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kay\Desktop\SZSZÜ\S001_Szombathely-Kőszeg\"/>
    </mc:Choice>
  </mc:AlternateContent>
  <workbookProtection workbookPassword="C9E2" lockStructure="1"/>
  <bookViews>
    <workbookView xWindow="0" yWindow="0" windowWidth="28800" windowHeight="11715" tabRatio="599" firstSheet="2" activeTab="2"/>
  </bookViews>
  <sheets>
    <sheet name="Előlap" sheetId="1" state="hidden" r:id="rId1"/>
    <sheet name="Összesítő" sheetId="2" state="hidden" r:id="rId2"/>
    <sheet name="F_SZV_1A" sheetId="3" r:id="rId3"/>
    <sheet name="adat" sheetId="7" state="hidden" r:id="rId4"/>
    <sheet name="Kitöltési útmutató" sheetId="4" state="hidden" r:id="rId5"/>
    <sheet name="Megjegyzés" sheetId="5" state="hidden" r:id="rId6"/>
  </sheets>
  <definedNames>
    <definedName name="_xlnm._FilterDatabase" localSheetId="2" hidden="1">F_SZV_1A!$A$2:$CH$356</definedName>
  </definedNames>
  <calcPr calcId="152511" calcMode="manual"/>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C192" i="3" l="1"/>
  <c r="CB192" i="3"/>
  <c r="CA192" i="3"/>
  <c r="BZ192" i="3"/>
  <c r="BY192" i="3"/>
  <c r="BX192" i="3"/>
  <c r="BW192" i="3"/>
  <c r="BV192" i="3"/>
  <c r="BU192" i="3"/>
  <c r="BN192" i="3"/>
  <c r="BR192" i="3" s="1"/>
  <c r="BM192" i="3"/>
  <c r="BO192" i="3" s="1"/>
  <c r="BL192" i="3"/>
  <c r="BJ192" i="3"/>
  <c r="BG192" i="3"/>
  <c r="AZ192" i="3"/>
  <c r="AY192" i="3"/>
  <c r="AW192" i="3"/>
  <c r="AQ192" i="3"/>
  <c r="BI192" i="3" s="1"/>
  <c r="AC192" i="3"/>
  <c r="BE192" i="3" s="1"/>
  <c r="BF192" i="3" s="1"/>
  <c r="K192" i="3"/>
  <c r="J192" i="3"/>
  <c r="I192" i="3"/>
  <c r="F192" i="3"/>
  <c r="BB192" i="3" s="1"/>
  <c r="BH192" i="3" l="1"/>
  <c r="BK192" i="3"/>
  <c r="H192" i="3"/>
  <c r="BQ192" i="3"/>
  <c r="BT192" i="3"/>
  <c r="BD192" i="3"/>
  <c r="BS192" i="3"/>
  <c r="BC192" i="3"/>
  <c r="BP192" i="3"/>
  <c r="BA192" i="3"/>
  <c r="CD192" i="3" l="1"/>
  <c r="CE192" i="3"/>
  <c r="A192" i="3" s="1"/>
  <c r="CF192" i="3" s="1"/>
  <c r="AD192" i="3"/>
  <c r="AS192" i="3"/>
  <c r="CH192" i="3" l="1"/>
  <c r="CG192" i="3"/>
  <c r="CC356" i="3" l="1"/>
  <c r="CB356" i="3"/>
  <c r="CA356" i="3"/>
  <c r="BZ356" i="3"/>
  <c r="BY356" i="3"/>
  <c r="BX356" i="3"/>
  <c r="BW356" i="3"/>
  <c r="BV356" i="3"/>
  <c r="BU356" i="3"/>
  <c r="BN356" i="3"/>
  <c r="BP356" i="3" s="1"/>
  <c r="BM356" i="3"/>
  <c r="BO356" i="3" s="1"/>
  <c r="BL356" i="3"/>
  <c r="BJ356" i="3"/>
  <c r="BG356" i="3"/>
  <c r="AZ356" i="3"/>
  <c r="AY356" i="3"/>
  <c r="AW356" i="3"/>
  <c r="AQ356" i="3"/>
  <c r="BI356" i="3" s="1"/>
  <c r="AC356" i="3"/>
  <c r="BE356" i="3" s="1"/>
  <c r="BF356" i="3" s="1"/>
  <c r="K356" i="3"/>
  <c r="J356" i="3"/>
  <c r="I356" i="3"/>
  <c r="F356" i="3"/>
  <c r="BA356" i="3" s="1"/>
  <c r="CC284" i="3"/>
  <c r="CB284" i="3"/>
  <c r="CA284" i="3"/>
  <c r="BZ284" i="3"/>
  <c r="BY284" i="3"/>
  <c r="BX284" i="3"/>
  <c r="BW284" i="3"/>
  <c r="BV284" i="3"/>
  <c r="BU284" i="3"/>
  <c r="BN284" i="3"/>
  <c r="BR284" i="3" s="1"/>
  <c r="BM284" i="3"/>
  <c r="BO284" i="3" s="1"/>
  <c r="BL284" i="3"/>
  <c r="BJ284" i="3"/>
  <c r="BG284" i="3"/>
  <c r="AZ284" i="3"/>
  <c r="AY284" i="3"/>
  <c r="AW284" i="3"/>
  <c r="AQ284" i="3"/>
  <c r="BI284" i="3" s="1"/>
  <c r="AC284" i="3"/>
  <c r="BE284" i="3" s="1"/>
  <c r="BF284" i="3" s="1"/>
  <c r="K284" i="3"/>
  <c r="J284" i="3"/>
  <c r="I284" i="3"/>
  <c r="F284" i="3"/>
  <c r="BA284" i="3" s="1"/>
  <c r="F285" i="3"/>
  <c r="BA285" i="3" s="1"/>
  <c r="I285" i="3"/>
  <c r="J285" i="3"/>
  <c r="K285" i="3"/>
  <c r="AC285" i="3"/>
  <c r="BE285" i="3" s="1"/>
  <c r="AQ285" i="3"/>
  <c r="AW285" i="3"/>
  <c r="AY285" i="3"/>
  <c r="AZ285" i="3"/>
  <c r="BF285" i="3"/>
  <c r="BG285" i="3"/>
  <c r="BJ285" i="3"/>
  <c r="BM285" i="3"/>
  <c r="BO285" i="3" s="1"/>
  <c r="BN285" i="3"/>
  <c r="BP285" i="3" s="1"/>
  <c r="BU285" i="3"/>
  <c r="BV285" i="3"/>
  <c r="BW285" i="3"/>
  <c r="BX285" i="3"/>
  <c r="BY285" i="3"/>
  <c r="BZ285" i="3"/>
  <c r="CA285" i="3"/>
  <c r="CB285" i="3"/>
  <c r="CC285" i="3"/>
  <c r="CC275" i="3"/>
  <c r="CB275" i="3"/>
  <c r="CA275" i="3"/>
  <c r="BZ275" i="3"/>
  <c r="BY275" i="3"/>
  <c r="BX275" i="3"/>
  <c r="BW275" i="3"/>
  <c r="BV275" i="3"/>
  <c r="BU275" i="3"/>
  <c r="BN275" i="3"/>
  <c r="BR275" i="3" s="1"/>
  <c r="BM275" i="3"/>
  <c r="BO275" i="3" s="1"/>
  <c r="BL275" i="3"/>
  <c r="BJ275" i="3"/>
  <c r="BG275" i="3"/>
  <c r="AZ275" i="3"/>
  <c r="AY275" i="3"/>
  <c r="AW275" i="3"/>
  <c r="AQ275" i="3"/>
  <c r="BI275" i="3" s="1"/>
  <c r="AC275" i="3"/>
  <c r="BE275" i="3" s="1"/>
  <c r="BF275" i="3" s="1"/>
  <c r="K275" i="3"/>
  <c r="J275" i="3"/>
  <c r="I275" i="3"/>
  <c r="F275" i="3"/>
  <c r="BB275" i="3" s="1"/>
  <c r="CC267" i="3"/>
  <c r="CB267" i="3"/>
  <c r="CA267" i="3"/>
  <c r="BZ267" i="3"/>
  <c r="BY267" i="3"/>
  <c r="BX267" i="3"/>
  <c r="BW267" i="3"/>
  <c r="BV267" i="3"/>
  <c r="BU267" i="3"/>
  <c r="BN267" i="3"/>
  <c r="BP267" i="3" s="1"/>
  <c r="BM267" i="3"/>
  <c r="BO267" i="3" s="1"/>
  <c r="BL267" i="3"/>
  <c r="BJ267" i="3"/>
  <c r="BG267" i="3"/>
  <c r="AZ267" i="3"/>
  <c r="AY267" i="3"/>
  <c r="AW267" i="3"/>
  <c r="AQ267" i="3"/>
  <c r="BI267" i="3" s="1"/>
  <c r="AC267" i="3"/>
  <c r="BE267" i="3" s="1"/>
  <c r="BF267" i="3" s="1"/>
  <c r="K267" i="3"/>
  <c r="J267" i="3"/>
  <c r="I267" i="3"/>
  <c r="F267" i="3"/>
  <c r="BA267" i="3" s="1"/>
  <c r="CC262" i="3"/>
  <c r="CB262" i="3"/>
  <c r="CA262" i="3"/>
  <c r="BZ262" i="3"/>
  <c r="BY262" i="3"/>
  <c r="BX262" i="3"/>
  <c r="BW262" i="3"/>
  <c r="BV262" i="3"/>
  <c r="BU262" i="3"/>
  <c r="BN262" i="3"/>
  <c r="BR262" i="3" s="1"/>
  <c r="BM262" i="3"/>
  <c r="BO262" i="3" s="1"/>
  <c r="BL262" i="3"/>
  <c r="BJ262" i="3"/>
  <c r="BG262" i="3"/>
  <c r="AZ262" i="3"/>
  <c r="AY262" i="3"/>
  <c r="AW262" i="3"/>
  <c r="AQ262" i="3"/>
  <c r="BI262" i="3" s="1"/>
  <c r="AC262" i="3"/>
  <c r="BE262" i="3" s="1"/>
  <c r="BF262" i="3" s="1"/>
  <c r="K262" i="3"/>
  <c r="J262" i="3"/>
  <c r="I262" i="3"/>
  <c r="F262" i="3"/>
  <c r="BB262" i="3" s="1"/>
  <c r="CC253" i="3"/>
  <c r="CB253" i="3"/>
  <c r="CA253" i="3"/>
  <c r="BZ253" i="3"/>
  <c r="BY253" i="3"/>
  <c r="BX253" i="3"/>
  <c r="BW253" i="3"/>
  <c r="BV253" i="3"/>
  <c r="BU253" i="3"/>
  <c r="BN253" i="3"/>
  <c r="BP253" i="3" s="1"/>
  <c r="BM253" i="3"/>
  <c r="BO253" i="3" s="1"/>
  <c r="BL253" i="3"/>
  <c r="BJ253" i="3"/>
  <c r="BG253" i="3"/>
  <c r="AZ253" i="3"/>
  <c r="AY253" i="3"/>
  <c r="AW253" i="3"/>
  <c r="AQ253" i="3"/>
  <c r="BI253" i="3" s="1"/>
  <c r="AC253" i="3"/>
  <c r="BE253" i="3" s="1"/>
  <c r="BF253" i="3" s="1"/>
  <c r="K253" i="3"/>
  <c r="J253" i="3"/>
  <c r="I253" i="3"/>
  <c r="F253" i="3"/>
  <c r="BA253" i="3" s="1"/>
  <c r="CC223" i="3"/>
  <c r="CB223" i="3"/>
  <c r="CA223" i="3"/>
  <c r="BZ223" i="3"/>
  <c r="BY223" i="3"/>
  <c r="BX223" i="3"/>
  <c r="BW223" i="3"/>
  <c r="BV223" i="3"/>
  <c r="BU223" i="3"/>
  <c r="BN223" i="3"/>
  <c r="BR223" i="3" s="1"/>
  <c r="BM223" i="3"/>
  <c r="BO223" i="3" s="1"/>
  <c r="BL223" i="3"/>
  <c r="BJ223" i="3"/>
  <c r="BG223" i="3"/>
  <c r="AZ223" i="3"/>
  <c r="AY223" i="3"/>
  <c r="AW223" i="3"/>
  <c r="AQ223" i="3"/>
  <c r="BI223" i="3" s="1"/>
  <c r="AC223" i="3"/>
  <c r="BE223" i="3" s="1"/>
  <c r="BF223" i="3" s="1"/>
  <c r="K223" i="3"/>
  <c r="J223" i="3"/>
  <c r="I223" i="3"/>
  <c r="F223" i="3"/>
  <c r="BB223" i="3" s="1"/>
  <c r="CC214" i="3"/>
  <c r="CB214" i="3"/>
  <c r="CA214" i="3"/>
  <c r="BZ214" i="3"/>
  <c r="BY214" i="3"/>
  <c r="BX214" i="3"/>
  <c r="BW214" i="3"/>
  <c r="BV214" i="3"/>
  <c r="BU214" i="3"/>
  <c r="BN214" i="3"/>
  <c r="BR214" i="3" s="1"/>
  <c r="BM214" i="3"/>
  <c r="BO214" i="3" s="1"/>
  <c r="BL214" i="3"/>
  <c r="BJ214" i="3"/>
  <c r="BG214" i="3"/>
  <c r="AZ214" i="3"/>
  <c r="AY214" i="3"/>
  <c r="AW214" i="3"/>
  <c r="AQ214" i="3"/>
  <c r="BI214" i="3" s="1"/>
  <c r="AC214" i="3"/>
  <c r="BE214" i="3" s="1"/>
  <c r="BF214" i="3" s="1"/>
  <c r="K214" i="3"/>
  <c r="J214" i="3"/>
  <c r="I214" i="3"/>
  <c r="F214" i="3"/>
  <c r="BA214" i="3" s="1"/>
  <c r="CC205" i="3"/>
  <c r="CB205" i="3"/>
  <c r="CA205" i="3"/>
  <c r="BZ205" i="3"/>
  <c r="BY205" i="3"/>
  <c r="BX205" i="3"/>
  <c r="BW205" i="3"/>
  <c r="BV205" i="3"/>
  <c r="BU205" i="3"/>
  <c r="BN205" i="3"/>
  <c r="BR205" i="3" s="1"/>
  <c r="BM205" i="3"/>
  <c r="BO205" i="3" s="1"/>
  <c r="BL205" i="3"/>
  <c r="BJ205" i="3"/>
  <c r="BG205" i="3"/>
  <c r="AZ205" i="3"/>
  <c r="AY205" i="3"/>
  <c r="AW205" i="3"/>
  <c r="AQ205" i="3"/>
  <c r="BI205" i="3" s="1"/>
  <c r="AC205" i="3"/>
  <c r="BE205" i="3" s="1"/>
  <c r="BF205" i="3" s="1"/>
  <c r="K205" i="3"/>
  <c r="J205" i="3"/>
  <c r="I205" i="3"/>
  <c r="F205" i="3"/>
  <c r="BB205" i="3" s="1"/>
  <c r="CC153" i="3"/>
  <c r="CB153" i="3"/>
  <c r="CA153" i="3"/>
  <c r="BZ153" i="3"/>
  <c r="BY153" i="3"/>
  <c r="BX153" i="3"/>
  <c r="BW153" i="3"/>
  <c r="BV153" i="3"/>
  <c r="BU153" i="3"/>
  <c r="BN153" i="3"/>
  <c r="BR153" i="3" s="1"/>
  <c r="BM153" i="3"/>
  <c r="BO153" i="3" s="1"/>
  <c r="BL153" i="3"/>
  <c r="BJ153" i="3"/>
  <c r="BG153" i="3"/>
  <c r="AZ153" i="3"/>
  <c r="AY153" i="3"/>
  <c r="AW153" i="3"/>
  <c r="AQ153" i="3"/>
  <c r="BI153" i="3" s="1"/>
  <c r="AC153" i="3"/>
  <c r="BE153" i="3" s="1"/>
  <c r="BF153" i="3" s="1"/>
  <c r="K153" i="3"/>
  <c r="J153" i="3"/>
  <c r="I153" i="3"/>
  <c r="F153" i="3"/>
  <c r="BA153" i="3" s="1"/>
  <c r="CC127" i="3"/>
  <c r="CB127" i="3"/>
  <c r="CA127" i="3"/>
  <c r="BZ127" i="3"/>
  <c r="BY127" i="3"/>
  <c r="BX127" i="3"/>
  <c r="BW127" i="3"/>
  <c r="BV127" i="3"/>
  <c r="BU127" i="3"/>
  <c r="BN127" i="3"/>
  <c r="BR127" i="3" s="1"/>
  <c r="BM127" i="3"/>
  <c r="BO127" i="3" s="1"/>
  <c r="BL127" i="3"/>
  <c r="BJ127" i="3"/>
  <c r="BG127" i="3"/>
  <c r="AZ127" i="3"/>
  <c r="AY127" i="3"/>
  <c r="AW127" i="3"/>
  <c r="AQ127" i="3"/>
  <c r="BI127" i="3" s="1"/>
  <c r="AC127" i="3"/>
  <c r="BE127" i="3" s="1"/>
  <c r="BF127" i="3" s="1"/>
  <c r="K127" i="3"/>
  <c r="J127" i="3"/>
  <c r="I127" i="3"/>
  <c r="F127" i="3"/>
  <c r="BB127" i="3" s="1"/>
  <c r="CC117" i="3"/>
  <c r="CB117" i="3"/>
  <c r="CA117" i="3"/>
  <c r="BZ117" i="3"/>
  <c r="BY117" i="3"/>
  <c r="BX117" i="3"/>
  <c r="BW117" i="3"/>
  <c r="BV117" i="3"/>
  <c r="BU117" i="3"/>
  <c r="BN117" i="3"/>
  <c r="BR117" i="3" s="1"/>
  <c r="BM117" i="3"/>
  <c r="BO117" i="3" s="1"/>
  <c r="BL117" i="3"/>
  <c r="BJ117" i="3"/>
  <c r="BG117" i="3"/>
  <c r="AZ117" i="3"/>
  <c r="AY117" i="3"/>
  <c r="AW117" i="3"/>
  <c r="AQ117" i="3"/>
  <c r="BI117" i="3" s="1"/>
  <c r="AC117" i="3"/>
  <c r="BE117" i="3" s="1"/>
  <c r="BF117" i="3" s="1"/>
  <c r="K117" i="3"/>
  <c r="J117" i="3"/>
  <c r="I117" i="3"/>
  <c r="F117" i="3"/>
  <c r="BB117" i="3" s="1"/>
  <c r="CC90" i="3"/>
  <c r="CB90" i="3"/>
  <c r="CA90" i="3"/>
  <c r="BZ90" i="3"/>
  <c r="BY90" i="3"/>
  <c r="BX90" i="3"/>
  <c r="BW90" i="3"/>
  <c r="BV90" i="3"/>
  <c r="BU90" i="3"/>
  <c r="BN90" i="3"/>
  <c r="BR90" i="3" s="1"/>
  <c r="BM90" i="3"/>
  <c r="BO90" i="3" s="1"/>
  <c r="BL90" i="3"/>
  <c r="BJ90" i="3"/>
  <c r="BG90" i="3"/>
  <c r="AZ90" i="3"/>
  <c r="AY90" i="3"/>
  <c r="AW90" i="3"/>
  <c r="AQ90" i="3"/>
  <c r="BI90" i="3" s="1"/>
  <c r="AC90" i="3"/>
  <c r="BE90" i="3" s="1"/>
  <c r="BF90" i="3" s="1"/>
  <c r="K90" i="3"/>
  <c r="J90" i="3"/>
  <c r="I90" i="3"/>
  <c r="F90" i="3"/>
  <c r="BA90" i="3" s="1"/>
  <c r="CC80" i="3"/>
  <c r="CB80" i="3"/>
  <c r="CA80" i="3"/>
  <c r="BZ80" i="3"/>
  <c r="BY80" i="3"/>
  <c r="BX80" i="3"/>
  <c r="BW80" i="3"/>
  <c r="BV80" i="3"/>
  <c r="BU80" i="3"/>
  <c r="BN80" i="3"/>
  <c r="BR80" i="3" s="1"/>
  <c r="BM80" i="3"/>
  <c r="BO80" i="3" s="1"/>
  <c r="BL80" i="3"/>
  <c r="BJ80" i="3"/>
  <c r="BG80" i="3"/>
  <c r="AZ80" i="3"/>
  <c r="AY80" i="3"/>
  <c r="AW80" i="3"/>
  <c r="AQ80" i="3"/>
  <c r="BI80" i="3" s="1"/>
  <c r="AC80" i="3"/>
  <c r="BE80" i="3" s="1"/>
  <c r="BF80" i="3" s="1"/>
  <c r="K80" i="3"/>
  <c r="J80" i="3"/>
  <c r="I80" i="3"/>
  <c r="F80" i="3"/>
  <c r="BB80" i="3" s="1"/>
  <c r="CC65" i="3"/>
  <c r="CB65" i="3"/>
  <c r="CA65" i="3"/>
  <c r="BZ65" i="3"/>
  <c r="BY65" i="3"/>
  <c r="BX65" i="3"/>
  <c r="BW65" i="3"/>
  <c r="BV65" i="3"/>
  <c r="BU65" i="3"/>
  <c r="BN65" i="3"/>
  <c r="BP65" i="3" s="1"/>
  <c r="BM65" i="3"/>
  <c r="BO65" i="3" s="1"/>
  <c r="BL65" i="3"/>
  <c r="BJ65" i="3"/>
  <c r="BG65" i="3"/>
  <c r="AZ65" i="3"/>
  <c r="AY65" i="3"/>
  <c r="AW65" i="3"/>
  <c r="AQ65" i="3"/>
  <c r="BI65" i="3" s="1"/>
  <c r="AC65" i="3"/>
  <c r="BE65" i="3" s="1"/>
  <c r="BF65" i="3" s="1"/>
  <c r="K65" i="3"/>
  <c r="J65" i="3"/>
  <c r="I65" i="3"/>
  <c r="F65" i="3"/>
  <c r="BA65" i="3" s="1"/>
  <c r="CC56" i="3"/>
  <c r="CB56" i="3"/>
  <c r="CA56" i="3"/>
  <c r="BZ56" i="3"/>
  <c r="BY56" i="3"/>
  <c r="BX56" i="3"/>
  <c r="BW56" i="3"/>
  <c r="BV56" i="3"/>
  <c r="BU56" i="3"/>
  <c r="BN56" i="3"/>
  <c r="BP56" i="3" s="1"/>
  <c r="BM56" i="3"/>
  <c r="BO56" i="3" s="1"/>
  <c r="BL56" i="3"/>
  <c r="BJ56" i="3"/>
  <c r="BG56" i="3"/>
  <c r="AZ56" i="3"/>
  <c r="AY56" i="3"/>
  <c r="AW56" i="3"/>
  <c r="AQ56" i="3"/>
  <c r="BI56" i="3" s="1"/>
  <c r="AC56" i="3"/>
  <c r="BE56" i="3" s="1"/>
  <c r="BF56" i="3" s="1"/>
  <c r="K56" i="3"/>
  <c r="J56" i="3"/>
  <c r="I56" i="3"/>
  <c r="F56" i="3"/>
  <c r="BB56" i="3" s="1"/>
  <c r="BB356" i="3" l="1"/>
  <c r="BC356" i="3" s="1"/>
  <c r="H56" i="3"/>
  <c r="BA56" i="3"/>
  <c r="AD56" i="3" s="1"/>
  <c r="H356" i="3"/>
  <c r="H262" i="3"/>
  <c r="BB284" i="3"/>
  <c r="BS284" i="3" s="1"/>
  <c r="BP223" i="3"/>
  <c r="H284" i="3"/>
  <c r="BH214" i="3"/>
  <c r="BK275" i="3"/>
  <c r="BH284" i="3"/>
  <c r="BK284" i="3"/>
  <c r="BK214" i="3"/>
  <c r="BK285" i="3"/>
  <c r="H205" i="3"/>
  <c r="CD214" i="3"/>
  <c r="BP284" i="3"/>
  <c r="H275" i="3"/>
  <c r="BK223" i="3"/>
  <c r="BH65" i="3"/>
  <c r="BH253" i="3"/>
  <c r="BK267" i="3"/>
  <c r="BH127" i="3"/>
  <c r="H285" i="3"/>
  <c r="BH267" i="3"/>
  <c r="BB214" i="3"/>
  <c r="BT214" i="3" s="1"/>
  <c r="BT223" i="3"/>
  <c r="BH275" i="3"/>
  <c r="H127" i="3"/>
  <c r="BP214" i="3"/>
  <c r="H223" i="3"/>
  <c r="BR253" i="3"/>
  <c r="BS127" i="3"/>
  <c r="BQ223" i="3"/>
  <c r="BI285" i="3"/>
  <c r="BL285" i="3" s="1"/>
  <c r="AS285" i="3" s="1"/>
  <c r="BH356" i="3"/>
  <c r="H65" i="3"/>
  <c r="H90" i="3"/>
  <c r="BK90" i="3"/>
  <c r="BK205" i="3"/>
  <c r="BH80" i="3"/>
  <c r="BH117" i="3"/>
  <c r="BB153" i="3"/>
  <c r="BT153" i="3" s="1"/>
  <c r="BA223" i="3"/>
  <c r="CD223" i="3" s="1"/>
  <c r="BH285" i="3"/>
  <c r="H80" i="3"/>
  <c r="H117" i="3"/>
  <c r="BH56" i="3"/>
  <c r="BH153" i="3"/>
  <c r="H214" i="3"/>
  <c r="BH262" i="3"/>
  <c r="BK356" i="3"/>
  <c r="H267" i="3"/>
  <c r="BK127" i="3"/>
  <c r="BH205" i="3"/>
  <c r="BK253" i="3"/>
  <c r="BS56" i="3"/>
  <c r="BK80" i="3"/>
  <c r="BK117" i="3"/>
  <c r="BK153" i="3"/>
  <c r="BH223" i="3"/>
  <c r="BK262" i="3"/>
  <c r="BR356" i="3"/>
  <c r="AS153" i="3"/>
  <c r="CD356" i="3"/>
  <c r="AS356" i="3"/>
  <c r="AD356" i="3"/>
  <c r="H253" i="3"/>
  <c r="AD284" i="3"/>
  <c r="BB253" i="3"/>
  <c r="BC253" i="3" s="1"/>
  <c r="CD284" i="3"/>
  <c r="AS284" i="3"/>
  <c r="AS253" i="3"/>
  <c r="AD253" i="3"/>
  <c r="CD253" i="3"/>
  <c r="AD285" i="3"/>
  <c r="CD285" i="3"/>
  <c r="AS267" i="3"/>
  <c r="CD267" i="3"/>
  <c r="AD267" i="3"/>
  <c r="BT262" i="3"/>
  <c r="BS262" i="3"/>
  <c r="BC262" i="3"/>
  <c r="BD262" i="3"/>
  <c r="BQ262" i="3"/>
  <c r="BT275" i="3"/>
  <c r="BD275" i="3"/>
  <c r="BQ275" i="3"/>
  <c r="BS275" i="3"/>
  <c r="BC275" i="3"/>
  <c r="BT205" i="3"/>
  <c r="BD205" i="3"/>
  <c r="BS205" i="3"/>
  <c r="BC205" i="3"/>
  <c r="BQ205" i="3"/>
  <c r="BQ56" i="3"/>
  <c r="BQ127" i="3"/>
  <c r="BA127" i="3"/>
  <c r="AS127" i="3" s="1"/>
  <c r="AD214" i="3"/>
  <c r="BB65" i="3"/>
  <c r="BT65" i="3" s="1"/>
  <c r="AS214" i="3"/>
  <c r="BA262" i="3"/>
  <c r="BB267" i="3"/>
  <c r="BR267" i="3"/>
  <c r="BB285" i="3"/>
  <c r="BR285" i="3" s="1"/>
  <c r="BR56" i="3"/>
  <c r="BP275" i="3"/>
  <c r="BA275" i="3"/>
  <c r="BP262" i="3"/>
  <c r="CD153" i="3"/>
  <c r="AD153" i="3"/>
  <c r="BP205" i="3"/>
  <c r="BK65" i="3"/>
  <c r="BA205" i="3"/>
  <c r="BC223" i="3"/>
  <c r="BS223" i="3"/>
  <c r="H153" i="3"/>
  <c r="BD223" i="3"/>
  <c r="BK56" i="3"/>
  <c r="BR65" i="3"/>
  <c r="BH90" i="3"/>
  <c r="AD90" i="3"/>
  <c r="AS90" i="3"/>
  <c r="CD90" i="3"/>
  <c r="BQ80" i="3"/>
  <c r="BT80" i="3"/>
  <c r="BD80" i="3"/>
  <c r="BS80" i="3"/>
  <c r="BC80" i="3"/>
  <c r="CD65" i="3"/>
  <c r="AS65" i="3"/>
  <c r="AD65" i="3"/>
  <c r="BT117" i="3"/>
  <c r="BD117" i="3"/>
  <c r="BS117" i="3"/>
  <c r="BC117" i="3"/>
  <c r="BQ117" i="3"/>
  <c r="BP153" i="3"/>
  <c r="BP127" i="3"/>
  <c r="BP90" i="3"/>
  <c r="BA117" i="3"/>
  <c r="BD56" i="3"/>
  <c r="BT56" i="3"/>
  <c r="BP117" i="3"/>
  <c r="BA80" i="3"/>
  <c r="BB90" i="3"/>
  <c r="BD127" i="3"/>
  <c r="BT127" i="3"/>
  <c r="BP80" i="3"/>
  <c r="BC127" i="3"/>
  <c r="BC56" i="3"/>
  <c r="BQ356" i="3" l="1"/>
  <c r="BT356" i="3"/>
  <c r="BD356" i="3"/>
  <c r="CE356" i="3" s="1"/>
  <c r="A356" i="3" s="1"/>
  <c r="CF356" i="3" s="1"/>
  <c r="CG356" i="3" s="1"/>
  <c r="BS356" i="3"/>
  <c r="BC284" i="3"/>
  <c r="BQ153" i="3"/>
  <c r="AS56" i="3"/>
  <c r="CD56" i="3"/>
  <c r="BD284" i="3"/>
  <c r="BT284" i="3"/>
  <c r="BQ284" i="3"/>
  <c r="AD223" i="3"/>
  <c r="AS223" i="3"/>
  <c r="BD153" i="3"/>
  <c r="BD214" i="3"/>
  <c r="BS153" i="3"/>
  <c r="BQ214" i="3"/>
  <c r="BC214" i="3"/>
  <c r="BC153" i="3"/>
  <c r="BS214" i="3"/>
  <c r="BQ253" i="3"/>
  <c r="CE223" i="3"/>
  <c r="A223" i="3" s="1"/>
  <c r="CF223" i="3" s="1"/>
  <c r="CG223" i="3" s="1"/>
  <c r="BD65" i="3"/>
  <c r="BC65" i="3"/>
  <c r="BT253" i="3"/>
  <c r="BS65" i="3"/>
  <c r="BD253" i="3"/>
  <c r="CE253" i="3" s="1"/>
  <c r="A253" i="3" s="1"/>
  <c r="CF253" i="3" s="1"/>
  <c r="CH253" i="3" s="1"/>
  <c r="BS253" i="3"/>
  <c r="CE56" i="3"/>
  <c r="A56" i="3" s="1"/>
  <c r="CF56" i="3" s="1"/>
  <c r="CG56" i="3" s="1"/>
  <c r="BQ65" i="3"/>
  <c r="CD127" i="3"/>
  <c r="CE262" i="3"/>
  <c r="A262" i="3" s="1"/>
  <c r="CF262" i="3" s="1"/>
  <c r="AD262" i="3"/>
  <c r="CD262" i="3"/>
  <c r="AS262" i="3"/>
  <c r="AD275" i="3"/>
  <c r="CE275" i="3"/>
  <c r="A275" i="3" s="1"/>
  <c r="CF275" i="3" s="1"/>
  <c r="CD275" i="3"/>
  <c r="AS275" i="3"/>
  <c r="BT267" i="3"/>
  <c r="BD267" i="3"/>
  <c r="BS267" i="3"/>
  <c r="BC267" i="3"/>
  <c r="BQ267" i="3"/>
  <c r="CE127" i="3"/>
  <c r="A127" i="3" s="1"/>
  <c r="CF127" i="3" s="1"/>
  <c r="CH127" i="3" s="1"/>
  <c r="CE205" i="3"/>
  <c r="A205" i="3" s="1"/>
  <c r="CF205" i="3" s="1"/>
  <c r="CD205" i="3"/>
  <c r="AS205" i="3"/>
  <c r="AD205" i="3"/>
  <c r="BQ285" i="3"/>
  <c r="BS285" i="3"/>
  <c r="BD285" i="3"/>
  <c r="BT285" i="3"/>
  <c r="BC285" i="3"/>
  <c r="AD127" i="3"/>
  <c r="BS90" i="3"/>
  <c r="BC90" i="3"/>
  <c r="BQ90" i="3"/>
  <c r="BT90" i="3"/>
  <c r="BD90" i="3"/>
  <c r="AD117" i="3"/>
  <c r="AS117" i="3"/>
  <c r="CD117" i="3"/>
  <c r="CE117" i="3"/>
  <c r="A117" i="3" s="1"/>
  <c r="CF117" i="3" s="1"/>
  <c r="CD80" i="3"/>
  <c r="AD80" i="3"/>
  <c r="CE80" i="3"/>
  <c r="A80" i="3" s="1"/>
  <c r="CF80" i="3" s="1"/>
  <c r="AS80" i="3"/>
  <c r="CE284" i="3" l="1"/>
  <c r="A284" i="3" s="1"/>
  <c r="CF284" i="3" s="1"/>
  <c r="CH284" i="3" s="1"/>
  <c r="CE153" i="3"/>
  <c r="A153" i="3" s="1"/>
  <c r="CF153" i="3" s="1"/>
  <c r="CG153" i="3" s="1"/>
  <c r="CG253" i="3"/>
  <c r="CE214" i="3"/>
  <c r="A214" i="3" s="1"/>
  <c r="CF214" i="3" s="1"/>
  <c r="CG214" i="3" s="1"/>
  <c r="CH356" i="3"/>
  <c r="CG127" i="3"/>
  <c r="CH223" i="3"/>
  <c r="CE90" i="3"/>
  <c r="A90" i="3" s="1"/>
  <c r="CF90" i="3" s="1"/>
  <c r="CG90" i="3" s="1"/>
  <c r="CE65" i="3"/>
  <c r="A65" i="3" s="1"/>
  <c r="CF65" i="3" s="1"/>
  <c r="CG275" i="3"/>
  <c r="CH275" i="3"/>
  <c r="CH262" i="3"/>
  <c r="CG262" i="3"/>
  <c r="CE267" i="3"/>
  <c r="A267" i="3" s="1"/>
  <c r="CF267" i="3" s="1"/>
  <c r="CG205" i="3"/>
  <c r="CH205" i="3"/>
  <c r="CH56" i="3"/>
  <c r="CE285" i="3"/>
  <c r="A285" i="3" s="1"/>
  <c r="CF285" i="3" s="1"/>
  <c r="CG80" i="3"/>
  <c r="CH80" i="3"/>
  <c r="CH117" i="3"/>
  <c r="CG117" i="3"/>
  <c r="CG284" i="3" l="1"/>
  <c r="CH153" i="3"/>
  <c r="CH214" i="3"/>
  <c r="CH90" i="3"/>
  <c r="CG65" i="3"/>
  <c r="CH65" i="3"/>
  <c r="CH267" i="3"/>
  <c r="CG267" i="3"/>
  <c r="CH285" i="3"/>
  <c r="CG285" i="3"/>
  <c r="CC33" i="3" l="1"/>
  <c r="CB33" i="3"/>
  <c r="CA33" i="3"/>
  <c r="BZ33" i="3"/>
  <c r="BY33" i="3"/>
  <c r="BX33" i="3"/>
  <c r="BW33" i="3"/>
  <c r="BV33" i="3"/>
  <c r="BU33" i="3"/>
  <c r="BN33" i="3"/>
  <c r="BP33" i="3" s="1"/>
  <c r="BM33" i="3"/>
  <c r="BO33" i="3" s="1"/>
  <c r="BL33" i="3"/>
  <c r="BJ33" i="3"/>
  <c r="BG33" i="3"/>
  <c r="AZ33" i="3"/>
  <c r="AY33" i="3"/>
  <c r="AW33" i="3"/>
  <c r="AQ33" i="3"/>
  <c r="BI33" i="3" s="1"/>
  <c r="AC33" i="3"/>
  <c r="BE33" i="3" s="1"/>
  <c r="BF33" i="3" s="1"/>
  <c r="K33" i="3"/>
  <c r="J33" i="3"/>
  <c r="I33" i="3"/>
  <c r="F33" i="3"/>
  <c r="BB33" i="3" s="1"/>
  <c r="H33" i="3" l="1"/>
  <c r="BT33" i="3"/>
  <c r="BK33" i="3"/>
  <c r="BH33" i="3"/>
  <c r="BA33" i="3"/>
  <c r="AD33" i="3" s="1"/>
  <c r="BQ33" i="3"/>
  <c r="BR33" i="3"/>
  <c r="BC33" i="3"/>
  <c r="BS33" i="3"/>
  <c r="BD33" i="3"/>
  <c r="CC355" i="3"/>
  <c r="CB355" i="3"/>
  <c r="CA355" i="3"/>
  <c r="BZ355" i="3"/>
  <c r="BY355" i="3"/>
  <c r="BX355" i="3"/>
  <c r="BW355" i="3"/>
  <c r="BV355" i="3"/>
  <c r="BU355" i="3"/>
  <c r="BN355" i="3"/>
  <c r="BP355" i="3" s="1"/>
  <c r="BM355" i="3"/>
  <c r="BO355" i="3" s="1"/>
  <c r="BL355" i="3"/>
  <c r="BJ355" i="3"/>
  <c r="BG355" i="3"/>
  <c r="AZ355" i="3"/>
  <c r="AY355" i="3"/>
  <c r="AW355" i="3"/>
  <c r="AQ355" i="3"/>
  <c r="BI355" i="3" s="1"/>
  <c r="AC355" i="3"/>
  <c r="BE355" i="3" s="1"/>
  <c r="BF355" i="3" s="1"/>
  <c r="K355" i="3"/>
  <c r="J355" i="3"/>
  <c r="I355" i="3"/>
  <c r="F355" i="3"/>
  <c r="BA355" i="3" s="1"/>
  <c r="CC354" i="3"/>
  <c r="CB354" i="3"/>
  <c r="CA354" i="3"/>
  <c r="BZ354" i="3"/>
  <c r="BY354" i="3"/>
  <c r="BX354" i="3"/>
  <c r="BW354" i="3"/>
  <c r="BV354" i="3"/>
  <c r="BU354" i="3"/>
  <c r="BN354" i="3"/>
  <c r="BM354" i="3"/>
  <c r="BO354" i="3" s="1"/>
  <c r="BJ354" i="3"/>
  <c r="BG354" i="3"/>
  <c r="AZ354" i="3"/>
  <c r="AY354" i="3"/>
  <c r="AW354" i="3"/>
  <c r="AQ354" i="3"/>
  <c r="BI354" i="3" s="1"/>
  <c r="BL354" i="3" s="1"/>
  <c r="AC354" i="3"/>
  <c r="BE354" i="3" s="1"/>
  <c r="BF354" i="3" s="1"/>
  <c r="K354" i="3"/>
  <c r="J354" i="3"/>
  <c r="I354" i="3"/>
  <c r="F354" i="3"/>
  <c r="CC353" i="3"/>
  <c r="CB353" i="3"/>
  <c r="CA353" i="3"/>
  <c r="BZ353" i="3"/>
  <c r="BY353" i="3"/>
  <c r="BX353" i="3"/>
  <c r="BW353" i="3"/>
  <c r="BV353" i="3"/>
  <c r="BU353" i="3"/>
  <c r="BN353" i="3"/>
  <c r="BM353" i="3"/>
  <c r="BO353" i="3" s="1"/>
  <c r="BJ353" i="3"/>
  <c r="BG353" i="3"/>
  <c r="AZ353" i="3"/>
  <c r="AY353" i="3"/>
  <c r="AW353" i="3"/>
  <c r="AQ353" i="3"/>
  <c r="BI353" i="3" s="1"/>
  <c r="BL353" i="3" s="1"/>
  <c r="AC353" i="3"/>
  <c r="BE353" i="3" s="1"/>
  <c r="BF353" i="3" s="1"/>
  <c r="K353" i="3"/>
  <c r="J353" i="3"/>
  <c r="I353" i="3"/>
  <c r="F353" i="3"/>
  <c r="CC352" i="3"/>
  <c r="CB352" i="3"/>
  <c r="CA352" i="3"/>
  <c r="BZ352" i="3"/>
  <c r="BY352" i="3"/>
  <c r="BX352" i="3"/>
  <c r="BW352" i="3"/>
  <c r="BV352" i="3"/>
  <c r="BU352" i="3"/>
  <c r="BN352" i="3"/>
  <c r="BP352" i="3" s="1"/>
  <c r="BM352" i="3"/>
  <c r="BO352" i="3" s="1"/>
  <c r="BJ352" i="3"/>
  <c r="BG352" i="3"/>
  <c r="AZ352" i="3"/>
  <c r="AY352" i="3"/>
  <c r="AW352" i="3"/>
  <c r="AQ352" i="3"/>
  <c r="BI352" i="3" s="1"/>
  <c r="BL352" i="3" s="1"/>
  <c r="AC352" i="3"/>
  <c r="BE352" i="3" s="1"/>
  <c r="BF352" i="3" s="1"/>
  <c r="K352" i="3"/>
  <c r="J352" i="3"/>
  <c r="I352" i="3"/>
  <c r="F352" i="3"/>
  <c r="CC351" i="3"/>
  <c r="CB351" i="3"/>
  <c r="CA351" i="3"/>
  <c r="BZ351" i="3"/>
  <c r="BY351" i="3"/>
  <c r="BX351" i="3"/>
  <c r="BW351" i="3"/>
  <c r="BV351" i="3"/>
  <c r="BU351" i="3"/>
  <c r="BN351" i="3"/>
  <c r="BM351" i="3"/>
  <c r="BO351" i="3" s="1"/>
  <c r="BJ351" i="3"/>
  <c r="BG351" i="3"/>
  <c r="AZ351" i="3"/>
  <c r="AY351" i="3"/>
  <c r="AW351" i="3"/>
  <c r="AQ351" i="3"/>
  <c r="AC351" i="3"/>
  <c r="K351" i="3"/>
  <c r="J351" i="3"/>
  <c r="I351" i="3"/>
  <c r="F351" i="3"/>
  <c r="CC350" i="3"/>
  <c r="CB350" i="3"/>
  <c r="CA350" i="3"/>
  <c r="BZ350" i="3"/>
  <c r="BY350" i="3"/>
  <c r="BX350" i="3"/>
  <c r="BW350" i="3"/>
  <c r="BV350" i="3"/>
  <c r="BU350" i="3"/>
  <c r="BN350" i="3"/>
  <c r="BM350" i="3"/>
  <c r="BO350" i="3" s="1"/>
  <c r="BJ350" i="3"/>
  <c r="BG350" i="3"/>
  <c r="AZ350" i="3"/>
  <c r="AY350" i="3"/>
  <c r="AW350" i="3"/>
  <c r="AQ350" i="3"/>
  <c r="BI350" i="3" s="1"/>
  <c r="BL350" i="3" s="1"/>
  <c r="AC350" i="3"/>
  <c r="BE350" i="3" s="1"/>
  <c r="BF350" i="3" s="1"/>
  <c r="K350" i="3"/>
  <c r="J350" i="3"/>
  <c r="I350" i="3"/>
  <c r="F350" i="3"/>
  <c r="BB350" i="3" s="1"/>
  <c r="CC349" i="3"/>
  <c r="CB349" i="3"/>
  <c r="CA349" i="3"/>
  <c r="BZ349" i="3"/>
  <c r="BY349" i="3"/>
  <c r="BX349" i="3"/>
  <c r="BW349" i="3"/>
  <c r="BV349" i="3"/>
  <c r="BU349" i="3"/>
  <c r="BN349" i="3"/>
  <c r="BM349" i="3"/>
  <c r="BO349" i="3" s="1"/>
  <c r="BJ349" i="3"/>
  <c r="BG349" i="3"/>
  <c r="AZ349" i="3"/>
  <c r="AY349" i="3"/>
  <c r="AW349" i="3"/>
  <c r="AQ349" i="3"/>
  <c r="BI349" i="3" s="1"/>
  <c r="BL349" i="3" s="1"/>
  <c r="AC349" i="3"/>
  <c r="BE349" i="3" s="1"/>
  <c r="BF349" i="3" s="1"/>
  <c r="K349" i="3"/>
  <c r="J349" i="3"/>
  <c r="I349" i="3"/>
  <c r="F349" i="3"/>
  <c r="CC348" i="3"/>
  <c r="CB348" i="3"/>
  <c r="CA348" i="3"/>
  <c r="BZ348" i="3"/>
  <c r="BY348" i="3"/>
  <c r="BX348" i="3"/>
  <c r="BW348" i="3"/>
  <c r="BV348" i="3"/>
  <c r="BU348" i="3"/>
  <c r="BN348" i="3"/>
  <c r="BM348" i="3"/>
  <c r="BO348" i="3" s="1"/>
  <c r="BJ348" i="3"/>
  <c r="BG348" i="3"/>
  <c r="AZ348" i="3"/>
  <c r="AY348" i="3"/>
  <c r="AW348" i="3"/>
  <c r="AQ348" i="3"/>
  <c r="BI348" i="3" s="1"/>
  <c r="BL348" i="3" s="1"/>
  <c r="AC348" i="3"/>
  <c r="BE348" i="3" s="1"/>
  <c r="BF348" i="3" s="1"/>
  <c r="K348" i="3"/>
  <c r="J348" i="3"/>
  <c r="I348" i="3"/>
  <c r="F348" i="3"/>
  <c r="CC347" i="3"/>
  <c r="CB347" i="3"/>
  <c r="CA347" i="3"/>
  <c r="BZ347" i="3"/>
  <c r="BY347" i="3"/>
  <c r="BX347" i="3"/>
  <c r="BW347" i="3"/>
  <c r="BV347" i="3"/>
  <c r="BU347" i="3"/>
  <c r="BN347" i="3"/>
  <c r="BM347" i="3"/>
  <c r="BO347" i="3" s="1"/>
  <c r="BL347" i="3"/>
  <c r="BJ347" i="3"/>
  <c r="BG347" i="3"/>
  <c r="AZ347" i="3"/>
  <c r="AY347" i="3"/>
  <c r="AW347" i="3"/>
  <c r="AQ347" i="3"/>
  <c r="BI347" i="3" s="1"/>
  <c r="AC347" i="3"/>
  <c r="BE347" i="3" s="1"/>
  <c r="BF347" i="3" s="1"/>
  <c r="K347" i="3"/>
  <c r="J347" i="3"/>
  <c r="I347" i="3"/>
  <c r="F347" i="3"/>
  <c r="CC346" i="3"/>
  <c r="CB346" i="3"/>
  <c r="CA346" i="3"/>
  <c r="BZ346" i="3"/>
  <c r="BY346" i="3"/>
  <c r="BX346" i="3"/>
  <c r="BW346" i="3"/>
  <c r="BV346" i="3"/>
  <c r="BU346" i="3"/>
  <c r="BN346" i="3"/>
  <c r="BM346" i="3"/>
  <c r="BO346" i="3" s="1"/>
  <c r="BJ346" i="3"/>
  <c r="BG346" i="3"/>
  <c r="AZ346" i="3"/>
  <c r="AY346" i="3"/>
  <c r="AW346" i="3"/>
  <c r="AQ346" i="3"/>
  <c r="BI346" i="3" s="1"/>
  <c r="BL346" i="3" s="1"/>
  <c r="AC346" i="3"/>
  <c r="BE346" i="3" s="1"/>
  <c r="BF346" i="3" s="1"/>
  <c r="K346" i="3"/>
  <c r="J346" i="3"/>
  <c r="I346" i="3"/>
  <c r="F346" i="3"/>
  <c r="CC345" i="3"/>
  <c r="CB345" i="3"/>
  <c r="CA345" i="3"/>
  <c r="BZ345" i="3"/>
  <c r="BY345" i="3"/>
  <c r="BX345" i="3"/>
  <c r="BW345" i="3"/>
  <c r="BV345" i="3"/>
  <c r="BU345" i="3"/>
  <c r="BN345" i="3"/>
  <c r="BP345" i="3" s="1"/>
  <c r="BM345" i="3"/>
  <c r="BO345" i="3" s="1"/>
  <c r="BJ345" i="3"/>
  <c r="BG345" i="3"/>
  <c r="AZ345" i="3"/>
  <c r="AY345" i="3"/>
  <c r="AW345" i="3"/>
  <c r="AQ345" i="3"/>
  <c r="AC345" i="3"/>
  <c r="BE345" i="3" s="1"/>
  <c r="BF345" i="3" s="1"/>
  <c r="K345" i="3"/>
  <c r="J345" i="3"/>
  <c r="I345" i="3"/>
  <c r="F345" i="3"/>
  <c r="CC344" i="3"/>
  <c r="CB344" i="3"/>
  <c r="CA344" i="3"/>
  <c r="BZ344" i="3"/>
  <c r="BY344" i="3"/>
  <c r="BX344" i="3"/>
  <c r="BW344" i="3"/>
  <c r="BV344" i="3"/>
  <c r="BU344" i="3"/>
  <c r="BN344" i="3"/>
  <c r="BM344" i="3"/>
  <c r="BO344" i="3" s="1"/>
  <c r="BJ344" i="3"/>
  <c r="BG344" i="3"/>
  <c r="AZ344" i="3"/>
  <c r="AY344" i="3"/>
  <c r="AW344" i="3"/>
  <c r="AQ344" i="3"/>
  <c r="AC344" i="3"/>
  <c r="BE344" i="3" s="1"/>
  <c r="BF344" i="3" s="1"/>
  <c r="K344" i="3"/>
  <c r="J344" i="3"/>
  <c r="I344" i="3"/>
  <c r="F344" i="3"/>
  <c r="CC343" i="3"/>
  <c r="CB343" i="3"/>
  <c r="CA343" i="3"/>
  <c r="BZ343" i="3"/>
  <c r="BY343" i="3"/>
  <c r="BX343" i="3"/>
  <c r="BW343" i="3"/>
  <c r="BV343" i="3"/>
  <c r="BU343" i="3"/>
  <c r="BN343" i="3"/>
  <c r="BM343" i="3"/>
  <c r="BO343" i="3" s="1"/>
  <c r="BJ343" i="3"/>
  <c r="BG343" i="3"/>
  <c r="AZ343" i="3"/>
  <c r="AY343" i="3"/>
  <c r="AW343" i="3"/>
  <c r="AQ343" i="3"/>
  <c r="BI343" i="3" s="1"/>
  <c r="BL343" i="3" s="1"/>
  <c r="AC343" i="3"/>
  <c r="BE343" i="3" s="1"/>
  <c r="BF343" i="3" s="1"/>
  <c r="K343" i="3"/>
  <c r="J343" i="3"/>
  <c r="I343" i="3"/>
  <c r="F343" i="3"/>
  <c r="BA343" i="3" s="1"/>
  <c r="CC342" i="3"/>
  <c r="CB342" i="3"/>
  <c r="CA342" i="3"/>
  <c r="BZ342" i="3"/>
  <c r="BY342" i="3"/>
  <c r="BX342" i="3"/>
  <c r="BW342" i="3"/>
  <c r="BV342" i="3"/>
  <c r="BU342" i="3"/>
  <c r="BN342" i="3"/>
  <c r="BP342" i="3" s="1"/>
  <c r="BM342" i="3"/>
  <c r="BO342" i="3" s="1"/>
  <c r="BL342" i="3"/>
  <c r="BJ342" i="3"/>
  <c r="BG342" i="3"/>
  <c r="AZ342" i="3"/>
  <c r="AY342" i="3"/>
  <c r="AW342" i="3"/>
  <c r="AQ342" i="3"/>
  <c r="BI342" i="3" s="1"/>
  <c r="AC342" i="3"/>
  <c r="BE342" i="3" s="1"/>
  <c r="BF342" i="3" s="1"/>
  <c r="K342" i="3"/>
  <c r="J342" i="3"/>
  <c r="I342" i="3"/>
  <c r="F342" i="3"/>
  <c r="CC341" i="3"/>
  <c r="CB341" i="3"/>
  <c r="CA341" i="3"/>
  <c r="BZ341" i="3"/>
  <c r="BY341" i="3"/>
  <c r="BX341" i="3"/>
  <c r="BW341" i="3"/>
  <c r="BV341" i="3"/>
  <c r="BU341" i="3"/>
  <c r="BN341" i="3"/>
  <c r="BM341" i="3"/>
  <c r="BO341" i="3" s="1"/>
  <c r="BJ341" i="3"/>
  <c r="BG341" i="3"/>
  <c r="AZ341" i="3"/>
  <c r="AY341" i="3"/>
  <c r="AW341" i="3"/>
  <c r="AQ341" i="3"/>
  <c r="BI341" i="3" s="1"/>
  <c r="BL341" i="3" s="1"/>
  <c r="AC341" i="3"/>
  <c r="BE341" i="3" s="1"/>
  <c r="BF341" i="3" s="1"/>
  <c r="K341" i="3"/>
  <c r="J341" i="3"/>
  <c r="I341" i="3"/>
  <c r="F341" i="3"/>
  <c r="CC340" i="3"/>
  <c r="CB340" i="3"/>
  <c r="CA340" i="3"/>
  <c r="BZ340" i="3"/>
  <c r="BY340" i="3"/>
  <c r="BX340" i="3"/>
  <c r="BW340" i="3"/>
  <c r="BV340" i="3"/>
  <c r="BU340" i="3"/>
  <c r="BN340" i="3"/>
  <c r="BM340" i="3"/>
  <c r="BO340" i="3" s="1"/>
  <c r="BJ340" i="3"/>
  <c r="BG340" i="3"/>
  <c r="AZ340" i="3"/>
  <c r="AY340" i="3"/>
  <c r="AW340" i="3"/>
  <c r="AQ340" i="3"/>
  <c r="BI340" i="3" s="1"/>
  <c r="BL340" i="3" s="1"/>
  <c r="AC340" i="3"/>
  <c r="BE340" i="3" s="1"/>
  <c r="BF340" i="3" s="1"/>
  <c r="K340" i="3"/>
  <c r="J340" i="3"/>
  <c r="I340" i="3"/>
  <c r="F340" i="3"/>
  <c r="CC339" i="3"/>
  <c r="CB339" i="3"/>
  <c r="CA339" i="3"/>
  <c r="BZ339" i="3"/>
  <c r="BY339" i="3"/>
  <c r="BX339" i="3"/>
  <c r="BW339" i="3"/>
  <c r="BV339" i="3"/>
  <c r="BU339" i="3"/>
  <c r="BN339" i="3"/>
  <c r="BP339" i="3" s="1"/>
  <c r="BM339" i="3"/>
  <c r="BO339" i="3" s="1"/>
  <c r="BJ339" i="3"/>
  <c r="BG339" i="3"/>
  <c r="AZ339" i="3"/>
  <c r="AY339" i="3"/>
  <c r="AW339" i="3"/>
  <c r="AQ339" i="3"/>
  <c r="BI339" i="3" s="1"/>
  <c r="BL339" i="3" s="1"/>
  <c r="AC339" i="3"/>
  <c r="BE339" i="3" s="1"/>
  <c r="BF339" i="3" s="1"/>
  <c r="K339" i="3"/>
  <c r="J339" i="3"/>
  <c r="I339" i="3"/>
  <c r="F339" i="3"/>
  <c r="CC338" i="3"/>
  <c r="CB338" i="3"/>
  <c r="CA338" i="3"/>
  <c r="BZ338" i="3"/>
  <c r="BY338" i="3"/>
  <c r="BX338" i="3"/>
  <c r="BW338" i="3"/>
  <c r="BV338" i="3"/>
  <c r="BU338" i="3"/>
  <c r="BN338" i="3"/>
  <c r="BM338" i="3"/>
  <c r="BO338" i="3" s="1"/>
  <c r="BL338" i="3"/>
  <c r="BJ338" i="3"/>
  <c r="BG338" i="3"/>
  <c r="AZ338" i="3"/>
  <c r="AY338" i="3"/>
  <c r="AW338" i="3"/>
  <c r="AQ338" i="3"/>
  <c r="AC338" i="3"/>
  <c r="BE338" i="3" s="1"/>
  <c r="BF338" i="3" s="1"/>
  <c r="K338" i="3"/>
  <c r="J338" i="3"/>
  <c r="I338" i="3"/>
  <c r="F338" i="3"/>
  <c r="CC337" i="3"/>
  <c r="CB337" i="3"/>
  <c r="CA337" i="3"/>
  <c r="BZ337" i="3"/>
  <c r="BY337" i="3"/>
  <c r="BX337" i="3"/>
  <c r="BW337" i="3"/>
  <c r="BV337" i="3"/>
  <c r="BU337" i="3"/>
  <c r="BN337" i="3"/>
  <c r="BM337" i="3"/>
  <c r="BO337" i="3" s="1"/>
  <c r="BJ337" i="3"/>
  <c r="BG337" i="3"/>
  <c r="AZ337" i="3"/>
  <c r="AY337" i="3"/>
  <c r="AW337" i="3"/>
  <c r="AQ337" i="3"/>
  <c r="BI337" i="3" s="1"/>
  <c r="BL337" i="3" s="1"/>
  <c r="AC337" i="3"/>
  <c r="BE337" i="3" s="1"/>
  <c r="BF337" i="3" s="1"/>
  <c r="K337" i="3"/>
  <c r="J337" i="3"/>
  <c r="I337" i="3"/>
  <c r="F337" i="3"/>
  <c r="CC336" i="3"/>
  <c r="CB336" i="3"/>
  <c r="CA336" i="3"/>
  <c r="BZ336" i="3"/>
  <c r="BY336" i="3"/>
  <c r="BX336" i="3"/>
  <c r="BW336" i="3"/>
  <c r="BV336" i="3"/>
  <c r="BU336" i="3"/>
  <c r="BN336" i="3"/>
  <c r="BM336" i="3"/>
  <c r="BO336" i="3" s="1"/>
  <c r="BJ336" i="3"/>
  <c r="BG336" i="3"/>
  <c r="AZ336" i="3"/>
  <c r="AY336" i="3"/>
  <c r="AW336" i="3"/>
  <c r="AQ336" i="3"/>
  <c r="BI336" i="3" s="1"/>
  <c r="BL336" i="3" s="1"/>
  <c r="AC336" i="3"/>
  <c r="BE336" i="3" s="1"/>
  <c r="BF336" i="3" s="1"/>
  <c r="K336" i="3"/>
  <c r="J336" i="3"/>
  <c r="I336" i="3"/>
  <c r="F336" i="3"/>
  <c r="CC335" i="3"/>
  <c r="CB335" i="3"/>
  <c r="CA335" i="3"/>
  <c r="BZ335" i="3"/>
  <c r="BY335" i="3"/>
  <c r="BX335" i="3"/>
  <c r="BW335" i="3"/>
  <c r="BV335" i="3"/>
  <c r="BU335" i="3"/>
  <c r="BN335" i="3"/>
  <c r="BP335" i="3" s="1"/>
  <c r="BM335" i="3"/>
  <c r="BO335" i="3" s="1"/>
  <c r="BJ335" i="3"/>
  <c r="BG335" i="3"/>
  <c r="AZ335" i="3"/>
  <c r="AY335" i="3"/>
  <c r="AW335" i="3"/>
  <c r="AQ335" i="3"/>
  <c r="AC335" i="3"/>
  <c r="K335" i="3"/>
  <c r="J335" i="3"/>
  <c r="I335" i="3"/>
  <c r="F335" i="3"/>
  <c r="CC334" i="3"/>
  <c r="CB334" i="3"/>
  <c r="CA334" i="3"/>
  <c r="BZ334" i="3"/>
  <c r="BY334" i="3"/>
  <c r="BX334" i="3"/>
  <c r="BW334" i="3"/>
  <c r="BV334" i="3"/>
  <c r="BU334" i="3"/>
  <c r="BN334" i="3"/>
  <c r="BM334" i="3"/>
  <c r="BO334" i="3" s="1"/>
  <c r="BJ334" i="3"/>
  <c r="BG334" i="3"/>
  <c r="AZ334" i="3"/>
  <c r="AY334" i="3"/>
  <c r="AW334" i="3"/>
  <c r="AQ334" i="3"/>
  <c r="BI334" i="3" s="1"/>
  <c r="BL334" i="3" s="1"/>
  <c r="AC334" i="3"/>
  <c r="BE334" i="3" s="1"/>
  <c r="BF334" i="3" s="1"/>
  <c r="K334" i="3"/>
  <c r="J334" i="3"/>
  <c r="I334" i="3"/>
  <c r="F334" i="3"/>
  <c r="BB334" i="3" s="1"/>
  <c r="CC333" i="3"/>
  <c r="CB333" i="3"/>
  <c r="CA333" i="3"/>
  <c r="BZ333" i="3"/>
  <c r="BY333" i="3"/>
  <c r="BX333" i="3"/>
  <c r="BW333" i="3"/>
  <c r="BV333" i="3"/>
  <c r="BU333" i="3"/>
  <c r="BN333" i="3"/>
  <c r="BM333" i="3"/>
  <c r="BO333" i="3" s="1"/>
  <c r="BJ333" i="3"/>
  <c r="BG333" i="3"/>
  <c r="BF333" i="3"/>
  <c r="AZ333" i="3"/>
  <c r="AY333" i="3"/>
  <c r="AW333" i="3"/>
  <c r="AQ333" i="3"/>
  <c r="BI333" i="3" s="1"/>
  <c r="BL333" i="3" s="1"/>
  <c r="AC333" i="3"/>
  <c r="BE333" i="3" s="1"/>
  <c r="K333" i="3"/>
  <c r="J333" i="3"/>
  <c r="I333" i="3"/>
  <c r="F333" i="3"/>
  <c r="BA333" i="3" s="1"/>
  <c r="CC332" i="3"/>
  <c r="CB332" i="3"/>
  <c r="CA332" i="3"/>
  <c r="BZ332" i="3"/>
  <c r="BY332" i="3"/>
  <c r="BX332" i="3"/>
  <c r="BW332" i="3"/>
  <c r="BV332" i="3"/>
  <c r="BU332" i="3"/>
  <c r="BN332" i="3"/>
  <c r="BR332" i="3" s="1"/>
  <c r="BM332" i="3"/>
  <c r="BO332" i="3" s="1"/>
  <c r="BL332" i="3"/>
  <c r="BJ332" i="3"/>
  <c r="BG332" i="3"/>
  <c r="AZ332" i="3"/>
  <c r="AY332" i="3"/>
  <c r="AW332" i="3"/>
  <c r="AQ332" i="3"/>
  <c r="AC332" i="3"/>
  <c r="K332" i="3"/>
  <c r="J332" i="3"/>
  <c r="I332" i="3"/>
  <c r="F332" i="3"/>
  <c r="CC331" i="3"/>
  <c r="CB331" i="3"/>
  <c r="CA331" i="3"/>
  <c r="BZ331" i="3"/>
  <c r="BY331" i="3"/>
  <c r="BX331" i="3"/>
  <c r="BW331" i="3"/>
  <c r="BV331" i="3"/>
  <c r="BU331" i="3"/>
  <c r="BN331" i="3"/>
  <c r="BM331" i="3"/>
  <c r="BO331" i="3" s="1"/>
  <c r="BJ331" i="3"/>
  <c r="BG331" i="3"/>
  <c r="AZ331" i="3"/>
  <c r="AY331" i="3"/>
  <c r="AW331" i="3"/>
  <c r="AQ331" i="3"/>
  <c r="BI331" i="3" s="1"/>
  <c r="BL331" i="3" s="1"/>
  <c r="AC331" i="3"/>
  <c r="BE331" i="3" s="1"/>
  <c r="BF331" i="3" s="1"/>
  <c r="K331" i="3"/>
  <c r="J331" i="3"/>
  <c r="I331" i="3"/>
  <c r="F331" i="3"/>
  <c r="CC330" i="3"/>
  <c r="CB330" i="3"/>
  <c r="CA330" i="3"/>
  <c r="BZ330" i="3"/>
  <c r="BY330" i="3"/>
  <c r="BX330" i="3"/>
  <c r="BW330" i="3"/>
  <c r="BV330" i="3"/>
  <c r="BU330" i="3"/>
  <c r="BN330" i="3"/>
  <c r="BM330" i="3"/>
  <c r="BO330" i="3" s="1"/>
  <c r="BJ330" i="3"/>
  <c r="BG330" i="3"/>
  <c r="AZ330" i="3"/>
  <c r="AY330" i="3"/>
  <c r="AW330" i="3"/>
  <c r="AQ330" i="3"/>
  <c r="BI330" i="3" s="1"/>
  <c r="BL330" i="3" s="1"/>
  <c r="AC330" i="3"/>
  <c r="BE330" i="3" s="1"/>
  <c r="BF330" i="3" s="1"/>
  <c r="K330" i="3"/>
  <c r="J330" i="3"/>
  <c r="I330" i="3"/>
  <c r="F330" i="3"/>
  <c r="CC329" i="3"/>
  <c r="CB329" i="3"/>
  <c r="CA329" i="3"/>
  <c r="BZ329" i="3"/>
  <c r="BY329" i="3"/>
  <c r="BX329" i="3"/>
  <c r="BW329" i="3"/>
  <c r="BV329" i="3"/>
  <c r="BU329" i="3"/>
  <c r="BN329" i="3"/>
  <c r="BP329" i="3" s="1"/>
  <c r="BM329" i="3"/>
  <c r="BO329" i="3" s="1"/>
  <c r="BJ329" i="3"/>
  <c r="BG329" i="3"/>
  <c r="AZ329" i="3"/>
  <c r="AY329" i="3"/>
  <c r="AW329" i="3"/>
  <c r="AQ329" i="3"/>
  <c r="AC329" i="3"/>
  <c r="BE329" i="3" s="1"/>
  <c r="BF329" i="3" s="1"/>
  <c r="K329" i="3"/>
  <c r="J329" i="3"/>
  <c r="I329" i="3"/>
  <c r="F329" i="3"/>
  <c r="CC328" i="3"/>
  <c r="CB328" i="3"/>
  <c r="CA328" i="3"/>
  <c r="BZ328" i="3"/>
  <c r="BY328" i="3"/>
  <c r="BX328" i="3"/>
  <c r="BW328" i="3"/>
  <c r="BV328" i="3"/>
  <c r="BU328" i="3"/>
  <c r="BN328" i="3"/>
  <c r="BM328" i="3"/>
  <c r="BO328" i="3" s="1"/>
  <c r="BJ328" i="3"/>
  <c r="BG328" i="3"/>
  <c r="AZ328" i="3"/>
  <c r="AY328" i="3"/>
  <c r="AW328" i="3"/>
  <c r="AQ328" i="3"/>
  <c r="BI328" i="3" s="1"/>
  <c r="BL328" i="3" s="1"/>
  <c r="AC328" i="3"/>
  <c r="BE328" i="3" s="1"/>
  <c r="BF328" i="3" s="1"/>
  <c r="K328" i="3"/>
  <c r="J328" i="3"/>
  <c r="I328" i="3"/>
  <c r="F328" i="3"/>
  <c r="CC327" i="3"/>
  <c r="CB327" i="3"/>
  <c r="CA327" i="3"/>
  <c r="BZ327" i="3"/>
  <c r="BY327" i="3"/>
  <c r="BX327" i="3"/>
  <c r="BW327" i="3"/>
  <c r="BV327" i="3"/>
  <c r="BU327" i="3"/>
  <c r="BN327" i="3"/>
  <c r="BP327" i="3" s="1"/>
  <c r="BM327" i="3"/>
  <c r="BO327" i="3" s="1"/>
  <c r="BJ327" i="3"/>
  <c r="BG327" i="3"/>
  <c r="AZ327" i="3"/>
  <c r="AY327" i="3"/>
  <c r="AW327" i="3"/>
  <c r="AQ327" i="3"/>
  <c r="BI327" i="3" s="1"/>
  <c r="BL327" i="3" s="1"/>
  <c r="AC327" i="3"/>
  <c r="BE327" i="3" s="1"/>
  <c r="BF327" i="3" s="1"/>
  <c r="K327" i="3"/>
  <c r="J327" i="3"/>
  <c r="I327" i="3"/>
  <c r="F327" i="3"/>
  <c r="CC326" i="3"/>
  <c r="CB326" i="3"/>
  <c r="CA326" i="3"/>
  <c r="BZ326" i="3"/>
  <c r="BY326" i="3"/>
  <c r="BX326" i="3"/>
  <c r="BW326" i="3"/>
  <c r="BV326" i="3"/>
  <c r="BU326" i="3"/>
  <c r="BN326" i="3"/>
  <c r="BM326" i="3"/>
  <c r="BO326" i="3" s="1"/>
  <c r="BJ326" i="3"/>
  <c r="BG326" i="3"/>
  <c r="AZ326" i="3"/>
  <c r="AY326" i="3"/>
  <c r="AW326" i="3"/>
  <c r="AQ326" i="3"/>
  <c r="BI326" i="3" s="1"/>
  <c r="BL326" i="3" s="1"/>
  <c r="AC326" i="3"/>
  <c r="BE326" i="3" s="1"/>
  <c r="BF326" i="3" s="1"/>
  <c r="K326" i="3"/>
  <c r="J326" i="3"/>
  <c r="I326" i="3"/>
  <c r="F326" i="3"/>
  <c r="CC325" i="3"/>
  <c r="CB325" i="3"/>
  <c r="CA325" i="3"/>
  <c r="BZ325" i="3"/>
  <c r="BY325" i="3"/>
  <c r="BX325" i="3"/>
  <c r="BW325" i="3"/>
  <c r="BV325" i="3"/>
  <c r="BU325" i="3"/>
  <c r="BN325" i="3"/>
  <c r="BM325" i="3"/>
  <c r="BO325" i="3" s="1"/>
  <c r="BJ325" i="3"/>
  <c r="BG325" i="3"/>
  <c r="AZ325" i="3"/>
  <c r="AY325" i="3"/>
  <c r="AW325" i="3"/>
  <c r="AQ325" i="3"/>
  <c r="BI325" i="3" s="1"/>
  <c r="BL325" i="3" s="1"/>
  <c r="AC325" i="3"/>
  <c r="BE325" i="3" s="1"/>
  <c r="BF325" i="3" s="1"/>
  <c r="K325" i="3"/>
  <c r="J325" i="3"/>
  <c r="I325" i="3"/>
  <c r="F325" i="3"/>
  <c r="BB325" i="3" s="1"/>
  <c r="CC324" i="3"/>
  <c r="CB324" i="3"/>
  <c r="CA324" i="3"/>
  <c r="BZ324" i="3"/>
  <c r="BY324" i="3"/>
  <c r="BX324" i="3"/>
  <c r="BW324" i="3"/>
  <c r="BV324" i="3"/>
  <c r="BU324" i="3"/>
  <c r="BN324" i="3"/>
  <c r="BM324" i="3"/>
  <c r="BO324" i="3" s="1"/>
  <c r="BL324" i="3"/>
  <c r="BJ324" i="3"/>
  <c r="BG324" i="3"/>
  <c r="AZ324" i="3"/>
  <c r="AY324" i="3"/>
  <c r="AW324" i="3"/>
  <c r="AQ324" i="3"/>
  <c r="BI324" i="3" s="1"/>
  <c r="AC324" i="3"/>
  <c r="BE324" i="3" s="1"/>
  <c r="BF324" i="3" s="1"/>
  <c r="K324" i="3"/>
  <c r="J324" i="3"/>
  <c r="I324" i="3"/>
  <c r="F324" i="3"/>
  <c r="CC323" i="3"/>
  <c r="CB323" i="3"/>
  <c r="CA323" i="3"/>
  <c r="BZ323" i="3"/>
  <c r="BY323" i="3"/>
  <c r="BX323" i="3"/>
  <c r="BW323" i="3"/>
  <c r="BV323" i="3"/>
  <c r="BU323" i="3"/>
  <c r="BN323" i="3"/>
  <c r="BM323" i="3"/>
  <c r="BO323" i="3" s="1"/>
  <c r="BJ323" i="3"/>
  <c r="BG323" i="3"/>
  <c r="AZ323" i="3"/>
  <c r="AY323" i="3"/>
  <c r="AW323" i="3"/>
  <c r="AQ323" i="3"/>
  <c r="BI323" i="3" s="1"/>
  <c r="BL323" i="3" s="1"/>
  <c r="AC323" i="3"/>
  <c r="BE323" i="3" s="1"/>
  <c r="BF323" i="3" s="1"/>
  <c r="K323" i="3"/>
  <c r="J323" i="3"/>
  <c r="I323" i="3"/>
  <c r="F323" i="3"/>
  <c r="BB323" i="3" s="1"/>
  <c r="BD323" i="3" s="1"/>
  <c r="CC322" i="3"/>
  <c r="CB322" i="3"/>
  <c r="CA322" i="3"/>
  <c r="BZ322" i="3"/>
  <c r="BY322" i="3"/>
  <c r="BX322" i="3"/>
  <c r="BW322" i="3"/>
  <c r="BV322" i="3"/>
  <c r="BU322" i="3"/>
  <c r="BN322" i="3"/>
  <c r="BP322" i="3" s="1"/>
  <c r="BM322" i="3"/>
  <c r="BO322" i="3" s="1"/>
  <c r="BJ322" i="3"/>
  <c r="BG322" i="3"/>
  <c r="AZ322" i="3"/>
  <c r="AY322" i="3"/>
  <c r="AW322" i="3"/>
  <c r="AQ322" i="3"/>
  <c r="BI322" i="3" s="1"/>
  <c r="BL322" i="3" s="1"/>
  <c r="AC322" i="3"/>
  <c r="BE322" i="3" s="1"/>
  <c r="BF322" i="3" s="1"/>
  <c r="K322" i="3"/>
  <c r="J322" i="3"/>
  <c r="I322" i="3"/>
  <c r="F322" i="3"/>
  <c r="BB322" i="3" s="1"/>
  <c r="CC321" i="3"/>
  <c r="CB321" i="3"/>
  <c r="CA321" i="3"/>
  <c r="BZ321" i="3"/>
  <c r="BY321" i="3"/>
  <c r="BX321" i="3"/>
  <c r="BW321" i="3"/>
  <c r="BV321" i="3"/>
  <c r="BU321" i="3"/>
  <c r="BN321" i="3"/>
  <c r="BM321" i="3"/>
  <c r="BO321" i="3" s="1"/>
  <c r="BJ321" i="3"/>
  <c r="BG321" i="3"/>
  <c r="AZ321" i="3"/>
  <c r="AY321" i="3"/>
  <c r="AW321" i="3"/>
  <c r="AQ321" i="3"/>
  <c r="AC321" i="3"/>
  <c r="BE321" i="3" s="1"/>
  <c r="BF321" i="3" s="1"/>
  <c r="K321" i="3"/>
  <c r="J321" i="3"/>
  <c r="I321" i="3"/>
  <c r="F321" i="3"/>
  <c r="CC320" i="3"/>
  <c r="CB320" i="3"/>
  <c r="CA320" i="3"/>
  <c r="BZ320" i="3"/>
  <c r="BY320" i="3"/>
  <c r="BX320" i="3"/>
  <c r="BW320" i="3"/>
  <c r="BV320" i="3"/>
  <c r="BU320" i="3"/>
  <c r="BN320" i="3"/>
  <c r="BM320" i="3"/>
  <c r="BO320" i="3" s="1"/>
  <c r="BJ320" i="3"/>
  <c r="BG320" i="3"/>
  <c r="AZ320" i="3"/>
  <c r="AY320" i="3"/>
  <c r="AW320" i="3"/>
  <c r="AQ320" i="3"/>
  <c r="BI320" i="3" s="1"/>
  <c r="BL320" i="3" s="1"/>
  <c r="AC320" i="3"/>
  <c r="BE320" i="3" s="1"/>
  <c r="BF320" i="3" s="1"/>
  <c r="K320" i="3"/>
  <c r="J320" i="3"/>
  <c r="I320" i="3"/>
  <c r="F320" i="3"/>
  <c r="BB320" i="3" s="1"/>
  <c r="CC319" i="3"/>
  <c r="CB319" i="3"/>
  <c r="CA319" i="3"/>
  <c r="BZ319" i="3"/>
  <c r="BY319" i="3"/>
  <c r="BX319" i="3"/>
  <c r="BW319" i="3"/>
  <c r="BV319" i="3"/>
  <c r="BU319" i="3"/>
  <c r="BN319" i="3"/>
  <c r="BM319" i="3"/>
  <c r="BO319" i="3" s="1"/>
  <c r="BJ319" i="3"/>
  <c r="BG319" i="3"/>
  <c r="AZ319" i="3"/>
  <c r="AY319" i="3"/>
  <c r="AW319" i="3"/>
  <c r="AQ319" i="3"/>
  <c r="BI319" i="3" s="1"/>
  <c r="BL319" i="3" s="1"/>
  <c r="AC319" i="3"/>
  <c r="BE319" i="3" s="1"/>
  <c r="BF319" i="3" s="1"/>
  <c r="K319" i="3"/>
  <c r="J319" i="3"/>
  <c r="I319" i="3"/>
  <c r="F319" i="3"/>
  <c r="BB319" i="3" s="1"/>
  <c r="CC318" i="3"/>
  <c r="CB318" i="3"/>
  <c r="CA318" i="3"/>
  <c r="BZ318" i="3"/>
  <c r="BY318" i="3"/>
  <c r="BX318" i="3"/>
  <c r="BW318" i="3"/>
  <c r="BV318" i="3"/>
  <c r="BU318" i="3"/>
  <c r="BN318" i="3"/>
  <c r="BM318" i="3"/>
  <c r="BO318" i="3" s="1"/>
  <c r="BJ318" i="3"/>
  <c r="BG318" i="3"/>
  <c r="AZ318" i="3"/>
  <c r="AY318" i="3"/>
  <c r="AW318" i="3"/>
  <c r="AQ318" i="3"/>
  <c r="BI318" i="3" s="1"/>
  <c r="BL318" i="3" s="1"/>
  <c r="AC318" i="3"/>
  <c r="K318" i="3"/>
  <c r="J318" i="3"/>
  <c r="I318" i="3"/>
  <c r="F318" i="3"/>
  <c r="CC317" i="3"/>
  <c r="CB317" i="3"/>
  <c r="CA317" i="3"/>
  <c r="BZ317" i="3"/>
  <c r="BY317" i="3"/>
  <c r="BX317" i="3"/>
  <c r="BW317" i="3"/>
  <c r="BV317" i="3"/>
  <c r="BU317" i="3"/>
  <c r="BN317" i="3"/>
  <c r="BM317" i="3"/>
  <c r="BO317" i="3" s="1"/>
  <c r="BJ317" i="3"/>
  <c r="BG317" i="3"/>
  <c r="AZ317" i="3"/>
  <c r="AY317" i="3"/>
  <c r="AW317" i="3"/>
  <c r="AQ317" i="3"/>
  <c r="BI317" i="3" s="1"/>
  <c r="BL317" i="3" s="1"/>
  <c r="AC317" i="3"/>
  <c r="BE317" i="3" s="1"/>
  <c r="BF317" i="3" s="1"/>
  <c r="K317" i="3"/>
  <c r="J317" i="3"/>
  <c r="I317" i="3"/>
  <c r="F317" i="3"/>
  <c r="CC316" i="3"/>
  <c r="CB316" i="3"/>
  <c r="CA316" i="3"/>
  <c r="BZ316" i="3"/>
  <c r="BY316" i="3"/>
  <c r="BX316" i="3"/>
  <c r="BW316" i="3"/>
  <c r="BV316" i="3"/>
  <c r="BU316" i="3"/>
  <c r="BN316" i="3"/>
  <c r="BM316" i="3"/>
  <c r="BO316" i="3" s="1"/>
  <c r="BL316" i="3"/>
  <c r="BJ316" i="3"/>
  <c r="BG316" i="3"/>
  <c r="AZ316" i="3"/>
  <c r="AY316" i="3"/>
  <c r="AW316" i="3"/>
  <c r="AQ316" i="3"/>
  <c r="BI316" i="3" s="1"/>
  <c r="AC316" i="3"/>
  <c r="BE316" i="3" s="1"/>
  <c r="BF316" i="3" s="1"/>
  <c r="K316" i="3"/>
  <c r="J316" i="3"/>
  <c r="I316" i="3"/>
  <c r="F316" i="3"/>
  <c r="CC315" i="3"/>
  <c r="CB315" i="3"/>
  <c r="CA315" i="3"/>
  <c r="BZ315" i="3"/>
  <c r="BY315" i="3"/>
  <c r="BX315" i="3"/>
  <c r="BW315" i="3"/>
  <c r="BV315" i="3"/>
  <c r="BU315" i="3"/>
  <c r="BN315" i="3"/>
  <c r="BM315" i="3"/>
  <c r="BO315" i="3" s="1"/>
  <c r="BJ315" i="3"/>
  <c r="BG315" i="3"/>
  <c r="AZ315" i="3"/>
  <c r="AY315" i="3"/>
  <c r="AW315" i="3"/>
  <c r="AQ315" i="3"/>
  <c r="BI315" i="3" s="1"/>
  <c r="BL315" i="3" s="1"/>
  <c r="AC315" i="3"/>
  <c r="BE315" i="3" s="1"/>
  <c r="BF315" i="3" s="1"/>
  <c r="K315" i="3"/>
  <c r="J315" i="3"/>
  <c r="I315" i="3"/>
  <c r="F315" i="3"/>
  <c r="BA315" i="3" s="1"/>
  <c r="CC314" i="3"/>
  <c r="CB314" i="3"/>
  <c r="CA314" i="3"/>
  <c r="BZ314" i="3"/>
  <c r="BY314" i="3"/>
  <c r="BX314" i="3"/>
  <c r="BW314" i="3"/>
  <c r="BV314" i="3"/>
  <c r="BU314" i="3"/>
  <c r="BN314" i="3"/>
  <c r="BM314" i="3"/>
  <c r="BO314" i="3" s="1"/>
  <c r="BJ314" i="3"/>
  <c r="BG314" i="3"/>
  <c r="AZ314" i="3"/>
  <c r="AY314" i="3"/>
  <c r="AW314" i="3"/>
  <c r="AQ314" i="3"/>
  <c r="BI314" i="3" s="1"/>
  <c r="BL314" i="3" s="1"/>
  <c r="AC314" i="3"/>
  <c r="BE314" i="3" s="1"/>
  <c r="BF314" i="3" s="1"/>
  <c r="K314" i="3"/>
  <c r="J314" i="3"/>
  <c r="I314" i="3"/>
  <c r="F314" i="3"/>
  <c r="CC313" i="3"/>
  <c r="CB313" i="3"/>
  <c r="CA313" i="3"/>
  <c r="BZ313" i="3"/>
  <c r="BY313" i="3"/>
  <c r="BX313" i="3"/>
  <c r="BW313" i="3"/>
  <c r="BV313" i="3"/>
  <c r="BU313" i="3"/>
  <c r="BN313" i="3"/>
  <c r="BM313" i="3"/>
  <c r="BO313" i="3" s="1"/>
  <c r="BJ313" i="3"/>
  <c r="BG313" i="3"/>
  <c r="AZ313" i="3"/>
  <c r="AY313" i="3"/>
  <c r="AW313" i="3"/>
  <c r="AQ313" i="3"/>
  <c r="BI313" i="3" s="1"/>
  <c r="BL313" i="3" s="1"/>
  <c r="AC313" i="3"/>
  <c r="BE313" i="3" s="1"/>
  <c r="BF313" i="3" s="1"/>
  <c r="K313" i="3"/>
  <c r="J313" i="3"/>
  <c r="I313" i="3"/>
  <c r="F313" i="3"/>
  <c r="CC312" i="3"/>
  <c r="CB312" i="3"/>
  <c r="CA312" i="3"/>
  <c r="BZ312" i="3"/>
  <c r="BY312" i="3"/>
  <c r="BX312" i="3"/>
  <c r="BW312" i="3"/>
  <c r="BV312" i="3"/>
  <c r="BU312" i="3"/>
  <c r="BN312" i="3"/>
  <c r="BM312" i="3"/>
  <c r="BO312" i="3" s="1"/>
  <c r="BJ312" i="3"/>
  <c r="BG312" i="3"/>
  <c r="AZ312" i="3"/>
  <c r="AY312" i="3"/>
  <c r="AW312" i="3"/>
  <c r="AQ312" i="3"/>
  <c r="BI312" i="3" s="1"/>
  <c r="BL312" i="3" s="1"/>
  <c r="AC312" i="3"/>
  <c r="BE312" i="3" s="1"/>
  <c r="BF312" i="3" s="1"/>
  <c r="K312" i="3"/>
  <c r="J312" i="3"/>
  <c r="I312" i="3"/>
  <c r="F312" i="3"/>
  <c r="CC311" i="3"/>
  <c r="CB311" i="3"/>
  <c r="CA311" i="3"/>
  <c r="BZ311" i="3"/>
  <c r="BY311" i="3"/>
  <c r="BX311" i="3"/>
  <c r="BW311" i="3"/>
  <c r="BV311" i="3"/>
  <c r="BU311" i="3"/>
  <c r="BN311" i="3"/>
  <c r="BP311" i="3" s="1"/>
  <c r="BM311" i="3"/>
  <c r="BO311" i="3" s="1"/>
  <c r="BJ311" i="3"/>
  <c r="BG311" i="3"/>
  <c r="AZ311" i="3"/>
  <c r="AY311" i="3"/>
  <c r="AW311" i="3"/>
  <c r="AQ311" i="3"/>
  <c r="BI311" i="3" s="1"/>
  <c r="BL311" i="3" s="1"/>
  <c r="AC311" i="3"/>
  <c r="BE311" i="3" s="1"/>
  <c r="BF311" i="3" s="1"/>
  <c r="K311" i="3"/>
  <c r="J311" i="3"/>
  <c r="I311" i="3"/>
  <c r="F311" i="3"/>
  <c r="CC310" i="3"/>
  <c r="CB310" i="3"/>
  <c r="CA310" i="3"/>
  <c r="BZ310" i="3"/>
  <c r="BY310" i="3"/>
  <c r="BX310" i="3"/>
  <c r="BW310" i="3"/>
  <c r="BV310" i="3"/>
  <c r="BU310" i="3"/>
  <c r="BN310" i="3"/>
  <c r="BP310" i="3" s="1"/>
  <c r="BM310" i="3"/>
  <c r="BO310" i="3" s="1"/>
  <c r="BJ310" i="3"/>
  <c r="BG310" i="3"/>
  <c r="AZ310" i="3"/>
  <c r="AY310" i="3"/>
  <c r="AW310" i="3"/>
  <c r="AQ310" i="3"/>
  <c r="BI310" i="3" s="1"/>
  <c r="BL310" i="3" s="1"/>
  <c r="AC310" i="3"/>
  <c r="BE310" i="3" s="1"/>
  <c r="BF310" i="3" s="1"/>
  <c r="K310" i="3"/>
  <c r="J310" i="3"/>
  <c r="I310" i="3"/>
  <c r="F310" i="3"/>
  <c r="BB310" i="3" s="1"/>
  <c r="CC309" i="3"/>
  <c r="CB309" i="3"/>
  <c r="CA309" i="3"/>
  <c r="BZ309" i="3"/>
  <c r="BY309" i="3"/>
  <c r="BX309" i="3"/>
  <c r="BW309" i="3"/>
  <c r="BV309" i="3"/>
  <c r="BU309" i="3"/>
  <c r="BN309" i="3"/>
  <c r="BM309" i="3"/>
  <c r="BO309" i="3" s="1"/>
  <c r="BJ309" i="3"/>
  <c r="BG309" i="3"/>
  <c r="AZ309" i="3"/>
  <c r="AY309" i="3"/>
  <c r="AW309" i="3"/>
  <c r="AQ309" i="3"/>
  <c r="BI309" i="3" s="1"/>
  <c r="BL309" i="3" s="1"/>
  <c r="AC309" i="3"/>
  <c r="BE309" i="3" s="1"/>
  <c r="BF309" i="3" s="1"/>
  <c r="K309" i="3"/>
  <c r="J309" i="3"/>
  <c r="I309" i="3"/>
  <c r="F309" i="3"/>
  <c r="CC308" i="3"/>
  <c r="CB308" i="3"/>
  <c r="CA308" i="3"/>
  <c r="BZ308" i="3"/>
  <c r="BY308" i="3"/>
  <c r="BX308" i="3"/>
  <c r="BW308" i="3"/>
  <c r="BV308" i="3"/>
  <c r="BU308" i="3"/>
  <c r="BN308" i="3"/>
  <c r="BM308" i="3"/>
  <c r="BO308" i="3" s="1"/>
  <c r="BJ308" i="3"/>
  <c r="BG308" i="3"/>
  <c r="AZ308" i="3"/>
  <c r="AY308" i="3"/>
  <c r="AW308" i="3"/>
  <c r="AQ308" i="3"/>
  <c r="BI308" i="3" s="1"/>
  <c r="BL308" i="3" s="1"/>
  <c r="AC308" i="3"/>
  <c r="BE308" i="3" s="1"/>
  <c r="BF308" i="3" s="1"/>
  <c r="K308" i="3"/>
  <c r="J308" i="3"/>
  <c r="I308" i="3"/>
  <c r="F308" i="3"/>
  <c r="BA308" i="3" s="1"/>
  <c r="CC307" i="3"/>
  <c r="CB307" i="3"/>
  <c r="CA307" i="3"/>
  <c r="BZ307" i="3"/>
  <c r="BY307" i="3"/>
  <c r="BX307" i="3"/>
  <c r="BW307" i="3"/>
  <c r="BV307" i="3"/>
  <c r="BU307" i="3"/>
  <c r="BN307" i="3"/>
  <c r="BM307" i="3"/>
  <c r="BO307" i="3" s="1"/>
  <c r="BL307" i="3"/>
  <c r="BJ307" i="3"/>
  <c r="BG307" i="3"/>
  <c r="AZ307" i="3"/>
  <c r="AY307" i="3"/>
  <c r="AW307" i="3"/>
  <c r="AQ307" i="3"/>
  <c r="BI307" i="3" s="1"/>
  <c r="AC307" i="3"/>
  <c r="BE307" i="3" s="1"/>
  <c r="BF307" i="3" s="1"/>
  <c r="K307" i="3"/>
  <c r="J307" i="3"/>
  <c r="I307" i="3"/>
  <c r="F307" i="3"/>
  <c r="BB307" i="3" s="1"/>
  <c r="CC306" i="3"/>
  <c r="CB306" i="3"/>
  <c r="CA306" i="3"/>
  <c r="BZ306" i="3"/>
  <c r="BY306" i="3"/>
  <c r="BX306" i="3"/>
  <c r="BW306" i="3"/>
  <c r="BV306" i="3"/>
  <c r="BU306" i="3"/>
  <c r="BN306" i="3"/>
  <c r="BM306" i="3"/>
  <c r="BO306" i="3" s="1"/>
  <c r="BJ306" i="3"/>
  <c r="BG306" i="3"/>
  <c r="AZ306" i="3"/>
  <c r="AY306" i="3"/>
  <c r="AW306" i="3"/>
  <c r="AQ306" i="3"/>
  <c r="BI306" i="3" s="1"/>
  <c r="BL306" i="3" s="1"/>
  <c r="AC306" i="3"/>
  <c r="BE306" i="3" s="1"/>
  <c r="BF306" i="3" s="1"/>
  <c r="K306" i="3"/>
  <c r="J306" i="3"/>
  <c r="I306" i="3"/>
  <c r="F306" i="3"/>
  <c r="BB306" i="3" s="1"/>
  <c r="BD306" i="3" s="1"/>
  <c r="CC305" i="3"/>
  <c r="CB305" i="3"/>
  <c r="CA305" i="3"/>
  <c r="BZ305" i="3"/>
  <c r="BY305" i="3"/>
  <c r="BX305" i="3"/>
  <c r="BW305" i="3"/>
  <c r="BV305" i="3"/>
  <c r="BU305" i="3"/>
  <c r="BN305" i="3"/>
  <c r="BM305" i="3"/>
  <c r="BO305" i="3" s="1"/>
  <c r="BJ305" i="3"/>
  <c r="BG305" i="3"/>
  <c r="AZ305" i="3"/>
  <c r="AY305" i="3"/>
  <c r="AW305" i="3"/>
  <c r="AQ305" i="3"/>
  <c r="AC305" i="3"/>
  <c r="BE305" i="3" s="1"/>
  <c r="BF305" i="3" s="1"/>
  <c r="K305" i="3"/>
  <c r="J305" i="3"/>
  <c r="I305" i="3"/>
  <c r="F305" i="3"/>
  <c r="CC304" i="3"/>
  <c r="CB304" i="3"/>
  <c r="CA304" i="3"/>
  <c r="BZ304" i="3"/>
  <c r="BY304" i="3"/>
  <c r="BX304" i="3"/>
  <c r="BW304" i="3"/>
  <c r="BV304" i="3"/>
  <c r="BU304" i="3"/>
  <c r="BN304" i="3"/>
  <c r="BP304" i="3" s="1"/>
  <c r="BM304" i="3"/>
  <c r="BO304" i="3" s="1"/>
  <c r="BJ304" i="3"/>
  <c r="BG304" i="3"/>
  <c r="AZ304" i="3"/>
  <c r="AY304" i="3"/>
  <c r="AW304" i="3"/>
  <c r="AQ304" i="3"/>
  <c r="BI304" i="3" s="1"/>
  <c r="BL304" i="3" s="1"/>
  <c r="AC304" i="3"/>
  <c r="BE304" i="3" s="1"/>
  <c r="BF304" i="3" s="1"/>
  <c r="K304" i="3"/>
  <c r="J304" i="3"/>
  <c r="I304" i="3"/>
  <c r="F304" i="3"/>
  <c r="CC303" i="3"/>
  <c r="CB303" i="3"/>
  <c r="CA303" i="3"/>
  <c r="BZ303" i="3"/>
  <c r="BY303" i="3"/>
  <c r="BX303" i="3"/>
  <c r="BW303" i="3"/>
  <c r="BV303" i="3"/>
  <c r="BU303" i="3"/>
  <c r="BN303" i="3"/>
  <c r="BM303" i="3"/>
  <c r="BO303" i="3" s="1"/>
  <c r="BJ303" i="3"/>
  <c r="BG303" i="3"/>
  <c r="AZ303" i="3"/>
  <c r="AY303" i="3"/>
  <c r="AW303" i="3"/>
  <c r="AQ303" i="3"/>
  <c r="BI303" i="3" s="1"/>
  <c r="BL303" i="3" s="1"/>
  <c r="AC303" i="3"/>
  <c r="BE303" i="3" s="1"/>
  <c r="BF303" i="3" s="1"/>
  <c r="K303" i="3"/>
  <c r="J303" i="3"/>
  <c r="I303" i="3"/>
  <c r="F303" i="3"/>
  <c r="CC302" i="3"/>
  <c r="CB302" i="3"/>
  <c r="CA302" i="3"/>
  <c r="BZ302" i="3"/>
  <c r="BY302" i="3"/>
  <c r="BX302" i="3"/>
  <c r="BW302" i="3"/>
  <c r="BV302" i="3"/>
  <c r="BU302" i="3"/>
  <c r="BN302" i="3"/>
  <c r="BM302" i="3"/>
  <c r="BO302" i="3" s="1"/>
  <c r="BJ302" i="3"/>
  <c r="BG302" i="3"/>
  <c r="AZ302" i="3"/>
  <c r="AY302" i="3"/>
  <c r="AW302" i="3"/>
  <c r="AQ302" i="3"/>
  <c r="BI302" i="3" s="1"/>
  <c r="BL302" i="3" s="1"/>
  <c r="AC302" i="3"/>
  <c r="BE302" i="3" s="1"/>
  <c r="BF302" i="3" s="1"/>
  <c r="K302" i="3"/>
  <c r="J302" i="3"/>
  <c r="I302" i="3"/>
  <c r="F302" i="3"/>
  <c r="CC301" i="3"/>
  <c r="CB301" i="3"/>
  <c r="CA301" i="3"/>
  <c r="BZ301" i="3"/>
  <c r="BY301" i="3"/>
  <c r="BX301" i="3"/>
  <c r="BW301" i="3"/>
  <c r="BV301" i="3"/>
  <c r="BU301" i="3"/>
  <c r="BN301" i="3"/>
  <c r="BP301" i="3" s="1"/>
  <c r="BM301" i="3"/>
  <c r="BO301" i="3" s="1"/>
  <c r="BJ301" i="3"/>
  <c r="BG301" i="3"/>
  <c r="AZ301" i="3"/>
  <c r="AY301" i="3"/>
  <c r="AW301" i="3"/>
  <c r="AQ301" i="3"/>
  <c r="BI301" i="3" s="1"/>
  <c r="BL301" i="3" s="1"/>
  <c r="AC301" i="3"/>
  <c r="BE301" i="3" s="1"/>
  <c r="BF301" i="3" s="1"/>
  <c r="K301" i="3"/>
  <c r="J301" i="3"/>
  <c r="I301" i="3"/>
  <c r="F301" i="3"/>
  <c r="BA301" i="3" s="1"/>
  <c r="CC300" i="3"/>
  <c r="CB300" i="3"/>
  <c r="CA300" i="3"/>
  <c r="BZ300" i="3"/>
  <c r="BY300" i="3"/>
  <c r="BX300" i="3"/>
  <c r="BW300" i="3"/>
  <c r="BV300" i="3"/>
  <c r="BU300" i="3"/>
  <c r="BN300" i="3"/>
  <c r="BP300" i="3" s="1"/>
  <c r="BM300" i="3"/>
  <c r="BO300" i="3" s="1"/>
  <c r="BJ300" i="3"/>
  <c r="BG300" i="3"/>
  <c r="AZ300" i="3"/>
  <c r="AY300" i="3"/>
  <c r="AW300" i="3"/>
  <c r="AQ300" i="3"/>
  <c r="BI300" i="3" s="1"/>
  <c r="BL300" i="3" s="1"/>
  <c r="AC300" i="3"/>
  <c r="BE300" i="3" s="1"/>
  <c r="BF300" i="3" s="1"/>
  <c r="K300" i="3"/>
  <c r="J300" i="3"/>
  <c r="I300" i="3"/>
  <c r="F300" i="3"/>
  <c r="CC299" i="3"/>
  <c r="CB299" i="3"/>
  <c r="CA299" i="3"/>
  <c r="BZ299" i="3"/>
  <c r="BY299" i="3"/>
  <c r="BX299" i="3"/>
  <c r="BW299" i="3"/>
  <c r="BV299" i="3"/>
  <c r="BU299" i="3"/>
  <c r="BN299" i="3"/>
  <c r="BM299" i="3"/>
  <c r="BO299" i="3" s="1"/>
  <c r="BJ299" i="3"/>
  <c r="BG299" i="3"/>
  <c r="AZ299" i="3"/>
  <c r="AY299" i="3"/>
  <c r="AW299" i="3"/>
  <c r="AQ299" i="3"/>
  <c r="BI299" i="3" s="1"/>
  <c r="BL299" i="3" s="1"/>
  <c r="AC299" i="3"/>
  <c r="BE299" i="3" s="1"/>
  <c r="BF299" i="3" s="1"/>
  <c r="K299" i="3"/>
  <c r="J299" i="3"/>
  <c r="I299" i="3"/>
  <c r="F299" i="3"/>
  <c r="CC298" i="3"/>
  <c r="CB298" i="3"/>
  <c r="CA298" i="3"/>
  <c r="BZ298" i="3"/>
  <c r="BY298" i="3"/>
  <c r="BX298" i="3"/>
  <c r="BW298" i="3"/>
  <c r="BV298" i="3"/>
  <c r="BU298" i="3"/>
  <c r="BN298" i="3"/>
  <c r="BP298" i="3" s="1"/>
  <c r="BM298" i="3"/>
  <c r="BO298" i="3" s="1"/>
  <c r="BJ298" i="3"/>
  <c r="BG298" i="3"/>
  <c r="AZ298" i="3"/>
  <c r="AY298" i="3"/>
  <c r="AW298" i="3"/>
  <c r="AQ298" i="3"/>
  <c r="BI298" i="3" s="1"/>
  <c r="BL298" i="3" s="1"/>
  <c r="AC298" i="3"/>
  <c r="BE298" i="3" s="1"/>
  <c r="BF298" i="3" s="1"/>
  <c r="K298" i="3"/>
  <c r="J298" i="3"/>
  <c r="I298" i="3"/>
  <c r="F298" i="3"/>
  <c r="BB298" i="3" s="1"/>
  <c r="BC298" i="3" s="1"/>
  <c r="CC297" i="3"/>
  <c r="CB297" i="3"/>
  <c r="CA297" i="3"/>
  <c r="BZ297" i="3"/>
  <c r="BY297" i="3"/>
  <c r="BX297" i="3"/>
  <c r="BW297" i="3"/>
  <c r="BV297" i="3"/>
  <c r="BU297" i="3"/>
  <c r="BN297" i="3"/>
  <c r="BM297" i="3"/>
  <c r="BO297" i="3" s="1"/>
  <c r="BJ297" i="3"/>
  <c r="BG297" i="3"/>
  <c r="AZ297" i="3"/>
  <c r="AY297" i="3"/>
  <c r="AW297" i="3"/>
  <c r="AQ297" i="3"/>
  <c r="BI297" i="3" s="1"/>
  <c r="BL297" i="3" s="1"/>
  <c r="AC297" i="3"/>
  <c r="BE297" i="3" s="1"/>
  <c r="BF297" i="3" s="1"/>
  <c r="K297" i="3"/>
  <c r="J297" i="3"/>
  <c r="I297" i="3"/>
  <c r="F297" i="3"/>
  <c r="CC296" i="3"/>
  <c r="CB296" i="3"/>
  <c r="CA296" i="3"/>
  <c r="BZ296" i="3"/>
  <c r="BY296" i="3"/>
  <c r="BX296" i="3"/>
  <c r="BW296" i="3"/>
  <c r="BV296" i="3"/>
  <c r="BU296" i="3"/>
  <c r="BN296" i="3"/>
  <c r="BM296" i="3"/>
  <c r="BO296" i="3" s="1"/>
  <c r="BJ296" i="3"/>
  <c r="BG296" i="3"/>
  <c r="AZ296" i="3"/>
  <c r="AY296" i="3"/>
  <c r="AW296" i="3"/>
  <c r="AQ296" i="3"/>
  <c r="BI296" i="3" s="1"/>
  <c r="BL296" i="3" s="1"/>
  <c r="AC296" i="3"/>
  <c r="BE296" i="3" s="1"/>
  <c r="BF296" i="3" s="1"/>
  <c r="K296" i="3"/>
  <c r="J296" i="3"/>
  <c r="I296" i="3"/>
  <c r="F296" i="3"/>
  <c r="CC295" i="3"/>
  <c r="CB295" i="3"/>
  <c r="CA295" i="3"/>
  <c r="BZ295" i="3"/>
  <c r="BY295" i="3"/>
  <c r="BX295" i="3"/>
  <c r="BW295" i="3"/>
  <c r="BV295" i="3"/>
  <c r="BU295" i="3"/>
  <c r="BN295" i="3"/>
  <c r="BM295" i="3"/>
  <c r="BO295" i="3" s="1"/>
  <c r="BJ295" i="3"/>
  <c r="BG295" i="3"/>
  <c r="AZ295" i="3"/>
  <c r="AY295" i="3"/>
  <c r="AW295" i="3"/>
  <c r="AQ295" i="3"/>
  <c r="AC295" i="3"/>
  <c r="BE295" i="3" s="1"/>
  <c r="BF295" i="3" s="1"/>
  <c r="K295" i="3"/>
  <c r="J295" i="3"/>
  <c r="I295" i="3"/>
  <c r="F295" i="3"/>
  <c r="CC294" i="3"/>
  <c r="CB294" i="3"/>
  <c r="CA294" i="3"/>
  <c r="BZ294" i="3"/>
  <c r="BY294" i="3"/>
  <c r="BX294" i="3"/>
  <c r="BW294" i="3"/>
  <c r="BV294" i="3"/>
  <c r="BU294" i="3"/>
  <c r="BN294" i="3"/>
  <c r="BM294" i="3"/>
  <c r="BO294" i="3" s="1"/>
  <c r="BJ294" i="3"/>
  <c r="BG294" i="3"/>
  <c r="AZ294" i="3"/>
  <c r="AY294" i="3"/>
  <c r="AW294" i="3"/>
  <c r="AQ294" i="3"/>
  <c r="BI294" i="3" s="1"/>
  <c r="BL294" i="3" s="1"/>
  <c r="AC294" i="3"/>
  <c r="BE294" i="3" s="1"/>
  <c r="BF294" i="3" s="1"/>
  <c r="K294" i="3"/>
  <c r="J294" i="3"/>
  <c r="I294" i="3"/>
  <c r="F294" i="3"/>
  <c r="BA294" i="3" s="1"/>
  <c r="CC293" i="3"/>
  <c r="CB293" i="3"/>
  <c r="CA293" i="3"/>
  <c r="BZ293" i="3"/>
  <c r="BY293" i="3"/>
  <c r="BX293" i="3"/>
  <c r="BW293" i="3"/>
  <c r="BV293" i="3"/>
  <c r="BU293" i="3"/>
  <c r="BN293" i="3"/>
  <c r="BM293" i="3"/>
  <c r="BO293" i="3" s="1"/>
  <c r="BJ293" i="3"/>
  <c r="BG293" i="3"/>
  <c r="AZ293" i="3"/>
  <c r="AY293" i="3"/>
  <c r="AW293" i="3"/>
  <c r="AQ293" i="3"/>
  <c r="BI293" i="3" s="1"/>
  <c r="BL293" i="3" s="1"/>
  <c r="AC293" i="3"/>
  <c r="BE293" i="3" s="1"/>
  <c r="BF293" i="3" s="1"/>
  <c r="K293" i="3"/>
  <c r="J293" i="3"/>
  <c r="I293" i="3"/>
  <c r="F293" i="3"/>
  <c r="CC292" i="3"/>
  <c r="CB292" i="3"/>
  <c r="CA292" i="3"/>
  <c r="BZ292" i="3"/>
  <c r="BY292" i="3"/>
  <c r="BX292" i="3"/>
  <c r="BW292" i="3"/>
  <c r="BV292" i="3"/>
  <c r="BU292" i="3"/>
  <c r="BN292" i="3"/>
  <c r="BM292" i="3"/>
  <c r="BO292" i="3" s="1"/>
  <c r="BJ292" i="3"/>
  <c r="BG292" i="3"/>
  <c r="AZ292" i="3"/>
  <c r="AY292" i="3"/>
  <c r="AW292" i="3"/>
  <c r="AQ292" i="3"/>
  <c r="BI292" i="3" s="1"/>
  <c r="BL292" i="3" s="1"/>
  <c r="AC292" i="3"/>
  <c r="K292" i="3"/>
  <c r="J292" i="3"/>
  <c r="I292" i="3"/>
  <c r="F292" i="3"/>
  <c r="BB292" i="3" s="1"/>
  <c r="CC291" i="3"/>
  <c r="CB291" i="3"/>
  <c r="CA291" i="3"/>
  <c r="BZ291" i="3"/>
  <c r="BY291" i="3"/>
  <c r="BX291" i="3"/>
  <c r="BW291" i="3"/>
  <c r="BV291" i="3"/>
  <c r="BU291" i="3"/>
  <c r="BN291" i="3"/>
  <c r="BM291" i="3"/>
  <c r="BO291" i="3" s="1"/>
  <c r="BJ291" i="3"/>
  <c r="BG291" i="3"/>
  <c r="AZ291" i="3"/>
  <c r="AY291" i="3"/>
  <c r="AW291" i="3"/>
  <c r="AQ291" i="3"/>
  <c r="BI291" i="3" s="1"/>
  <c r="BL291" i="3" s="1"/>
  <c r="AC291" i="3"/>
  <c r="BE291" i="3" s="1"/>
  <c r="BF291" i="3" s="1"/>
  <c r="K291" i="3"/>
  <c r="J291" i="3"/>
  <c r="I291" i="3"/>
  <c r="F291" i="3"/>
  <c r="CC290" i="3"/>
  <c r="CB290" i="3"/>
  <c r="CA290" i="3"/>
  <c r="BZ290" i="3"/>
  <c r="BY290" i="3"/>
  <c r="BX290" i="3"/>
  <c r="BW290" i="3"/>
  <c r="BV290" i="3"/>
  <c r="BU290" i="3"/>
  <c r="BN290" i="3"/>
  <c r="BM290" i="3"/>
  <c r="BO290" i="3" s="1"/>
  <c r="BJ290" i="3"/>
  <c r="BG290" i="3"/>
  <c r="AZ290" i="3"/>
  <c r="AY290" i="3"/>
  <c r="AW290" i="3"/>
  <c r="AQ290" i="3"/>
  <c r="BI290" i="3" s="1"/>
  <c r="BL290" i="3" s="1"/>
  <c r="AC290" i="3"/>
  <c r="BE290" i="3" s="1"/>
  <c r="BF290" i="3" s="1"/>
  <c r="K290" i="3"/>
  <c r="J290" i="3"/>
  <c r="I290" i="3"/>
  <c r="F290" i="3"/>
  <c r="CC289" i="3"/>
  <c r="CB289" i="3"/>
  <c r="CA289" i="3"/>
  <c r="BZ289" i="3"/>
  <c r="BY289" i="3"/>
  <c r="BX289" i="3"/>
  <c r="BW289" i="3"/>
  <c r="BV289" i="3"/>
  <c r="BU289" i="3"/>
  <c r="BN289" i="3"/>
  <c r="BM289" i="3"/>
  <c r="BO289" i="3" s="1"/>
  <c r="BJ289" i="3"/>
  <c r="BG289" i="3"/>
  <c r="AZ289" i="3"/>
  <c r="AY289" i="3"/>
  <c r="AW289" i="3"/>
  <c r="AQ289" i="3"/>
  <c r="BI289" i="3" s="1"/>
  <c r="BL289" i="3" s="1"/>
  <c r="AC289" i="3"/>
  <c r="BE289" i="3" s="1"/>
  <c r="BF289" i="3" s="1"/>
  <c r="K289" i="3"/>
  <c r="J289" i="3"/>
  <c r="I289" i="3"/>
  <c r="F289" i="3"/>
  <c r="CC288" i="3"/>
  <c r="CB288" i="3"/>
  <c r="CA288" i="3"/>
  <c r="BZ288" i="3"/>
  <c r="BY288" i="3"/>
  <c r="BX288" i="3"/>
  <c r="BW288" i="3"/>
  <c r="BV288" i="3"/>
  <c r="BU288" i="3"/>
  <c r="BN288" i="3"/>
  <c r="BM288" i="3"/>
  <c r="BO288" i="3" s="1"/>
  <c r="BJ288" i="3"/>
  <c r="BG288" i="3"/>
  <c r="AZ288" i="3"/>
  <c r="AY288" i="3"/>
  <c r="AW288" i="3"/>
  <c r="AQ288" i="3"/>
  <c r="BI288" i="3" s="1"/>
  <c r="BL288" i="3" s="1"/>
  <c r="AC288" i="3"/>
  <c r="BE288" i="3" s="1"/>
  <c r="BF288" i="3" s="1"/>
  <c r="K288" i="3"/>
  <c r="J288" i="3"/>
  <c r="I288" i="3"/>
  <c r="F288" i="3"/>
  <c r="CC287" i="3"/>
  <c r="CB287" i="3"/>
  <c r="CA287" i="3"/>
  <c r="BZ287" i="3"/>
  <c r="BY287" i="3"/>
  <c r="BX287" i="3"/>
  <c r="BW287" i="3"/>
  <c r="BV287" i="3"/>
  <c r="BU287" i="3"/>
  <c r="BN287" i="3"/>
  <c r="BM287" i="3"/>
  <c r="BO287" i="3" s="1"/>
  <c r="BJ287" i="3"/>
  <c r="BG287" i="3"/>
  <c r="AZ287" i="3"/>
  <c r="AY287" i="3"/>
  <c r="AW287" i="3"/>
  <c r="AQ287" i="3"/>
  <c r="BI287" i="3" s="1"/>
  <c r="BL287" i="3" s="1"/>
  <c r="AC287" i="3"/>
  <c r="BE287" i="3" s="1"/>
  <c r="BF287" i="3" s="1"/>
  <c r="K287" i="3"/>
  <c r="J287" i="3"/>
  <c r="I287" i="3"/>
  <c r="F287" i="3"/>
  <c r="CC286" i="3"/>
  <c r="CB286" i="3"/>
  <c r="CA286" i="3"/>
  <c r="BZ286" i="3"/>
  <c r="BY286" i="3"/>
  <c r="BX286" i="3"/>
  <c r="BW286" i="3"/>
  <c r="BV286" i="3"/>
  <c r="BU286" i="3"/>
  <c r="BN286" i="3"/>
  <c r="BM286" i="3"/>
  <c r="BO286" i="3" s="1"/>
  <c r="BJ286" i="3"/>
  <c r="BG286" i="3"/>
  <c r="AZ286" i="3"/>
  <c r="AY286" i="3"/>
  <c r="AW286" i="3"/>
  <c r="AQ286" i="3"/>
  <c r="BI286" i="3" s="1"/>
  <c r="BL286" i="3" s="1"/>
  <c r="AC286" i="3"/>
  <c r="BE286" i="3" s="1"/>
  <c r="BF286" i="3" s="1"/>
  <c r="K286" i="3"/>
  <c r="J286" i="3"/>
  <c r="I286" i="3"/>
  <c r="F286" i="3"/>
  <c r="CC283" i="3"/>
  <c r="CB283" i="3"/>
  <c r="CA283" i="3"/>
  <c r="BZ283" i="3"/>
  <c r="BY283" i="3"/>
  <c r="BX283" i="3"/>
  <c r="BW283" i="3"/>
  <c r="BV283" i="3"/>
  <c r="BU283" i="3"/>
  <c r="BN283" i="3"/>
  <c r="BM283" i="3"/>
  <c r="BO283" i="3" s="1"/>
  <c r="BL283" i="3"/>
  <c r="BJ283" i="3"/>
  <c r="BG283" i="3"/>
  <c r="AZ283" i="3"/>
  <c r="AY283" i="3"/>
  <c r="AW283" i="3"/>
  <c r="AQ283" i="3"/>
  <c r="BI283" i="3" s="1"/>
  <c r="AC283" i="3"/>
  <c r="BE283" i="3" s="1"/>
  <c r="BF283" i="3" s="1"/>
  <c r="K283" i="3"/>
  <c r="J283" i="3"/>
  <c r="I283" i="3"/>
  <c r="F283" i="3"/>
  <c r="CC282" i="3"/>
  <c r="CB282" i="3"/>
  <c r="CA282" i="3"/>
  <c r="BZ282" i="3"/>
  <c r="BY282" i="3"/>
  <c r="BX282" i="3"/>
  <c r="BW282" i="3"/>
  <c r="BV282" i="3"/>
  <c r="BU282" i="3"/>
  <c r="BN282" i="3"/>
  <c r="BP282" i="3" s="1"/>
  <c r="BM282" i="3"/>
  <c r="BO282" i="3" s="1"/>
  <c r="BJ282" i="3"/>
  <c r="BG282" i="3"/>
  <c r="AZ282" i="3"/>
  <c r="AY282" i="3"/>
  <c r="AW282" i="3"/>
  <c r="AQ282" i="3"/>
  <c r="BI282" i="3" s="1"/>
  <c r="BL282" i="3" s="1"/>
  <c r="AC282" i="3"/>
  <c r="BE282" i="3" s="1"/>
  <c r="BF282" i="3" s="1"/>
  <c r="K282" i="3"/>
  <c r="J282" i="3"/>
  <c r="I282" i="3"/>
  <c r="F282" i="3"/>
  <c r="BA282" i="3" s="1"/>
  <c r="CC281" i="3"/>
  <c r="CB281" i="3"/>
  <c r="CA281" i="3"/>
  <c r="BZ281" i="3"/>
  <c r="BY281" i="3"/>
  <c r="BX281" i="3"/>
  <c r="BW281" i="3"/>
  <c r="BV281" i="3"/>
  <c r="BU281" i="3"/>
  <c r="BN281" i="3"/>
  <c r="BP281" i="3" s="1"/>
  <c r="BM281" i="3"/>
  <c r="BO281" i="3" s="1"/>
  <c r="BJ281" i="3"/>
  <c r="BG281" i="3"/>
  <c r="AZ281" i="3"/>
  <c r="AY281" i="3"/>
  <c r="AW281" i="3"/>
  <c r="AQ281" i="3"/>
  <c r="BI281" i="3" s="1"/>
  <c r="BL281" i="3" s="1"/>
  <c r="AC281" i="3"/>
  <c r="BE281" i="3" s="1"/>
  <c r="BF281" i="3" s="1"/>
  <c r="K281" i="3"/>
  <c r="J281" i="3"/>
  <c r="I281" i="3"/>
  <c r="F281" i="3"/>
  <c r="CC280" i="3"/>
  <c r="CB280" i="3"/>
  <c r="CA280" i="3"/>
  <c r="BZ280" i="3"/>
  <c r="BY280" i="3"/>
  <c r="BX280" i="3"/>
  <c r="BW280" i="3"/>
  <c r="BV280" i="3"/>
  <c r="BU280" i="3"/>
  <c r="BN280" i="3"/>
  <c r="BP280" i="3" s="1"/>
  <c r="BM280" i="3"/>
  <c r="BO280" i="3" s="1"/>
  <c r="BJ280" i="3"/>
  <c r="BG280" i="3"/>
  <c r="AZ280" i="3"/>
  <c r="AY280" i="3"/>
  <c r="AW280" i="3"/>
  <c r="AQ280" i="3"/>
  <c r="BI280" i="3" s="1"/>
  <c r="BL280" i="3" s="1"/>
  <c r="AC280" i="3"/>
  <c r="BE280" i="3" s="1"/>
  <c r="BF280" i="3" s="1"/>
  <c r="K280" i="3"/>
  <c r="J280" i="3"/>
  <c r="I280" i="3"/>
  <c r="F280" i="3"/>
  <c r="BB280" i="3" s="1"/>
  <c r="BC280" i="3" s="1"/>
  <c r="CC279" i="3"/>
  <c r="CB279" i="3"/>
  <c r="CA279" i="3"/>
  <c r="BZ279" i="3"/>
  <c r="BY279" i="3"/>
  <c r="BX279" i="3"/>
  <c r="BW279" i="3"/>
  <c r="BV279" i="3"/>
  <c r="BU279" i="3"/>
  <c r="BN279" i="3"/>
  <c r="BR279" i="3" s="1"/>
  <c r="BM279" i="3"/>
  <c r="BO279" i="3" s="1"/>
  <c r="BL279" i="3"/>
  <c r="BJ279" i="3"/>
  <c r="BG279" i="3"/>
  <c r="AZ279" i="3"/>
  <c r="AY279" i="3"/>
  <c r="AW279" i="3"/>
  <c r="AQ279" i="3"/>
  <c r="BI279" i="3" s="1"/>
  <c r="AC279" i="3"/>
  <c r="BE279" i="3" s="1"/>
  <c r="BF279" i="3" s="1"/>
  <c r="K279" i="3"/>
  <c r="J279" i="3"/>
  <c r="I279" i="3"/>
  <c r="F279" i="3"/>
  <c r="CC278" i="3"/>
  <c r="CB278" i="3"/>
  <c r="CA278" i="3"/>
  <c r="BZ278" i="3"/>
  <c r="BY278" i="3"/>
  <c r="BX278" i="3"/>
  <c r="BW278" i="3"/>
  <c r="BV278" i="3"/>
  <c r="BU278" i="3"/>
  <c r="BN278" i="3"/>
  <c r="BM278" i="3"/>
  <c r="BO278" i="3" s="1"/>
  <c r="BJ278" i="3"/>
  <c r="BG278" i="3"/>
  <c r="AZ278" i="3"/>
  <c r="AY278" i="3"/>
  <c r="AW278" i="3"/>
  <c r="AQ278" i="3"/>
  <c r="BI278" i="3" s="1"/>
  <c r="BL278" i="3" s="1"/>
  <c r="AC278" i="3"/>
  <c r="BE278" i="3" s="1"/>
  <c r="BF278" i="3" s="1"/>
  <c r="K278" i="3"/>
  <c r="J278" i="3"/>
  <c r="I278" i="3"/>
  <c r="F278" i="3"/>
  <c r="CC277" i="3"/>
  <c r="CB277" i="3"/>
  <c r="CA277" i="3"/>
  <c r="BZ277" i="3"/>
  <c r="BY277" i="3"/>
  <c r="BX277" i="3"/>
  <c r="BW277" i="3"/>
  <c r="BV277" i="3"/>
  <c r="BU277" i="3"/>
  <c r="BN277" i="3"/>
  <c r="BM277" i="3"/>
  <c r="BO277" i="3" s="1"/>
  <c r="BJ277" i="3"/>
  <c r="BG277" i="3"/>
  <c r="AZ277" i="3"/>
  <c r="AY277" i="3"/>
  <c r="AW277" i="3"/>
  <c r="AQ277" i="3"/>
  <c r="AC277" i="3"/>
  <c r="BE277" i="3" s="1"/>
  <c r="BF277" i="3" s="1"/>
  <c r="K277" i="3"/>
  <c r="J277" i="3"/>
  <c r="I277" i="3"/>
  <c r="F277" i="3"/>
  <c r="CC276" i="3"/>
  <c r="CB276" i="3"/>
  <c r="CA276" i="3"/>
  <c r="BZ276" i="3"/>
  <c r="BY276" i="3"/>
  <c r="BX276" i="3"/>
  <c r="BW276" i="3"/>
  <c r="BV276" i="3"/>
  <c r="BU276" i="3"/>
  <c r="BN276" i="3"/>
  <c r="BM276" i="3"/>
  <c r="BO276" i="3" s="1"/>
  <c r="BJ276" i="3"/>
  <c r="BG276" i="3"/>
  <c r="AZ276" i="3"/>
  <c r="AY276" i="3"/>
  <c r="AW276" i="3"/>
  <c r="AQ276" i="3"/>
  <c r="BI276" i="3" s="1"/>
  <c r="BL276" i="3" s="1"/>
  <c r="AC276" i="3"/>
  <c r="BE276" i="3" s="1"/>
  <c r="BF276" i="3" s="1"/>
  <c r="K276" i="3"/>
  <c r="J276" i="3"/>
  <c r="I276" i="3"/>
  <c r="F276" i="3"/>
  <c r="CC274" i="3"/>
  <c r="CB274" i="3"/>
  <c r="CA274" i="3"/>
  <c r="BZ274" i="3"/>
  <c r="BY274" i="3"/>
  <c r="BX274" i="3"/>
  <c r="BW274" i="3"/>
  <c r="BV274" i="3"/>
  <c r="BU274" i="3"/>
  <c r="BN274" i="3"/>
  <c r="BP274" i="3" s="1"/>
  <c r="BM274" i="3"/>
  <c r="BO274" i="3" s="1"/>
  <c r="BL274" i="3"/>
  <c r="BJ274" i="3"/>
  <c r="BG274" i="3"/>
  <c r="AZ274" i="3"/>
  <c r="AY274" i="3"/>
  <c r="AW274" i="3"/>
  <c r="AQ274" i="3"/>
  <c r="BI274" i="3" s="1"/>
  <c r="AC274" i="3"/>
  <c r="BE274" i="3" s="1"/>
  <c r="BF274" i="3" s="1"/>
  <c r="K274" i="3"/>
  <c r="J274" i="3"/>
  <c r="I274" i="3"/>
  <c r="F274" i="3"/>
  <c r="BA274" i="3" s="1"/>
  <c r="CC273" i="3"/>
  <c r="CB273" i="3"/>
  <c r="CA273" i="3"/>
  <c r="BZ273" i="3"/>
  <c r="BY273" i="3"/>
  <c r="BX273" i="3"/>
  <c r="BW273" i="3"/>
  <c r="BV273" i="3"/>
  <c r="BU273" i="3"/>
  <c r="BN273" i="3"/>
  <c r="BP273" i="3" s="1"/>
  <c r="BM273" i="3"/>
  <c r="BO273" i="3" s="1"/>
  <c r="BJ273" i="3"/>
  <c r="BG273" i="3"/>
  <c r="AZ273" i="3"/>
  <c r="AY273" i="3"/>
  <c r="AW273" i="3"/>
  <c r="AQ273" i="3"/>
  <c r="AC273" i="3"/>
  <c r="K273" i="3"/>
  <c r="J273" i="3"/>
  <c r="I273" i="3"/>
  <c r="F273" i="3"/>
  <c r="CC272" i="3"/>
  <c r="CB272" i="3"/>
  <c r="CA272" i="3"/>
  <c r="BZ272" i="3"/>
  <c r="BY272" i="3"/>
  <c r="BX272" i="3"/>
  <c r="BW272" i="3"/>
  <c r="BV272" i="3"/>
  <c r="BU272" i="3"/>
  <c r="BN272" i="3"/>
  <c r="BM272" i="3"/>
  <c r="BO272" i="3" s="1"/>
  <c r="BJ272" i="3"/>
  <c r="BG272" i="3"/>
  <c r="AZ272" i="3"/>
  <c r="AY272" i="3"/>
  <c r="AW272" i="3"/>
  <c r="AQ272" i="3"/>
  <c r="BI272" i="3" s="1"/>
  <c r="BL272" i="3" s="1"/>
  <c r="AC272" i="3"/>
  <c r="BE272" i="3" s="1"/>
  <c r="BF272" i="3" s="1"/>
  <c r="K272" i="3"/>
  <c r="J272" i="3"/>
  <c r="I272" i="3"/>
  <c r="F272" i="3"/>
  <c r="CC271" i="3"/>
  <c r="CB271" i="3"/>
  <c r="CA271" i="3"/>
  <c r="BZ271" i="3"/>
  <c r="BY271" i="3"/>
  <c r="BX271" i="3"/>
  <c r="BW271" i="3"/>
  <c r="BV271" i="3"/>
  <c r="BU271" i="3"/>
  <c r="BN271" i="3"/>
  <c r="BR271" i="3" s="1"/>
  <c r="BM271" i="3"/>
  <c r="BO271" i="3" s="1"/>
  <c r="BL271" i="3"/>
  <c r="BJ271" i="3"/>
  <c r="BG271" i="3"/>
  <c r="AZ271" i="3"/>
  <c r="AY271" i="3"/>
  <c r="AW271" i="3"/>
  <c r="AQ271" i="3"/>
  <c r="BI271" i="3" s="1"/>
  <c r="AC271" i="3"/>
  <c r="BE271" i="3" s="1"/>
  <c r="BF271" i="3" s="1"/>
  <c r="K271" i="3"/>
  <c r="J271" i="3"/>
  <c r="I271" i="3"/>
  <c r="F271" i="3"/>
  <c r="BB271" i="3" s="1"/>
  <c r="CC270" i="3"/>
  <c r="CB270" i="3"/>
  <c r="CA270" i="3"/>
  <c r="BZ270" i="3"/>
  <c r="BY270" i="3"/>
  <c r="BX270" i="3"/>
  <c r="BW270" i="3"/>
  <c r="BV270" i="3"/>
  <c r="BU270" i="3"/>
  <c r="BN270" i="3"/>
  <c r="BM270" i="3"/>
  <c r="BO270" i="3" s="1"/>
  <c r="BJ270" i="3"/>
  <c r="BG270" i="3"/>
  <c r="AZ270" i="3"/>
  <c r="AY270" i="3"/>
  <c r="AW270" i="3"/>
  <c r="AQ270" i="3"/>
  <c r="BI270" i="3" s="1"/>
  <c r="BL270" i="3" s="1"/>
  <c r="AC270" i="3"/>
  <c r="BE270" i="3" s="1"/>
  <c r="BF270" i="3" s="1"/>
  <c r="K270" i="3"/>
  <c r="J270" i="3"/>
  <c r="I270" i="3"/>
  <c r="F270" i="3"/>
  <c r="CC269" i="3"/>
  <c r="CB269" i="3"/>
  <c r="CA269" i="3"/>
  <c r="BZ269" i="3"/>
  <c r="BY269" i="3"/>
  <c r="BX269" i="3"/>
  <c r="BW269" i="3"/>
  <c r="BV269" i="3"/>
  <c r="BU269" i="3"/>
  <c r="BN269" i="3"/>
  <c r="BM269" i="3"/>
  <c r="BO269" i="3" s="1"/>
  <c r="BJ269" i="3"/>
  <c r="BG269" i="3"/>
  <c r="AZ269" i="3"/>
  <c r="AY269" i="3"/>
  <c r="AW269" i="3"/>
  <c r="AQ269" i="3"/>
  <c r="BI269" i="3" s="1"/>
  <c r="BL269" i="3" s="1"/>
  <c r="AC269" i="3"/>
  <c r="BE269" i="3" s="1"/>
  <c r="BF269" i="3" s="1"/>
  <c r="K269" i="3"/>
  <c r="J269" i="3"/>
  <c r="I269" i="3"/>
  <c r="F269" i="3"/>
  <c r="CC268" i="3"/>
  <c r="CB268" i="3"/>
  <c r="CA268" i="3"/>
  <c r="BZ268" i="3"/>
  <c r="BY268" i="3"/>
  <c r="BX268" i="3"/>
  <c r="BW268" i="3"/>
  <c r="BV268" i="3"/>
  <c r="BU268" i="3"/>
  <c r="BN268" i="3"/>
  <c r="BP268" i="3" s="1"/>
  <c r="BM268" i="3"/>
  <c r="BO268" i="3" s="1"/>
  <c r="BJ268" i="3"/>
  <c r="BG268" i="3"/>
  <c r="AZ268" i="3"/>
  <c r="AY268" i="3"/>
  <c r="AW268" i="3"/>
  <c r="AQ268" i="3"/>
  <c r="AC268" i="3"/>
  <c r="BE268" i="3" s="1"/>
  <c r="BF268" i="3" s="1"/>
  <c r="K268" i="3"/>
  <c r="J268" i="3"/>
  <c r="I268" i="3"/>
  <c r="F268" i="3"/>
  <c r="CC266" i="3"/>
  <c r="CB266" i="3"/>
  <c r="CA266" i="3"/>
  <c r="BZ266" i="3"/>
  <c r="BY266" i="3"/>
  <c r="BX266" i="3"/>
  <c r="BW266" i="3"/>
  <c r="BV266" i="3"/>
  <c r="BU266" i="3"/>
  <c r="BN266" i="3"/>
  <c r="BR266" i="3" s="1"/>
  <c r="BM266" i="3"/>
  <c r="BO266" i="3" s="1"/>
  <c r="BL266" i="3"/>
  <c r="BJ266" i="3"/>
  <c r="BG266" i="3"/>
  <c r="AZ266" i="3"/>
  <c r="AY266" i="3"/>
  <c r="AW266" i="3"/>
  <c r="AQ266" i="3"/>
  <c r="BI266" i="3" s="1"/>
  <c r="AC266" i="3"/>
  <c r="BE266" i="3" s="1"/>
  <c r="BF266" i="3" s="1"/>
  <c r="K266" i="3"/>
  <c r="J266" i="3"/>
  <c r="I266" i="3"/>
  <c r="F266" i="3"/>
  <c r="CC265" i="3"/>
  <c r="CB265" i="3"/>
  <c r="CA265" i="3"/>
  <c r="BZ265" i="3"/>
  <c r="BY265" i="3"/>
  <c r="BX265" i="3"/>
  <c r="BW265" i="3"/>
  <c r="BV265" i="3"/>
  <c r="BU265" i="3"/>
  <c r="BN265" i="3"/>
  <c r="BP265" i="3" s="1"/>
  <c r="BM265" i="3"/>
  <c r="BO265" i="3" s="1"/>
  <c r="BJ265" i="3"/>
  <c r="BG265" i="3"/>
  <c r="AZ265" i="3"/>
  <c r="AY265" i="3"/>
  <c r="AW265" i="3"/>
  <c r="AQ265" i="3"/>
  <c r="BI265" i="3" s="1"/>
  <c r="BL265" i="3" s="1"/>
  <c r="AC265" i="3"/>
  <c r="BE265" i="3" s="1"/>
  <c r="BF265" i="3" s="1"/>
  <c r="K265" i="3"/>
  <c r="J265" i="3"/>
  <c r="I265" i="3"/>
  <c r="F265" i="3"/>
  <c r="BA265" i="3" s="1"/>
  <c r="CC264" i="3"/>
  <c r="CB264" i="3"/>
  <c r="CA264" i="3"/>
  <c r="BZ264" i="3"/>
  <c r="BY264" i="3"/>
  <c r="BX264" i="3"/>
  <c r="BW264" i="3"/>
  <c r="BV264" i="3"/>
  <c r="BU264" i="3"/>
  <c r="BN264" i="3"/>
  <c r="BM264" i="3"/>
  <c r="BO264" i="3" s="1"/>
  <c r="BJ264" i="3"/>
  <c r="BG264" i="3"/>
  <c r="AZ264" i="3"/>
  <c r="AY264" i="3"/>
  <c r="AW264" i="3"/>
  <c r="AQ264" i="3"/>
  <c r="BI264" i="3" s="1"/>
  <c r="BL264" i="3" s="1"/>
  <c r="AC264" i="3"/>
  <c r="BE264" i="3" s="1"/>
  <c r="BF264" i="3" s="1"/>
  <c r="K264" i="3"/>
  <c r="J264" i="3"/>
  <c r="I264" i="3"/>
  <c r="F264" i="3"/>
  <c r="CC263" i="3"/>
  <c r="CB263" i="3"/>
  <c r="CA263" i="3"/>
  <c r="BZ263" i="3"/>
  <c r="BY263" i="3"/>
  <c r="BX263" i="3"/>
  <c r="BW263" i="3"/>
  <c r="BV263" i="3"/>
  <c r="BU263" i="3"/>
  <c r="BN263" i="3"/>
  <c r="BM263" i="3"/>
  <c r="BO263" i="3" s="1"/>
  <c r="BJ263" i="3"/>
  <c r="BG263" i="3"/>
  <c r="AZ263" i="3"/>
  <c r="AY263" i="3"/>
  <c r="AW263" i="3"/>
  <c r="AQ263" i="3"/>
  <c r="BI263" i="3" s="1"/>
  <c r="BL263" i="3" s="1"/>
  <c r="AC263" i="3"/>
  <c r="BE263" i="3" s="1"/>
  <c r="BF263" i="3" s="1"/>
  <c r="K263" i="3"/>
  <c r="J263" i="3"/>
  <c r="I263" i="3"/>
  <c r="F263" i="3"/>
  <c r="CC261" i="3"/>
  <c r="CB261" i="3"/>
  <c r="CA261" i="3"/>
  <c r="BZ261" i="3"/>
  <c r="BY261" i="3"/>
  <c r="BX261" i="3"/>
  <c r="BW261" i="3"/>
  <c r="BV261" i="3"/>
  <c r="BU261" i="3"/>
  <c r="BN261" i="3"/>
  <c r="BM261" i="3"/>
  <c r="BO261" i="3" s="1"/>
  <c r="BL261" i="3"/>
  <c r="BJ261" i="3"/>
  <c r="BG261" i="3"/>
  <c r="AZ261" i="3"/>
  <c r="AY261" i="3"/>
  <c r="AW261" i="3"/>
  <c r="AQ261" i="3"/>
  <c r="BI261" i="3" s="1"/>
  <c r="AC261" i="3"/>
  <c r="BE261" i="3" s="1"/>
  <c r="BF261" i="3" s="1"/>
  <c r="K261" i="3"/>
  <c r="J261" i="3"/>
  <c r="I261" i="3"/>
  <c r="F261" i="3"/>
  <c r="BB261" i="3" s="1"/>
  <c r="BD261" i="3" s="1"/>
  <c r="CC260" i="3"/>
  <c r="CB260" i="3"/>
  <c r="CA260" i="3"/>
  <c r="BZ260" i="3"/>
  <c r="BY260" i="3"/>
  <c r="BX260" i="3"/>
  <c r="BW260" i="3"/>
  <c r="BV260" i="3"/>
  <c r="BU260" i="3"/>
  <c r="BN260" i="3"/>
  <c r="BM260" i="3"/>
  <c r="BO260" i="3" s="1"/>
  <c r="BJ260" i="3"/>
  <c r="BG260" i="3"/>
  <c r="AZ260" i="3"/>
  <c r="AY260" i="3"/>
  <c r="AW260" i="3"/>
  <c r="AQ260" i="3"/>
  <c r="BI260" i="3" s="1"/>
  <c r="BL260" i="3" s="1"/>
  <c r="AC260" i="3"/>
  <c r="BE260" i="3" s="1"/>
  <c r="BF260" i="3" s="1"/>
  <c r="K260" i="3"/>
  <c r="J260" i="3"/>
  <c r="I260" i="3"/>
  <c r="F260" i="3"/>
  <c r="BB260" i="3" s="1"/>
  <c r="CC259" i="3"/>
  <c r="CB259" i="3"/>
  <c r="CA259" i="3"/>
  <c r="BZ259" i="3"/>
  <c r="BY259" i="3"/>
  <c r="BX259" i="3"/>
  <c r="BW259" i="3"/>
  <c r="BV259" i="3"/>
  <c r="BU259" i="3"/>
  <c r="BN259" i="3"/>
  <c r="BM259" i="3"/>
  <c r="BO259" i="3" s="1"/>
  <c r="BJ259" i="3"/>
  <c r="BG259" i="3"/>
  <c r="AZ259" i="3"/>
  <c r="AY259" i="3"/>
  <c r="AW259" i="3"/>
  <c r="AQ259" i="3"/>
  <c r="BI259" i="3" s="1"/>
  <c r="BL259" i="3" s="1"/>
  <c r="AC259" i="3"/>
  <c r="BE259" i="3" s="1"/>
  <c r="BF259" i="3" s="1"/>
  <c r="K259" i="3"/>
  <c r="J259" i="3"/>
  <c r="I259" i="3"/>
  <c r="F259" i="3"/>
  <c r="CC258" i="3"/>
  <c r="CB258" i="3"/>
  <c r="CA258" i="3"/>
  <c r="BZ258" i="3"/>
  <c r="BY258" i="3"/>
  <c r="BX258" i="3"/>
  <c r="BW258" i="3"/>
  <c r="BV258" i="3"/>
  <c r="BU258" i="3"/>
  <c r="BN258" i="3"/>
  <c r="BP258" i="3" s="1"/>
  <c r="BM258" i="3"/>
  <c r="BO258" i="3" s="1"/>
  <c r="BJ258" i="3"/>
  <c r="BG258" i="3"/>
  <c r="AZ258" i="3"/>
  <c r="AY258" i="3"/>
  <c r="AW258" i="3"/>
  <c r="AQ258" i="3"/>
  <c r="BI258" i="3" s="1"/>
  <c r="BL258" i="3" s="1"/>
  <c r="AC258" i="3"/>
  <c r="BE258" i="3" s="1"/>
  <c r="BF258" i="3" s="1"/>
  <c r="K258" i="3"/>
  <c r="J258" i="3"/>
  <c r="I258" i="3"/>
  <c r="F258" i="3"/>
  <c r="BA258" i="3" s="1"/>
  <c r="CC257" i="3"/>
  <c r="CB257" i="3"/>
  <c r="CA257" i="3"/>
  <c r="BZ257" i="3"/>
  <c r="BY257" i="3"/>
  <c r="BX257" i="3"/>
  <c r="BW257" i="3"/>
  <c r="BV257" i="3"/>
  <c r="BU257" i="3"/>
  <c r="BN257" i="3"/>
  <c r="BP257" i="3" s="1"/>
  <c r="BM257" i="3"/>
  <c r="BO257" i="3" s="1"/>
  <c r="BJ257" i="3"/>
  <c r="BG257" i="3"/>
  <c r="AZ257" i="3"/>
  <c r="AY257" i="3"/>
  <c r="AW257" i="3"/>
  <c r="AQ257" i="3"/>
  <c r="BI257" i="3" s="1"/>
  <c r="BL257" i="3" s="1"/>
  <c r="AC257" i="3"/>
  <c r="BE257" i="3" s="1"/>
  <c r="BF257" i="3" s="1"/>
  <c r="K257" i="3"/>
  <c r="J257" i="3"/>
  <c r="I257" i="3"/>
  <c r="F257" i="3"/>
  <c r="CC256" i="3"/>
  <c r="CB256" i="3"/>
  <c r="CA256" i="3"/>
  <c r="BZ256" i="3"/>
  <c r="BY256" i="3"/>
  <c r="BX256" i="3"/>
  <c r="BW256" i="3"/>
  <c r="BV256" i="3"/>
  <c r="BU256" i="3"/>
  <c r="BN256" i="3"/>
  <c r="BM256" i="3"/>
  <c r="BO256" i="3" s="1"/>
  <c r="BJ256" i="3"/>
  <c r="BG256" i="3"/>
  <c r="AZ256" i="3"/>
  <c r="AY256" i="3"/>
  <c r="AW256" i="3"/>
  <c r="AQ256" i="3"/>
  <c r="BI256" i="3" s="1"/>
  <c r="BL256" i="3" s="1"/>
  <c r="AC256" i="3"/>
  <c r="BE256" i="3" s="1"/>
  <c r="BF256" i="3" s="1"/>
  <c r="K256" i="3"/>
  <c r="J256" i="3"/>
  <c r="I256" i="3"/>
  <c r="F256" i="3"/>
  <c r="CC255" i="3"/>
  <c r="CB255" i="3"/>
  <c r="CA255" i="3"/>
  <c r="BZ255" i="3"/>
  <c r="BY255" i="3"/>
  <c r="BX255" i="3"/>
  <c r="BW255" i="3"/>
  <c r="BV255" i="3"/>
  <c r="BU255" i="3"/>
  <c r="BN255" i="3"/>
  <c r="BP255" i="3" s="1"/>
  <c r="BM255" i="3"/>
  <c r="BO255" i="3" s="1"/>
  <c r="BJ255" i="3"/>
  <c r="BG255" i="3"/>
  <c r="AZ255" i="3"/>
  <c r="AY255" i="3"/>
  <c r="AW255" i="3"/>
  <c r="AQ255" i="3"/>
  <c r="BI255" i="3" s="1"/>
  <c r="BL255" i="3" s="1"/>
  <c r="AC255" i="3"/>
  <c r="BE255" i="3" s="1"/>
  <c r="BF255" i="3" s="1"/>
  <c r="K255" i="3"/>
  <c r="J255" i="3"/>
  <c r="I255" i="3"/>
  <c r="F255" i="3"/>
  <c r="BB255" i="3" s="1"/>
  <c r="CC254" i="3"/>
  <c r="CB254" i="3"/>
  <c r="CA254" i="3"/>
  <c r="BZ254" i="3"/>
  <c r="BY254" i="3"/>
  <c r="BX254" i="3"/>
  <c r="BW254" i="3"/>
  <c r="BV254" i="3"/>
  <c r="BU254" i="3"/>
  <c r="BN254" i="3"/>
  <c r="BP254" i="3" s="1"/>
  <c r="BM254" i="3"/>
  <c r="BO254" i="3" s="1"/>
  <c r="BJ254" i="3"/>
  <c r="BG254" i="3"/>
  <c r="AZ254" i="3"/>
  <c r="AY254" i="3"/>
  <c r="AW254" i="3"/>
  <c r="AQ254" i="3"/>
  <c r="BI254" i="3" s="1"/>
  <c r="BL254" i="3" s="1"/>
  <c r="AC254" i="3"/>
  <c r="BE254" i="3" s="1"/>
  <c r="BF254" i="3" s="1"/>
  <c r="K254" i="3"/>
  <c r="J254" i="3"/>
  <c r="I254" i="3"/>
  <c r="F254" i="3"/>
  <c r="CC252" i="3"/>
  <c r="CB252" i="3"/>
  <c r="CA252" i="3"/>
  <c r="BZ252" i="3"/>
  <c r="BY252" i="3"/>
  <c r="BX252" i="3"/>
  <c r="BW252" i="3"/>
  <c r="BV252" i="3"/>
  <c r="BU252" i="3"/>
  <c r="BN252" i="3"/>
  <c r="BR252" i="3" s="1"/>
  <c r="BM252" i="3"/>
  <c r="BO252" i="3" s="1"/>
  <c r="BL252" i="3"/>
  <c r="BJ252" i="3"/>
  <c r="BG252" i="3"/>
  <c r="AZ252" i="3"/>
  <c r="AY252" i="3"/>
  <c r="AW252" i="3"/>
  <c r="AQ252" i="3"/>
  <c r="BI252" i="3" s="1"/>
  <c r="AC252" i="3"/>
  <c r="BE252" i="3" s="1"/>
  <c r="BF252" i="3" s="1"/>
  <c r="K252" i="3"/>
  <c r="J252" i="3"/>
  <c r="I252" i="3"/>
  <c r="F252" i="3"/>
  <c r="BB252" i="3" s="1"/>
  <c r="BD252" i="3" s="1"/>
  <c r="CC251" i="3"/>
  <c r="CB251" i="3"/>
  <c r="CA251" i="3"/>
  <c r="BZ251" i="3"/>
  <c r="BY251" i="3"/>
  <c r="BX251" i="3"/>
  <c r="BW251" i="3"/>
  <c r="BV251" i="3"/>
  <c r="BU251" i="3"/>
  <c r="BN251" i="3"/>
  <c r="BM251" i="3"/>
  <c r="BO251" i="3" s="1"/>
  <c r="BJ251" i="3"/>
  <c r="BG251" i="3"/>
  <c r="AZ251" i="3"/>
  <c r="AY251" i="3"/>
  <c r="AW251" i="3"/>
  <c r="AQ251" i="3"/>
  <c r="BI251" i="3" s="1"/>
  <c r="BL251" i="3" s="1"/>
  <c r="AC251" i="3"/>
  <c r="BE251" i="3" s="1"/>
  <c r="BF251" i="3" s="1"/>
  <c r="K251" i="3"/>
  <c r="J251" i="3"/>
  <c r="I251" i="3"/>
  <c r="F251" i="3"/>
  <c r="CC250" i="3"/>
  <c r="CB250" i="3"/>
  <c r="CA250" i="3"/>
  <c r="BZ250" i="3"/>
  <c r="BY250" i="3"/>
  <c r="BX250" i="3"/>
  <c r="BW250" i="3"/>
  <c r="BV250" i="3"/>
  <c r="BU250" i="3"/>
  <c r="BN250" i="3"/>
  <c r="BM250" i="3"/>
  <c r="BO250" i="3" s="1"/>
  <c r="BJ250" i="3"/>
  <c r="BG250" i="3"/>
  <c r="AZ250" i="3"/>
  <c r="AY250" i="3"/>
  <c r="AW250" i="3"/>
  <c r="AQ250" i="3"/>
  <c r="AC250" i="3"/>
  <c r="BE250" i="3" s="1"/>
  <c r="BF250" i="3" s="1"/>
  <c r="K250" i="3"/>
  <c r="J250" i="3"/>
  <c r="I250" i="3"/>
  <c r="F250" i="3"/>
  <c r="CC249" i="3"/>
  <c r="CB249" i="3"/>
  <c r="CA249" i="3"/>
  <c r="BZ249" i="3"/>
  <c r="BY249" i="3"/>
  <c r="BX249" i="3"/>
  <c r="BW249" i="3"/>
  <c r="BV249" i="3"/>
  <c r="BU249" i="3"/>
  <c r="BN249" i="3"/>
  <c r="BM249" i="3"/>
  <c r="BO249" i="3" s="1"/>
  <c r="BJ249" i="3"/>
  <c r="BG249" i="3"/>
  <c r="AZ249" i="3"/>
  <c r="AY249" i="3"/>
  <c r="AW249" i="3"/>
  <c r="AQ249" i="3"/>
  <c r="BI249" i="3" s="1"/>
  <c r="BL249" i="3" s="1"/>
  <c r="AC249" i="3"/>
  <c r="BE249" i="3" s="1"/>
  <c r="BF249" i="3" s="1"/>
  <c r="K249" i="3"/>
  <c r="J249" i="3"/>
  <c r="I249" i="3"/>
  <c r="F249" i="3"/>
  <c r="CC248" i="3"/>
  <c r="CB248" i="3"/>
  <c r="CA248" i="3"/>
  <c r="BZ248" i="3"/>
  <c r="BY248" i="3"/>
  <c r="BX248" i="3"/>
  <c r="BW248" i="3"/>
  <c r="BV248" i="3"/>
  <c r="BU248" i="3"/>
  <c r="BN248" i="3"/>
  <c r="BM248" i="3"/>
  <c r="BO248" i="3" s="1"/>
  <c r="BJ248" i="3"/>
  <c r="BG248" i="3"/>
  <c r="AZ248" i="3"/>
  <c r="AY248" i="3"/>
  <c r="AW248" i="3"/>
  <c r="AQ248" i="3"/>
  <c r="BI248" i="3" s="1"/>
  <c r="BL248" i="3" s="1"/>
  <c r="AC248" i="3"/>
  <c r="BE248" i="3" s="1"/>
  <c r="BF248" i="3" s="1"/>
  <c r="K248" i="3"/>
  <c r="J248" i="3"/>
  <c r="I248" i="3"/>
  <c r="F248" i="3"/>
  <c r="CC247" i="3"/>
  <c r="CB247" i="3"/>
  <c r="CA247" i="3"/>
  <c r="BZ247" i="3"/>
  <c r="BY247" i="3"/>
  <c r="BX247" i="3"/>
  <c r="BW247" i="3"/>
  <c r="BV247" i="3"/>
  <c r="BU247" i="3"/>
  <c r="BN247" i="3"/>
  <c r="BR247" i="3" s="1"/>
  <c r="BM247" i="3"/>
  <c r="BO247" i="3" s="1"/>
  <c r="BL247" i="3"/>
  <c r="BJ247" i="3"/>
  <c r="BG247" i="3"/>
  <c r="AZ247" i="3"/>
  <c r="AY247" i="3"/>
  <c r="AW247" i="3"/>
  <c r="AQ247" i="3"/>
  <c r="BI247" i="3" s="1"/>
  <c r="AC247" i="3"/>
  <c r="BE247" i="3" s="1"/>
  <c r="BF247" i="3" s="1"/>
  <c r="K247" i="3"/>
  <c r="J247" i="3"/>
  <c r="I247" i="3"/>
  <c r="F247" i="3"/>
  <c r="CC246" i="3"/>
  <c r="CB246" i="3"/>
  <c r="CA246" i="3"/>
  <c r="BZ246" i="3"/>
  <c r="BY246" i="3"/>
  <c r="BX246" i="3"/>
  <c r="BW246" i="3"/>
  <c r="BV246" i="3"/>
  <c r="BU246" i="3"/>
  <c r="BN246" i="3"/>
  <c r="BM246" i="3"/>
  <c r="BO246" i="3" s="1"/>
  <c r="BJ246" i="3"/>
  <c r="BG246" i="3"/>
  <c r="AZ246" i="3"/>
  <c r="AY246" i="3"/>
  <c r="AW246" i="3"/>
  <c r="AQ246" i="3"/>
  <c r="BI246" i="3" s="1"/>
  <c r="BL246" i="3" s="1"/>
  <c r="AC246" i="3"/>
  <c r="BE246" i="3" s="1"/>
  <c r="BF246" i="3" s="1"/>
  <c r="K246" i="3"/>
  <c r="J246" i="3"/>
  <c r="I246" i="3"/>
  <c r="F246" i="3"/>
  <c r="CC245" i="3"/>
  <c r="CB245" i="3"/>
  <c r="CA245" i="3"/>
  <c r="BZ245" i="3"/>
  <c r="BY245" i="3"/>
  <c r="BX245" i="3"/>
  <c r="BW245" i="3"/>
  <c r="BV245" i="3"/>
  <c r="BU245" i="3"/>
  <c r="BN245" i="3"/>
  <c r="BM245" i="3"/>
  <c r="BO245" i="3" s="1"/>
  <c r="BJ245" i="3"/>
  <c r="BG245" i="3"/>
  <c r="AZ245" i="3"/>
  <c r="AY245" i="3"/>
  <c r="AW245" i="3"/>
  <c r="AQ245" i="3"/>
  <c r="BI245" i="3" s="1"/>
  <c r="BL245" i="3" s="1"/>
  <c r="AC245" i="3"/>
  <c r="BE245" i="3" s="1"/>
  <c r="BF245" i="3" s="1"/>
  <c r="K245" i="3"/>
  <c r="J245" i="3"/>
  <c r="I245" i="3"/>
  <c r="F245" i="3"/>
  <c r="CC244" i="3"/>
  <c r="CB244" i="3"/>
  <c r="CA244" i="3"/>
  <c r="BZ244" i="3"/>
  <c r="BY244" i="3"/>
  <c r="BX244" i="3"/>
  <c r="BW244" i="3"/>
  <c r="BV244" i="3"/>
  <c r="BU244" i="3"/>
  <c r="BN244" i="3"/>
  <c r="BM244" i="3"/>
  <c r="BO244" i="3" s="1"/>
  <c r="BJ244" i="3"/>
  <c r="BG244" i="3"/>
  <c r="AZ244" i="3"/>
  <c r="AY244" i="3"/>
  <c r="AW244" i="3"/>
  <c r="AQ244" i="3"/>
  <c r="BI244" i="3" s="1"/>
  <c r="BL244" i="3" s="1"/>
  <c r="AC244" i="3"/>
  <c r="K244" i="3"/>
  <c r="J244" i="3"/>
  <c r="I244" i="3"/>
  <c r="F244" i="3"/>
  <c r="CC243" i="3"/>
  <c r="CB243" i="3"/>
  <c r="CA243" i="3"/>
  <c r="BZ243" i="3"/>
  <c r="BY243" i="3"/>
  <c r="BX243" i="3"/>
  <c r="BW243" i="3"/>
  <c r="BV243" i="3"/>
  <c r="BU243" i="3"/>
  <c r="BN243" i="3"/>
  <c r="BM243" i="3"/>
  <c r="BO243" i="3" s="1"/>
  <c r="BJ243" i="3"/>
  <c r="BG243" i="3"/>
  <c r="AZ243" i="3"/>
  <c r="AY243" i="3"/>
  <c r="AW243" i="3"/>
  <c r="AQ243" i="3"/>
  <c r="BI243" i="3" s="1"/>
  <c r="BL243" i="3" s="1"/>
  <c r="AC243" i="3"/>
  <c r="BE243" i="3" s="1"/>
  <c r="BF243" i="3" s="1"/>
  <c r="K243" i="3"/>
  <c r="J243" i="3"/>
  <c r="I243" i="3"/>
  <c r="F243" i="3"/>
  <c r="CC242" i="3"/>
  <c r="CB242" i="3"/>
  <c r="CA242" i="3"/>
  <c r="BZ242" i="3"/>
  <c r="BY242" i="3"/>
  <c r="BX242" i="3"/>
  <c r="BW242" i="3"/>
  <c r="BV242" i="3"/>
  <c r="BU242" i="3"/>
  <c r="BN242" i="3"/>
  <c r="BM242" i="3"/>
  <c r="BO242" i="3" s="1"/>
  <c r="BJ242" i="3"/>
  <c r="BG242" i="3"/>
  <c r="AZ242" i="3"/>
  <c r="AY242" i="3"/>
  <c r="AW242" i="3"/>
  <c r="AQ242" i="3"/>
  <c r="BI242" i="3" s="1"/>
  <c r="BL242" i="3" s="1"/>
  <c r="AC242" i="3"/>
  <c r="BE242" i="3" s="1"/>
  <c r="BF242" i="3" s="1"/>
  <c r="K242" i="3"/>
  <c r="J242" i="3"/>
  <c r="I242" i="3"/>
  <c r="F242" i="3"/>
  <c r="CC241" i="3"/>
  <c r="CB241" i="3"/>
  <c r="CA241" i="3"/>
  <c r="BZ241" i="3"/>
  <c r="BY241" i="3"/>
  <c r="BX241" i="3"/>
  <c r="BW241" i="3"/>
  <c r="BV241" i="3"/>
  <c r="BU241" i="3"/>
  <c r="BN241" i="3"/>
  <c r="BP241" i="3" s="1"/>
  <c r="BM241" i="3"/>
  <c r="BO241" i="3" s="1"/>
  <c r="BJ241" i="3"/>
  <c r="BG241" i="3"/>
  <c r="AZ241" i="3"/>
  <c r="AY241" i="3"/>
  <c r="AW241" i="3"/>
  <c r="AQ241" i="3"/>
  <c r="BI241" i="3" s="1"/>
  <c r="BL241" i="3" s="1"/>
  <c r="AC241" i="3"/>
  <c r="BE241" i="3" s="1"/>
  <c r="BF241" i="3" s="1"/>
  <c r="K241" i="3"/>
  <c r="J241" i="3"/>
  <c r="I241" i="3"/>
  <c r="F241" i="3"/>
  <c r="CC240" i="3"/>
  <c r="CB240" i="3"/>
  <c r="CA240" i="3"/>
  <c r="BZ240" i="3"/>
  <c r="BY240" i="3"/>
  <c r="BX240" i="3"/>
  <c r="BW240" i="3"/>
  <c r="BV240" i="3"/>
  <c r="BU240" i="3"/>
  <c r="BN240" i="3"/>
  <c r="BP240" i="3" s="1"/>
  <c r="BM240" i="3"/>
  <c r="BO240" i="3" s="1"/>
  <c r="BJ240" i="3"/>
  <c r="BG240" i="3"/>
  <c r="AZ240" i="3"/>
  <c r="AY240" i="3"/>
  <c r="AW240" i="3"/>
  <c r="AQ240" i="3"/>
  <c r="BI240" i="3" s="1"/>
  <c r="BL240" i="3" s="1"/>
  <c r="AC240" i="3"/>
  <c r="BE240" i="3" s="1"/>
  <c r="BF240" i="3" s="1"/>
  <c r="K240" i="3"/>
  <c r="J240" i="3"/>
  <c r="I240" i="3"/>
  <c r="F240" i="3"/>
  <c r="CC239" i="3"/>
  <c r="CB239" i="3"/>
  <c r="CA239" i="3"/>
  <c r="BZ239" i="3"/>
  <c r="BY239" i="3"/>
  <c r="BX239" i="3"/>
  <c r="BW239" i="3"/>
  <c r="BV239" i="3"/>
  <c r="BU239" i="3"/>
  <c r="BN239" i="3"/>
  <c r="BM239" i="3"/>
  <c r="BO239" i="3" s="1"/>
  <c r="BL239" i="3"/>
  <c r="BJ239" i="3"/>
  <c r="BG239" i="3"/>
  <c r="AZ239" i="3"/>
  <c r="AY239" i="3"/>
  <c r="AW239" i="3"/>
  <c r="AQ239" i="3"/>
  <c r="BI239" i="3" s="1"/>
  <c r="AC239" i="3"/>
  <c r="BE239" i="3" s="1"/>
  <c r="BF239" i="3" s="1"/>
  <c r="K239" i="3"/>
  <c r="J239" i="3"/>
  <c r="I239" i="3"/>
  <c r="F239" i="3"/>
  <c r="BB239" i="3" s="1"/>
  <c r="CC238" i="3"/>
  <c r="CB238" i="3"/>
  <c r="CA238" i="3"/>
  <c r="BZ238" i="3"/>
  <c r="BY238" i="3"/>
  <c r="BX238" i="3"/>
  <c r="BW238" i="3"/>
  <c r="BV238" i="3"/>
  <c r="BU238" i="3"/>
  <c r="BN238" i="3"/>
  <c r="BM238" i="3"/>
  <c r="BO238" i="3" s="1"/>
  <c r="BJ238" i="3"/>
  <c r="BG238" i="3"/>
  <c r="AZ238" i="3"/>
  <c r="AY238" i="3"/>
  <c r="AW238" i="3"/>
  <c r="AQ238" i="3"/>
  <c r="BI238" i="3" s="1"/>
  <c r="BL238" i="3" s="1"/>
  <c r="AC238" i="3"/>
  <c r="BE238" i="3" s="1"/>
  <c r="BF238" i="3" s="1"/>
  <c r="K238" i="3"/>
  <c r="J238" i="3"/>
  <c r="I238" i="3"/>
  <c r="F238" i="3"/>
  <c r="CC237" i="3"/>
  <c r="CB237" i="3"/>
  <c r="CA237" i="3"/>
  <c r="BZ237" i="3"/>
  <c r="BY237" i="3"/>
  <c r="BX237" i="3"/>
  <c r="BW237" i="3"/>
  <c r="BV237" i="3"/>
  <c r="BU237" i="3"/>
  <c r="BN237" i="3"/>
  <c r="BM237" i="3"/>
  <c r="BO237" i="3" s="1"/>
  <c r="BJ237" i="3"/>
  <c r="BG237" i="3"/>
  <c r="AZ237" i="3"/>
  <c r="AY237" i="3"/>
  <c r="AW237" i="3"/>
  <c r="AQ237" i="3"/>
  <c r="BI237" i="3" s="1"/>
  <c r="BL237" i="3" s="1"/>
  <c r="AC237" i="3"/>
  <c r="BE237" i="3" s="1"/>
  <c r="BF237" i="3" s="1"/>
  <c r="K237" i="3"/>
  <c r="J237" i="3"/>
  <c r="I237" i="3"/>
  <c r="F237" i="3"/>
  <c r="BA237" i="3" s="1"/>
  <c r="CC236" i="3"/>
  <c r="CB236" i="3"/>
  <c r="CA236" i="3"/>
  <c r="BZ236" i="3"/>
  <c r="BY236" i="3"/>
  <c r="BX236" i="3"/>
  <c r="BW236" i="3"/>
  <c r="BV236" i="3"/>
  <c r="BU236" i="3"/>
  <c r="BN236" i="3"/>
  <c r="BP236" i="3" s="1"/>
  <c r="BM236" i="3"/>
  <c r="BO236" i="3" s="1"/>
  <c r="BJ236" i="3"/>
  <c r="BG236" i="3"/>
  <c r="AZ236" i="3"/>
  <c r="AY236" i="3"/>
  <c r="AW236" i="3"/>
  <c r="AQ236" i="3"/>
  <c r="BI236" i="3" s="1"/>
  <c r="BL236" i="3" s="1"/>
  <c r="AC236" i="3"/>
  <c r="BE236" i="3" s="1"/>
  <c r="BF236" i="3" s="1"/>
  <c r="K236" i="3"/>
  <c r="J236" i="3"/>
  <c r="I236" i="3"/>
  <c r="F236" i="3"/>
  <c r="CC235" i="3"/>
  <c r="CB235" i="3"/>
  <c r="CA235" i="3"/>
  <c r="BZ235" i="3"/>
  <c r="BY235" i="3"/>
  <c r="BX235" i="3"/>
  <c r="BW235" i="3"/>
  <c r="BV235" i="3"/>
  <c r="BU235" i="3"/>
  <c r="BN235" i="3"/>
  <c r="BP235" i="3" s="1"/>
  <c r="BM235" i="3"/>
  <c r="BO235" i="3" s="1"/>
  <c r="BJ235" i="3"/>
  <c r="BG235" i="3"/>
  <c r="AZ235" i="3"/>
  <c r="AY235" i="3"/>
  <c r="AW235" i="3"/>
  <c r="AQ235" i="3"/>
  <c r="AC235" i="3"/>
  <c r="BE235" i="3" s="1"/>
  <c r="BF235" i="3" s="1"/>
  <c r="K235" i="3"/>
  <c r="J235" i="3"/>
  <c r="I235" i="3"/>
  <c r="F235" i="3"/>
  <c r="CC234" i="3"/>
  <c r="CB234" i="3"/>
  <c r="CA234" i="3"/>
  <c r="BZ234" i="3"/>
  <c r="BY234" i="3"/>
  <c r="BX234" i="3"/>
  <c r="BW234" i="3"/>
  <c r="BV234" i="3"/>
  <c r="BU234" i="3"/>
  <c r="BN234" i="3"/>
  <c r="BP234" i="3" s="1"/>
  <c r="BM234" i="3"/>
  <c r="BO234" i="3" s="1"/>
  <c r="BJ234" i="3"/>
  <c r="BG234" i="3"/>
  <c r="AZ234" i="3"/>
  <c r="AY234" i="3"/>
  <c r="AW234" i="3"/>
  <c r="AQ234" i="3"/>
  <c r="BI234" i="3" s="1"/>
  <c r="BL234" i="3" s="1"/>
  <c r="AC234" i="3"/>
  <c r="BE234" i="3" s="1"/>
  <c r="BF234" i="3" s="1"/>
  <c r="K234" i="3"/>
  <c r="J234" i="3"/>
  <c r="I234" i="3"/>
  <c r="F234" i="3"/>
  <c r="BB234" i="3" s="1"/>
  <c r="CC233" i="3"/>
  <c r="CB233" i="3"/>
  <c r="CA233" i="3"/>
  <c r="BZ233" i="3"/>
  <c r="BY233" i="3"/>
  <c r="BX233" i="3"/>
  <c r="BW233" i="3"/>
  <c r="BV233" i="3"/>
  <c r="BU233" i="3"/>
  <c r="BN233" i="3"/>
  <c r="BP233" i="3" s="1"/>
  <c r="BM233" i="3"/>
  <c r="BO233" i="3" s="1"/>
  <c r="BJ233" i="3"/>
  <c r="BG233" i="3"/>
  <c r="AZ233" i="3"/>
  <c r="AY233" i="3"/>
  <c r="AW233" i="3"/>
  <c r="AQ233" i="3"/>
  <c r="BI233" i="3" s="1"/>
  <c r="BL233" i="3" s="1"/>
  <c r="AC233" i="3"/>
  <c r="BE233" i="3" s="1"/>
  <c r="BF233" i="3" s="1"/>
  <c r="K233" i="3"/>
  <c r="J233" i="3"/>
  <c r="I233" i="3"/>
  <c r="F233" i="3"/>
  <c r="CC232" i="3"/>
  <c r="CB232" i="3"/>
  <c r="CA232" i="3"/>
  <c r="BZ232" i="3"/>
  <c r="BY232" i="3"/>
  <c r="BX232" i="3"/>
  <c r="BW232" i="3"/>
  <c r="BV232" i="3"/>
  <c r="BU232" i="3"/>
  <c r="BN232" i="3"/>
  <c r="BM232" i="3"/>
  <c r="BO232" i="3" s="1"/>
  <c r="BJ232" i="3"/>
  <c r="BG232" i="3"/>
  <c r="AZ232" i="3"/>
  <c r="AY232" i="3"/>
  <c r="AW232" i="3"/>
  <c r="AQ232" i="3"/>
  <c r="BI232" i="3" s="1"/>
  <c r="BL232" i="3" s="1"/>
  <c r="AC232" i="3"/>
  <c r="BE232" i="3" s="1"/>
  <c r="BF232" i="3" s="1"/>
  <c r="K232" i="3"/>
  <c r="J232" i="3"/>
  <c r="I232" i="3"/>
  <c r="F232" i="3"/>
  <c r="CC231" i="3"/>
  <c r="CB231" i="3"/>
  <c r="CA231" i="3"/>
  <c r="BZ231" i="3"/>
  <c r="BY231" i="3"/>
  <c r="BX231" i="3"/>
  <c r="BW231" i="3"/>
  <c r="BV231" i="3"/>
  <c r="BU231" i="3"/>
  <c r="BN231" i="3"/>
  <c r="BR231" i="3" s="1"/>
  <c r="BM231" i="3"/>
  <c r="BO231" i="3" s="1"/>
  <c r="BL231" i="3"/>
  <c r="BJ231" i="3"/>
  <c r="BG231" i="3"/>
  <c r="AZ231" i="3"/>
  <c r="AY231" i="3"/>
  <c r="AW231" i="3"/>
  <c r="AQ231" i="3"/>
  <c r="BI231" i="3" s="1"/>
  <c r="AC231" i="3"/>
  <c r="BE231" i="3" s="1"/>
  <c r="BF231" i="3" s="1"/>
  <c r="K231" i="3"/>
  <c r="J231" i="3"/>
  <c r="I231" i="3"/>
  <c r="F231" i="3"/>
  <c r="CC230" i="3"/>
  <c r="CB230" i="3"/>
  <c r="CA230" i="3"/>
  <c r="BZ230" i="3"/>
  <c r="BY230" i="3"/>
  <c r="BX230" i="3"/>
  <c r="BW230" i="3"/>
  <c r="BV230" i="3"/>
  <c r="BU230" i="3"/>
  <c r="BN230" i="3"/>
  <c r="BM230" i="3"/>
  <c r="BO230" i="3" s="1"/>
  <c r="BJ230" i="3"/>
  <c r="BG230" i="3"/>
  <c r="AZ230" i="3"/>
  <c r="AY230" i="3"/>
  <c r="AW230" i="3"/>
  <c r="AQ230" i="3"/>
  <c r="BI230" i="3" s="1"/>
  <c r="BL230" i="3" s="1"/>
  <c r="AC230" i="3"/>
  <c r="BE230" i="3" s="1"/>
  <c r="BF230" i="3" s="1"/>
  <c r="K230" i="3"/>
  <c r="J230" i="3"/>
  <c r="I230" i="3"/>
  <c r="F230" i="3"/>
  <c r="BB230" i="3" s="1"/>
  <c r="BC230" i="3" s="1"/>
  <c r="CC229" i="3"/>
  <c r="CB229" i="3"/>
  <c r="CA229" i="3"/>
  <c r="BZ229" i="3"/>
  <c r="BY229" i="3"/>
  <c r="BX229" i="3"/>
  <c r="BW229" i="3"/>
  <c r="BV229" i="3"/>
  <c r="BU229" i="3"/>
  <c r="BN229" i="3"/>
  <c r="BM229" i="3"/>
  <c r="BO229" i="3" s="1"/>
  <c r="BJ229" i="3"/>
  <c r="BG229" i="3"/>
  <c r="AZ229" i="3"/>
  <c r="AY229" i="3"/>
  <c r="AW229" i="3"/>
  <c r="AQ229" i="3"/>
  <c r="BI229" i="3" s="1"/>
  <c r="BL229" i="3" s="1"/>
  <c r="AC229" i="3"/>
  <c r="BE229" i="3" s="1"/>
  <c r="BF229" i="3" s="1"/>
  <c r="K229" i="3"/>
  <c r="J229" i="3"/>
  <c r="I229" i="3"/>
  <c r="F229" i="3"/>
  <c r="CC228" i="3"/>
  <c r="CB228" i="3"/>
  <c r="CA228" i="3"/>
  <c r="BZ228" i="3"/>
  <c r="BY228" i="3"/>
  <c r="BX228" i="3"/>
  <c r="BW228" i="3"/>
  <c r="BV228" i="3"/>
  <c r="BU228" i="3"/>
  <c r="BN228" i="3"/>
  <c r="BP228" i="3" s="1"/>
  <c r="BM228" i="3"/>
  <c r="BO228" i="3" s="1"/>
  <c r="BJ228" i="3"/>
  <c r="BG228" i="3"/>
  <c r="AZ228" i="3"/>
  <c r="AY228" i="3"/>
  <c r="AW228" i="3"/>
  <c r="AQ228" i="3"/>
  <c r="BI228" i="3" s="1"/>
  <c r="BL228" i="3" s="1"/>
  <c r="AC228" i="3"/>
  <c r="BE228" i="3" s="1"/>
  <c r="BF228" i="3" s="1"/>
  <c r="K228" i="3"/>
  <c r="J228" i="3"/>
  <c r="I228" i="3"/>
  <c r="F228" i="3"/>
  <c r="CC227" i="3"/>
  <c r="CB227" i="3"/>
  <c r="CA227" i="3"/>
  <c r="BZ227" i="3"/>
  <c r="BY227" i="3"/>
  <c r="BX227" i="3"/>
  <c r="BW227" i="3"/>
  <c r="BV227" i="3"/>
  <c r="BU227" i="3"/>
  <c r="BN227" i="3"/>
  <c r="BM227" i="3"/>
  <c r="BO227" i="3" s="1"/>
  <c r="BJ227" i="3"/>
  <c r="BG227" i="3"/>
  <c r="AZ227" i="3"/>
  <c r="AY227" i="3"/>
  <c r="AW227" i="3"/>
  <c r="AQ227" i="3"/>
  <c r="BI227" i="3" s="1"/>
  <c r="BL227" i="3" s="1"/>
  <c r="AC227" i="3"/>
  <c r="BE227" i="3" s="1"/>
  <c r="BF227" i="3" s="1"/>
  <c r="K227" i="3"/>
  <c r="J227" i="3"/>
  <c r="I227" i="3"/>
  <c r="F227" i="3"/>
  <c r="BA227" i="3" s="1"/>
  <c r="CC226" i="3"/>
  <c r="CB226" i="3"/>
  <c r="CA226" i="3"/>
  <c r="BZ226" i="3"/>
  <c r="BY226" i="3"/>
  <c r="BX226" i="3"/>
  <c r="BW226" i="3"/>
  <c r="BV226" i="3"/>
  <c r="BU226" i="3"/>
  <c r="BN226" i="3"/>
  <c r="BP226" i="3" s="1"/>
  <c r="BM226" i="3"/>
  <c r="BO226" i="3" s="1"/>
  <c r="BJ226" i="3"/>
  <c r="BG226" i="3"/>
  <c r="AZ226" i="3"/>
  <c r="AY226" i="3"/>
  <c r="AW226" i="3"/>
  <c r="AQ226" i="3"/>
  <c r="BI226" i="3" s="1"/>
  <c r="BL226" i="3" s="1"/>
  <c r="AC226" i="3"/>
  <c r="BE226" i="3" s="1"/>
  <c r="BF226" i="3" s="1"/>
  <c r="K226" i="3"/>
  <c r="J226" i="3"/>
  <c r="I226" i="3"/>
  <c r="F226" i="3"/>
  <c r="BB226" i="3" s="1"/>
  <c r="CC225" i="3"/>
  <c r="CB225" i="3"/>
  <c r="CA225" i="3"/>
  <c r="BZ225" i="3"/>
  <c r="BY225" i="3"/>
  <c r="BX225" i="3"/>
  <c r="BW225" i="3"/>
  <c r="BV225" i="3"/>
  <c r="BU225" i="3"/>
  <c r="BN225" i="3"/>
  <c r="BP225" i="3" s="1"/>
  <c r="BM225" i="3"/>
  <c r="BO225" i="3" s="1"/>
  <c r="BJ225" i="3"/>
  <c r="BG225" i="3"/>
  <c r="AZ225" i="3"/>
  <c r="AY225" i="3"/>
  <c r="AW225" i="3"/>
  <c r="AQ225" i="3"/>
  <c r="BI225" i="3" s="1"/>
  <c r="BL225" i="3" s="1"/>
  <c r="AC225" i="3"/>
  <c r="BE225" i="3" s="1"/>
  <c r="BF225" i="3" s="1"/>
  <c r="K225" i="3"/>
  <c r="J225" i="3"/>
  <c r="I225" i="3"/>
  <c r="F225" i="3"/>
  <c r="BB225" i="3" s="1"/>
  <c r="CC224" i="3"/>
  <c r="CB224" i="3"/>
  <c r="CA224" i="3"/>
  <c r="BZ224" i="3"/>
  <c r="BY224" i="3"/>
  <c r="BX224" i="3"/>
  <c r="BW224" i="3"/>
  <c r="BV224" i="3"/>
  <c r="BU224" i="3"/>
  <c r="BN224" i="3"/>
  <c r="BP224" i="3" s="1"/>
  <c r="BM224" i="3"/>
  <c r="BO224" i="3" s="1"/>
  <c r="BJ224" i="3"/>
  <c r="BG224" i="3"/>
  <c r="AZ224" i="3"/>
  <c r="AY224" i="3"/>
  <c r="AW224" i="3"/>
  <c r="AQ224" i="3"/>
  <c r="BI224" i="3" s="1"/>
  <c r="BL224" i="3" s="1"/>
  <c r="AC224" i="3"/>
  <c r="BE224" i="3" s="1"/>
  <c r="BF224" i="3" s="1"/>
  <c r="K224" i="3"/>
  <c r="J224" i="3"/>
  <c r="I224" i="3"/>
  <c r="F224" i="3"/>
  <c r="CC222" i="3"/>
  <c r="CB222" i="3"/>
  <c r="CA222" i="3"/>
  <c r="BZ222" i="3"/>
  <c r="BY222" i="3"/>
  <c r="BX222" i="3"/>
  <c r="BW222" i="3"/>
  <c r="BV222" i="3"/>
  <c r="BU222" i="3"/>
  <c r="BN222" i="3"/>
  <c r="BR222" i="3" s="1"/>
  <c r="BM222" i="3"/>
  <c r="BO222" i="3" s="1"/>
  <c r="BL222" i="3"/>
  <c r="BJ222" i="3"/>
  <c r="BG222" i="3"/>
  <c r="AZ222" i="3"/>
  <c r="AY222" i="3"/>
  <c r="AW222" i="3"/>
  <c r="AQ222" i="3"/>
  <c r="BI222" i="3" s="1"/>
  <c r="AC222" i="3"/>
  <c r="BE222" i="3" s="1"/>
  <c r="BF222" i="3" s="1"/>
  <c r="K222" i="3"/>
  <c r="J222" i="3"/>
  <c r="I222" i="3"/>
  <c r="F222" i="3"/>
  <c r="BB222" i="3" s="1"/>
  <c r="CC221" i="3"/>
  <c r="CB221" i="3"/>
  <c r="CA221" i="3"/>
  <c r="BZ221" i="3"/>
  <c r="BY221" i="3"/>
  <c r="BX221" i="3"/>
  <c r="BW221" i="3"/>
  <c r="BV221" i="3"/>
  <c r="BU221" i="3"/>
  <c r="BN221" i="3"/>
  <c r="BM221" i="3"/>
  <c r="BO221" i="3" s="1"/>
  <c r="BJ221" i="3"/>
  <c r="BG221" i="3"/>
  <c r="AZ221" i="3"/>
  <c r="AY221" i="3"/>
  <c r="AW221" i="3"/>
  <c r="AQ221" i="3"/>
  <c r="AC221" i="3"/>
  <c r="BE221" i="3" s="1"/>
  <c r="BF221" i="3" s="1"/>
  <c r="K221" i="3"/>
  <c r="J221" i="3"/>
  <c r="I221" i="3"/>
  <c r="F221" i="3"/>
  <c r="BB221" i="3" s="1"/>
  <c r="CC220" i="3"/>
  <c r="CB220" i="3"/>
  <c r="CA220" i="3"/>
  <c r="BZ220" i="3"/>
  <c r="BY220" i="3"/>
  <c r="BX220" i="3"/>
  <c r="BW220" i="3"/>
  <c r="BV220" i="3"/>
  <c r="BU220" i="3"/>
  <c r="BN220" i="3"/>
  <c r="BM220" i="3"/>
  <c r="BO220" i="3" s="1"/>
  <c r="BJ220" i="3"/>
  <c r="BG220" i="3"/>
  <c r="AZ220" i="3"/>
  <c r="AY220" i="3"/>
  <c r="AW220" i="3"/>
  <c r="AQ220" i="3"/>
  <c r="BI220" i="3" s="1"/>
  <c r="BL220" i="3" s="1"/>
  <c r="AC220" i="3"/>
  <c r="BE220" i="3" s="1"/>
  <c r="BF220" i="3" s="1"/>
  <c r="K220" i="3"/>
  <c r="J220" i="3"/>
  <c r="I220" i="3"/>
  <c r="F220" i="3"/>
  <c r="BB220" i="3" s="1"/>
  <c r="CC219" i="3"/>
  <c r="CB219" i="3"/>
  <c r="CA219" i="3"/>
  <c r="BZ219" i="3"/>
  <c r="BY219" i="3"/>
  <c r="BX219" i="3"/>
  <c r="BW219" i="3"/>
  <c r="BV219" i="3"/>
  <c r="BU219" i="3"/>
  <c r="BN219" i="3"/>
  <c r="BP219" i="3" s="1"/>
  <c r="BM219" i="3"/>
  <c r="BO219" i="3" s="1"/>
  <c r="BJ219" i="3"/>
  <c r="BG219" i="3"/>
  <c r="AZ219" i="3"/>
  <c r="AY219" i="3"/>
  <c r="AW219" i="3"/>
  <c r="AQ219" i="3"/>
  <c r="BI219" i="3" s="1"/>
  <c r="BL219" i="3" s="1"/>
  <c r="AC219" i="3"/>
  <c r="BE219" i="3" s="1"/>
  <c r="BF219" i="3" s="1"/>
  <c r="K219" i="3"/>
  <c r="J219" i="3"/>
  <c r="I219" i="3"/>
  <c r="F219" i="3"/>
  <c r="CC218" i="3"/>
  <c r="CB218" i="3"/>
  <c r="CA218" i="3"/>
  <c r="BZ218" i="3"/>
  <c r="BY218" i="3"/>
  <c r="BX218" i="3"/>
  <c r="BW218" i="3"/>
  <c r="BV218" i="3"/>
  <c r="BU218" i="3"/>
  <c r="BN218" i="3"/>
  <c r="BM218" i="3"/>
  <c r="BO218" i="3" s="1"/>
  <c r="BJ218" i="3"/>
  <c r="BG218" i="3"/>
  <c r="AZ218" i="3"/>
  <c r="AY218" i="3"/>
  <c r="AW218" i="3"/>
  <c r="AQ218" i="3"/>
  <c r="BI218" i="3" s="1"/>
  <c r="BL218" i="3" s="1"/>
  <c r="AC218" i="3"/>
  <c r="K218" i="3"/>
  <c r="J218" i="3"/>
  <c r="I218" i="3"/>
  <c r="F218" i="3"/>
  <c r="CC217" i="3"/>
  <c r="CB217" i="3"/>
  <c r="CA217" i="3"/>
  <c r="BZ217" i="3"/>
  <c r="BY217" i="3"/>
  <c r="BX217" i="3"/>
  <c r="BW217" i="3"/>
  <c r="BV217" i="3"/>
  <c r="BU217" i="3"/>
  <c r="BN217" i="3"/>
  <c r="BM217" i="3"/>
  <c r="BO217" i="3" s="1"/>
  <c r="BJ217" i="3"/>
  <c r="BG217" i="3"/>
  <c r="AZ217" i="3"/>
  <c r="AY217" i="3"/>
  <c r="AW217" i="3"/>
  <c r="AQ217" i="3"/>
  <c r="BI217" i="3" s="1"/>
  <c r="BL217" i="3" s="1"/>
  <c r="AC217" i="3"/>
  <c r="BE217" i="3" s="1"/>
  <c r="BF217" i="3" s="1"/>
  <c r="K217" i="3"/>
  <c r="J217" i="3"/>
  <c r="I217" i="3"/>
  <c r="F217" i="3"/>
  <c r="CC216" i="3"/>
  <c r="CB216" i="3"/>
  <c r="CA216" i="3"/>
  <c r="BZ216" i="3"/>
  <c r="BY216" i="3"/>
  <c r="BX216" i="3"/>
  <c r="BW216" i="3"/>
  <c r="BV216" i="3"/>
  <c r="BU216" i="3"/>
  <c r="BN216" i="3"/>
  <c r="BM216" i="3"/>
  <c r="BO216" i="3" s="1"/>
  <c r="BJ216" i="3"/>
  <c r="BG216" i="3"/>
  <c r="AZ216" i="3"/>
  <c r="AY216" i="3"/>
  <c r="AW216" i="3"/>
  <c r="AQ216" i="3"/>
  <c r="BI216" i="3" s="1"/>
  <c r="BL216" i="3" s="1"/>
  <c r="AC216" i="3"/>
  <c r="BE216" i="3" s="1"/>
  <c r="BF216" i="3" s="1"/>
  <c r="K216" i="3"/>
  <c r="J216" i="3"/>
  <c r="I216" i="3"/>
  <c r="F216" i="3"/>
  <c r="CC215" i="3"/>
  <c r="CB215" i="3"/>
  <c r="CA215" i="3"/>
  <c r="BZ215" i="3"/>
  <c r="BY215" i="3"/>
  <c r="BX215" i="3"/>
  <c r="BW215" i="3"/>
  <c r="BV215" i="3"/>
  <c r="BU215" i="3"/>
  <c r="BN215" i="3"/>
  <c r="BM215" i="3"/>
  <c r="BO215" i="3" s="1"/>
  <c r="BJ215" i="3"/>
  <c r="BG215" i="3"/>
  <c r="BF215" i="3"/>
  <c r="AZ215" i="3"/>
  <c r="AY215" i="3"/>
  <c r="AW215" i="3"/>
  <c r="AQ215" i="3"/>
  <c r="BI215" i="3" s="1"/>
  <c r="BL215" i="3" s="1"/>
  <c r="AC215" i="3"/>
  <c r="BE215" i="3" s="1"/>
  <c r="K215" i="3"/>
  <c r="J215" i="3"/>
  <c r="I215" i="3"/>
  <c r="F215" i="3"/>
  <c r="BB215" i="3" s="1"/>
  <c r="CC213" i="3"/>
  <c r="CB213" i="3"/>
  <c r="CA213" i="3"/>
  <c r="BZ213" i="3"/>
  <c r="BY213" i="3"/>
  <c r="BX213" i="3"/>
  <c r="BW213" i="3"/>
  <c r="BV213" i="3"/>
  <c r="BU213" i="3"/>
  <c r="BN213" i="3"/>
  <c r="BM213" i="3"/>
  <c r="BO213" i="3" s="1"/>
  <c r="BL213" i="3"/>
  <c r="BJ213" i="3"/>
  <c r="BG213" i="3"/>
  <c r="AZ213" i="3"/>
  <c r="AY213" i="3"/>
  <c r="AW213" i="3"/>
  <c r="AQ213" i="3"/>
  <c r="BI213" i="3" s="1"/>
  <c r="AC213" i="3"/>
  <c r="BE213" i="3" s="1"/>
  <c r="BF213" i="3" s="1"/>
  <c r="K213" i="3"/>
  <c r="J213" i="3"/>
  <c r="I213" i="3"/>
  <c r="F213" i="3"/>
  <c r="CC212" i="3"/>
  <c r="CB212" i="3"/>
  <c r="CA212" i="3"/>
  <c r="BZ212" i="3"/>
  <c r="BY212" i="3"/>
  <c r="BX212" i="3"/>
  <c r="BW212" i="3"/>
  <c r="BV212" i="3"/>
  <c r="BU212" i="3"/>
  <c r="BN212" i="3"/>
  <c r="BM212" i="3"/>
  <c r="BO212" i="3" s="1"/>
  <c r="BJ212" i="3"/>
  <c r="BG212" i="3"/>
  <c r="AZ212" i="3"/>
  <c r="AY212" i="3"/>
  <c r="AW212" i="3"/>
  <c r="AQ212" i="3"/>
  <c r="BI212" i="3" s="1"/>
  <c r="BL212" i="3" s="1"/>
  <c r="AC212" i="3"/>
  <c r="BE212" i="3" s="1"/>
  <c r="BF212" i="3" s="1"/>
  <c r="K212" i="3"/>
  <c r="J212" i="3"/>
  <c r="I212" i="3"/>
  <c r="F212" i="3"/>
  <c r="CC211" i="3"/>
  <c r="CB211" i="3"/>
  <c r="CA211" i="3"/>
  <c r="BZ211" i="3"/>
  <c r="BY211" i="3"/>
  <c r="BX211" i="3"/>
  <c r="BW211" i="3"/>
  <c r="BV211" i="3"/>
  <c r="BU211" i="3"/>
  <c r="BN211" i="3"/>
  <c r="BM211" i="3"/>
  <c r="BO211" i="3" s="1"/>
  <c r="BJ211" i="3"/>
  <c r="BG211" i="3"/>
  <c r="AZ211" i="3"/>
  <c r="AY211" i="3"/>
  <c r="AW211" i="3"/>
  <c r="AQ211" i="3"/>
  <c r="BI211" i="3" s="1"/>
  <c r="BL211" i="3" s="1"/>
  <c r="AC211" i="3"/>
  <c r="BE211" i="3" s="1"/>
  <c r="BF211" i="3" s="1"/>
  <c r="K211" i="3"/>
  <c r="J211" i="3"/>
  <c r="I211" i="3"/>
  <c r="F211" i="3"/>
  <c r="CC210" i="3"/>
  <c r="CB210" i="3"/>
  <c r="CA210" i="3"/>
  <c r="BZ210" i="3"/>
  <c r="BY210" i="3"/>
  <c r="BX210" i="3"/>
  <c r="BW210" i="3"/>
  <c r="BV210" i="3"/>
  <c r="BU210" i="3"/>
  <c r="BN210" i="3"/>
  <c r="BP210" i="3" s="1"/>
  <c r="BM210" i="3"/>
  <c r="BO210" i="3" s="1"/>
  <c r="BJ210" i="3"/>
  <c r="BG210" i="3"/>
  <c r="AZ210" i="3"/>
  <c r="AY210" i="3"/>
  <c r="AW210" i="3"/>
  <c r="AQ210" i="3"/>
  <c r="BI210" i="3" s="1"/>
  <c r="BL210" i="3" s="1"/>
  <c r="AC210" i="3"/>
  <c r="BE210" i="3" s="1"/>
  <c r="BF210" i="3" s="1"/>
  <c r="K210" i="3"/>
  <c r="J210" i="3"/>
  <c r="I210" i="3"/>
  <c r="F210" i="3"/>
  <c r="CC209" i="3"/>
  <c r="CB209" i="3"/>
  <c r="CA209" i="3"/>
  <c r="BZ209" i="3"/>
  <c r="BY209" i="3"/>
  <c r="BX209" i="3"/>
  <c r="BW209" i="3"/>
  <c r="BV209" i="3"/>
  <c r="BU209" i="3"/>
  <c r="BN209" i="3"/>
  <c r="BM209" i="3"/>
  <c r="BO209" i="3" s="1"/>
  <c r="BJ209" i="3"/>
  <c r="BG209" i="3"/>
  <c r="AZ209" i="3"/>
  <c r="AY209" i="3"/>
  <c r="AW209" i="3"/>
  <c r="AQ209" i="3"/>
  <c r="BI209" i="3" s="1"/>
  <c r="BL209" i="3" s="1"/>
  <c r="AC209" i="3"/>
  <c r="BE209" i="3" s="1"/>
  <c r="BF209" i="3" s="1"/>
  <c r="K209" i="3"/>
  <c r="J209" i="3"/>
  <c r="I209" i="3"/>
  <c r="F209" i="3"/>
  <c r="BB209" i="3" s="1"/>
  <c r="CC208" i="3"/>
  <c r="CB208" i="3"/>
  <c r="CA208" i="3"/>
  <c r="BZ208" i="3"/>
  <c r="BY208" i="3"/>
  <c r="BX208" i="3"/>
  <c r="BW208" i="3"/>
  <c r="BV208" i="3"/>
  <c r="BU208" i="3"/>
  <c r="BN208" i="3"/>
  <c r="BM208" i="3"/>
  <c r="BO208" i="3" s="1"/>
  <c r="BJ208" i="3"/>
  <c r="BG208" i="3"/>
  <c r="AZ208" i="3"/>
  <c r="AY208" i="3"/>
  <c r="AW208" i="3"/>
  <c r="AQ208" i="3"/>
  <c r="BI208" i="3" s="1"/>
  <c r="BL208" i="3" s="1"/>
  <c r="AC208" i="3"/>
  <c r="BE208" i="3" s="1"/>
  <c r="BF208" i="3" s="1"/>
  <c r="K208" i="3"/>
  <c r="J208" i="3"/>
  <c r="I208" i="3"/>
  <c r="F208" i="3"/>
  <c r="BA208" i="3" s="1"/>
  <c r="CC207" i="3"/>
  <c r="CB207" i="3"/>
  <c r="CA207" i="3"/>
  <c r="BZ207" i="3"/>
  <c r="BY207" i="3"/>
  <c r="BX207" i="3"/>
  <c r="BW207" i="3"/>
  <c r="BV207" i="3"/>
  <c r="BU207" i="3"/>
  <c r="BN207" i="3"/>
  <c r="BM207" i="3"/>
  <c r="BO207" i="3" s="1"/>
  <c r="BJ207" i="3"/>
  <c r="BG207" i="3"/>
  <c r="AZ207" i="3"/>
  <c r="AY207" i="3"/>
  <c r="AW207" i="3"/>
  <c r="AQ207" i="3"/>
  <c r="BI207" i="3" s="1"/>
  <c r="BL207" i="3" s="1"/>
  <c r="AC207" i="3"/>
  <c r="BE207" i="3" s="1"/>
  <c r="BF207" i="3" s="1"/>
  <c r="K207" i="3"/>
  <c r="J207" i="3"/>
  <c r="I207" i="3"/>
  <c r="F207" i="3"/>
  <c r="BB207" i="3" s="1"/>
  <c r="BD207" i="3" s="1"/>
  <c r="CC206" i="3"/>
  <c r="CB206" i="3"/>
  <c r="CA206" i="3"/>
  <c r="BZ206" i="3"/>
  <c r="BY206" i="3"/>
  <c r="BX206" i="3"/>
  <c r="BW206" i="3"/>
  <c r="BV206" i="3"/>
  <c r="BU206" i="3"/>
  <c r="BN206" i="3"/>
  <c r="BM206" i="3"/>
  <c r="BO206" i="3" s="1"/>
  <c r="BJ206" i="3"/>
  <c r="BG206" i="3"/>
  <c r="AZ206" i="3"/>
  <c r="AY206" i="3"/>
  <c r="AW206" i="3"/>
  <c r="AQ206" i="3"/>
  <c r="BI206" i="3" s="1"/>
  <c r="BL206" i="3" s="1"/>
  <c r="AC206" i="3"/>
  <c r="BE206" i="3" s="1"/>
  <c r="BF206" i="3" s="1"/>
  <c r="K206" i="3"/>
  <c r="J206" i="3"/>
  <c r="I206" i="3"/>
  <c r="F206" i="3"/>
  <c r="BB206" i="3" s="1"/>
  <c r="CC204" i="3"/>
  <c r="CB204" i="3"/>
  <c r="CA204" i="3"/>
  <c r="BZ204" i="3"/>
  <c r="BY204" i="3"/>
  <c r="BX204" i="3"/>
  <c r="BW204" i="3"/>
  <c r="BV204" i="3"/>
  <c r="BU204" i="3"/>
  <c r="BN204" i="3"/>
  <c r="BR204" i="3" s="1"/>
  <c r="BM204" i="3"/>
  <c r="BO204" i="3" s="1"/>
  <c r="BL204" i="3"/>
  <c r="BJ204" i="3"/>
  <c r="BG204" i="3"/>
  <c r="AZ204" i="3"/>
  <c r="AY204" i="3"/>
  <c r="AW204" i="3"/>
  <c r="AQ204" i="3"/>
  <c r="BI204" i="3" s="1"/>
  <c r="AC204" i="3"/>
  <c r="BE204" i="3" s="1"/>
  <c r="BF204" i="3" s="1"/>
  <c r="K204" i="3"/>
  <c r="J204" i="3"/>
  <c r="I204" i="3"/>
  <c r="F204" i="3"/>
  <c r="BA204" i="3" s="1"/>
  <c r="CC203" i="3"/>
  <c r="CB203" i="3"/>
  <c r="CA203" i="3"/>
  <c r="BZ203" i="3"/>
  <c r="BY203" i="3"/>
  <c r="BX203" i="3"/>
  <c r="BW203" i="3"/>
  <c r="BV203" i="3"/>
  <c r="BU203" i="3"/>
  <c r="BN203" i="3"/>
  <c r="BM203" i="3"/>
  <c r="BO203" i="3" s="1"/>
  <c r="BJ203" i="3"/>
  <c r="BG203" i="3"/>
  <c r="AZ203" i="3"/>
  <c r="AY203" i="3"/>
  <c r="AW203" i="3"/>
  <c r="AQ203" i="3"/>
  <c r="AC203" i="3"/>
  <c r="BE203" i="3" s="1"/>
  <c r="BF203" i="3" s="1"/>
  <c r="K203" i="3"/>
  <c r="J203" i="3"/>
  <c r="I203" i="3"/>
  <c r="F203" i="3"/>
  <c r="BB203" i="3" s="1"/>
  <c r="BD203" i="3" s="1"/>
  <c r="CC202" i="3"/>
  <c r="CB202" i="3"/>
  <c r="CA202" i="3"/>
  <c r="BZ202" i="3"/>
  <c r="BY202" i="3"/>
  <c r="BX202" i="3"/>
  <c r="BW202" i="3"/>
  <c r="BV202" i="3"/>
  <c r="BU202" i="3"/>
  <c r="BN202" i="3"/>
  <c r="BP202" i="3" s="1"/>
  <c r="BM202" i="3"/>
  <c r="BO202" i="3" s="1"/>
  <c r="BJ202" i="3"/>
  <c r="BG202" i="3"/>
  <c r="AZ202" i="3"/>
  <c r="AY202" i="3"/>
  <c r="AW202" i="3"/>
  <c r="AQ202" i="3"/>
  <c r="BI202" i="3" s="1"/>
  <c r="BL202" i="3" s="1"/>
  <c r="AC202" i="3"/>
  <c r="BE202" i="3" s="1"/>
  <c r="BF202" i="3" s="1"/>
  <c r="K202" i="3"/>
  <c r="J202" i="3"/>
  <c r="I202" i="3"/>
  <c r="F202" i="3"/>
  <c r="BB202" i="3" s="1"/>
  <c r="CC201" i="3"/>
  <c r="CB201" i="3"/>
  <c r="CA201" i="3"/>
  <c r="BZ201" i="3"/>
  <c r="BY201" i="3"/>
  <c r="BX201" i="3"/>
  <c r="BW201" i="3"/>
  <c r="BV201" i="3"/>
  <c r="BU201" i="3"/>
  <c r="BN201" i="3"/>
  <c r="BM201" i="3"/>
  <c r="BO201" i="3" s="1"/>
  <c r="BJ201" i="3"/>
  <c r="BG201" i="3"/>
  <c r="AZ201" i="3"/>
  <c r="AY201" i="3"/>
  <c r="AW201" i="3"/>
  <c r="AQ201" i="3"/>
  <c r="BI201" i="3" s="1"/>
  <c r="BL201" i="3" s="1"/>
  <c r="AC201" i="3"/>
  <c r="BE201" i="3" s="1"/>
  <c r="BF201" i="3" s="1"/>
  <c r="K201" i="3"/>
  <c r="J201" i="3"/>
  <c r="I201" i="3"/>
  <c r="F201" i="3"/>
  <c r="CC200" i="3"/>
  <c r="CB200" i="3"/>
  <c r="CA200" i="3"/>
  <c r="BZ200" i="3"/>
  <c r="BY200" i="3"/>
  <c r="BX200" i="3"/>
  <c r="BW200" i="3"/>
  <c r="BV200" i="3"/>
  <c r="BU200" i="3"/>
  <c r="BN200" i="3"/>
  <c r="BM200" i="3"/>
  <c r="BO200" i="3" s="1"/>
  <c r="BJ200" i="3"/>
  <c r="BG200" i="3"/>
  <c r="AZ200" i="3"/>
  <c r="AY200" i="3"/>
  <c r="AW200" i="3"/>
  <c r="AQ200" i="3"/>
  <c r="BI200" i="3" s="1"/>
  <c r="BL200" i="3" s="1"/>
  <c r="AC200" i="3"/>
  <c r="K200" i="3"/>
  <c r="J200" i="3"/>
  <c r="I200" i="3"/>
  <c r="F200" i="3"/>
  <c r="BB200" i="3" s="1"/>
  <c r="CC199" i="3"/>
  <c r="CB199" i="3"/>
  <c r="CA199" i="3"/>
  <c r="BZ199" i="3"/>
  <c r="BY199" i="3"/>
  <c r="BX199" i="3"/>
  <c r="BW199" i="3"/>
  <c r="BV199" i="3"/>
  <c r="BU199" i="3"/>
  <c r="BN199" i="3"/>
  <c r="BM199" i="3"/>
  <c r="BO199" i="3" s="1"/>
  <c r="BJ199" i="3"/>
  <c r="BG199" i="3"/>
  <c r="AZ199" i="3"/>
  <c r="AY199" i="3"/>
  <c r="AW199" i="3"/>
  <c r="AQ199" i="3"/>
  <c r="BI199" i="3" s="1"/>
  <c r="BL199" i="3" s="1"/>
  <c r="AC199" i="3"/>
  <c r="K199" i="3"/>
  <c r="J199" i="3"/>
  <c r="I199" i="3"/>
  <c r="F199" i="3"/>
  <c r="CC198" i="3"/>
  <c r="CB198" i="3"/>
  <c r="CA198" i="3"/>
  <c r="BZ198" i="3"/>
  <c r="BY198" i="3"/>
  <c r="BX198" i="3"/>
  <c r="BW198" i="3"/>
  <c r="BV198" i="3"/>
  <c r="BU198" i="3"/>
  <c r="BN198" i="3"/>
  <c r="BM198" i="3"/>
  <c r="BO198" i="3" s="1"/>
  <c r="BJ198" i="3"/>
  <c r="BG198" i="3"/>
  <c r="AZ198" i="3"/>
  <c r="AY198" i="3"/>
  <c r="AW198" i="3"/>
  <c r="AQ198" i="3"/>
  <c r="AC198" i="3"/>
  <c r="BE198" i="3" s="1"/>
  <c r="BF198" i="3" s="1"/>
  <c r="K198" i="3"/>
  <c r="J198" i="3"/>
  <c r="I198" i="3"/>
  <c r="F198" i="3"/>
  <c r="CC197" i="3"/>
  <c r="CB197" i="3"/>
  <c r="CA197" i="3"/>
  <c r="BZ197" i="3"/>
  <c r="BY197" i="3"/>
  <c r="BX197" i="3"/>
  <c r="BW197" i="3"/>
  <c r="BV197" i="3"/>
  <c r="BU197" i="3"/>
  <c r="BN197" i="3"/>
  <c r="BM197" i="3"/>
  <c r="BO197" i="3" s="1"/>
  <c r="BJ197" i="3"/>
  <c r="BG197" i="3"/>
  <c r="AZ197" i="3"/>
  <c r="AY197" i="3"/>
  <c r="AW197" i="3"/>
  <c r="AQ197" i="3"/>
  <c r="BI197" i="3" s="1"/>
  <c r="BL197" i="3" s="1"/>
  <c r="AC197" i="3"/>
  <c r="BE197" i="3" s="1"/>
  <c r="BF197" i="3" s="1"/>
  <c r="K197" i="3"/>
  <c r="J197" i="3"/>
  <c r="I197" i="3"/>
  <c r="F197" i="3"/>
  <c r="BB197" i="3" s="1"/>
  <c r="CC196" i="3"/>
  <c r="CB196" i="3"/>
  <c r="CA196" i="3"/>
  <c r="BZ196" i="3"/>
  <c r="BY196" i="3"/>
  <c r="BX196" i="3"/>
  <c r="BW196" i="3"/>
  <c r="BV196" i="3"/>
  <c r="BU196" i="3"/>
  <c r="BN196" i="3"/>
  <c r="BM196" i="3"/>
  <c r="BO196" i="3" s="1"/>
  <c r="BL196" i="3"/>
  <c r="BJ196" i="3"/>
  <c r="BG196" i="3"/>
  <c r="AZ196" i="3"/>
  <c r="AY196" i="3"/>
  <c r="AW196" i="3"/>
  <c r="AQ196" i="3"/>
  <c r="BI196" i="3" s="1"/>
  <c r="AC196" i="3"/>
  <c r="BE196" i="3" s="1"/>
  <c r="BF196" i="3" s="1"/>
  <c r="K196" i="3"/>
  <c r="J196" i="3"/>
  <c r="I196" i="3"/>
  <c r="F196" i="3"/>
  <c r="CC195" i="3"/>
  <c r="CB195" i="3"/>
  <c r="CA195" i="3"/>
  <c r="BZ195" i="3"/>
  <c r="BY195" i="3"/>
  <c r="BX195" i="3"/>
  <c r="BW195" i="3"/>
  <c r="BV195" i="3"/>
  <c r="BU195" i="3"/>
  <c r="BN195" i="3"/>
  <c r="BM195" i="3"/>
  <c r="BO195" i="3" s="1"/>
  <c r="BJ195" i="3"/>
  <c r="BG195" i="3"/>
  <c r="AZ195" i="3"/>
  <c r="AY195" i="3"/>
  <c r="AW195" i="3"/>
  <c r="AQ195" i="3"/>
  <c r="BI195" i="3" s="1"/>
  <c r="BL195" i="3" s="1"/>
  <c r="AC195" i="3"/>
  <c r="BE195" i="3" s="1"/>
  <c r="BF195" i="3" s="1"/>
  <c r="K195" i="3"/>
  <c r="J195" i="3"/>
  <c r="I195" i="3"/>
  <c r="F195" i="3"/>
  <c r="BB195" i="3" s="1"/>
  <c r="CC194" i="3"/>
  <c r="CB194" i="3"/>
  <c r="CA194" i="3"/>
  <c r="BZ194" i="3"/>
  <c r="BY194" i="3"/>
  <c r="BX194" i="3"/>
  <c r="BW194" i="3"/>
  <c r="BV194" i="3"/>
  <c r="BU194" i="3"/>
  <c r="BN194" i="3"/>
  <c r="BP194" i="3" s="1"/>
  <c r="BM194" i="3"/>
  <c r="BO194" i="3" s="1"/>
  <c r="BJ194" i="3"/>
  <c r="BG194" i="3"/>
  <c r="AZ194" i="3"/>
  <c r="AY194" i="3"/>
  <c r="AW194" i="3"/>
  <c r="AQ194" i="3"/>
  <c r="BI194" i="3" s="1"/>
  <c r="BL194" i="3" s="1"/>
  <c r="AC194" i="3"/>
  <c r="BE194" i="3" s="1"/>
  <c r="BF194" i="3" s="1"/>
  <c r="K194" i="3"/>
  <c r="J194" i="3"/>
  <c r="I194" i="3"/>
  <c r="F194" i="3"/>
  <c r="CC193" i="3"/>
  <c r="CB193" i="3"/>
  <c r="CA193" i="3"/>
  <c r="BZ193" i="3"/>
  <c r="BY193" i="3"/>
  <c r="BX193" i="3"/>
  <c r="BW193" i="3"/>
  <c r="BV193" i="3"/>
  <c r="BU193" i="3"/>
  <c r="BN193" i="3"/>
  <c r="BM193" i="3"/>
  <c r="BO193" i="3" s="1"/>
  <c r="BJ193" i="3"/>
  <c r="BG193" i="3"/>
  <c r="AZ193" i="3"/>
  <c r="AY193" i="3"/>
  <c r="AW193" i="3"/>
  <c r="AQ193" i="3"/>
  <c r="BI193" i="3" s="1"/>
  <c r="BL193" i="3" s="1"/>
  <c r="AC193" i="3"/>
  <c r="BE193" i="3" s="1"/>
  <c r="BF193" i="3" s="1"/>
  <c r="K193" i="3"/>
  <c r="J193" i="3"/>
  <c r="I193" i="3"/>
  <c r="F193" i="3"/>
  <c r="BB193" i="3" s="1"/>
  <c r="CC191" i="3"/>
  <c r="CB191" i="3"/>
  <c r="CA191" i="3"/>
  <c r="BZ191" i="3"/>
  <c r="BY191" i="3"/>
  <c r="BX191" i="3"/>
  <c r="BW191" i="3"/>
  <c r="BV191" i="3"/>
  <c r="BU191" i="3"/>
  <c r="BN191" i="3"/>
  <c r="BM191" i="3"/>
  <c r="BO191" i="3" s="1"/>
  <c r="BJ191" i="3"/>
  <c r="BG191" i="3"/>
  <c r="AZ191" i="3"/>
  <c r="AY191" i="3"/>
  <c r="AW191" i="3"/>
  <c r="AQ191" i="3"/>
  <c r="BI191" i="3" s="1"/>
  <c r="BL191" i="3" s="1"/>
  <c r="AC191" i="3"/>
  <c r="BE191" i="3" s="1"/>
  <c r="BF191" i="3" s="1"/>
  <c r="K191" i="3"/>
  <c r="J191" i="3"/>
  <c r="I191" i="3"/>
  <c r="F191" i="3"/>
  <c r="CC190" i="3"/>
  <c r="CB190" i="3"/>
  <c r="CA190" i="3"/>
  <c r="BZ190" i="3"/>
  <c r="BY190" i="3"/>
  <c r="BX190" i="3"/>
  <c r="BW190" i="3"/>
  <c r="BV190" i="3"/>
  <c r="BU190" i="3"/>
  <c r="BN190" i="3"/>
  <c r="BM190" i="3"/>
  <c r="BO190" i="3" s="1"/>
  <c r="BJ190" i="3"/>
  <c r="BG190" i="3"/>
  <c r="AZ190" i="3"/>
  <c r="AY190" i="3"/>
  <c r="AW190" i="3"/>
  <c r="AQ190" i="3"/>
  <c r="BI190" i="3" s="1"/>
  <c r="BL190" i="3" s="1"/>
  <c r="AC190" i="3"/>
  <c r="BE190" i="3" s="1"/>
  <c r="BF190" i="3" s="1"/>
  <c r="K190" i="3"/>
  <c r="J190" i="3"/>
  <c r="I190" i="3"/>
  <c r="F190" i="3"/>
  <c r="CC189" i="3"/>
  <c r="CB189" i="3"/>
  <c r="CA189" i="3"/>
  <c r="BZ189" i="3"/>
  <c r="BY189" i="3"/>
  <c r="BX189" i="3"/>
  <c r="BW189" i="3"/>
  <c r="BV189" i="3"/>
  <c r="BU189" i="3"/>
  <c r="BN189" i="3"/>
  <c r="BM189" i="3"/>
  <c r="BO189" i="3" s="1"/>
  <c r="BJ189" i="3"/>
  <c r="BG189" i="3"/>
  <c r="AZ189" i="3"/>
  <c r="AY189" i="3"/>
  <c r="AW189" i="3"/>
  <c r="AQ189" i="3"/>
  <c r="BI189" i="3" s="1"/>
  <c r="BL189" i="3" s="1"/>
  <c r="AC189" i="3"/>
  <c r="BE189" i="3" s="1"/>
  <c r="BF189" i="3" s="1"/>
  <c r="K189" i="3"/>
  <c r="J189" i="3"/>
  <c r="I189" i="3"/>
  <c r="F189" i="3"/>
  <c r="BA189" i="3" s="1"/>
  <c r="CC188" i="3"/>
  <c r="CB188" i="3"/>
  <c r="CA188" i="3"/>
  <c r="BZ188" i="3"/>
  <c r="BY188" i="3"/>
  <c r="BX188" i="3"/>
  <c r="BW188" i="3"/>
  <c r="BV188" i="3"/>
  <c r="BU188" i="3"/>
  <c r="BN188" i="3"/>
  <c r="BR188" i="3" s="1"/>
  <c r="BM188" i="3"/>
  <c r="BO188" i="3" s="1"/>
  <c r="BL188" i="3"/>
  <c r="BJ188" i="3"/>
  <c r="BG188" i="3"/>
  <c r="AZ188" i="3"/>
  <c r="AY188" i="3"/>
  <c r="AW188" i="3"/>
  <c r="AQ188" i="3"/>
  <c r="BI188" i="3" s="1"/>
  <c r="AC188" i="3"/>
  <c r="BE188" i="3" s="1"/>
  <c r="BF188" i="3" s="1"/>
  <c r="K188" i="3"/>
  <c r="J188" i="3"/>
  <c r="I188" i="3"/>
  <c r="F188" i="3"/>
  <c r="CC187" i="3"/>
  <c r="CB187" i="3"/>
  <c r="CA187" i="3"/>
  <c r="BZ187" i="3"/>
  <c r="BY187" i="3"/>
  <c r="BX187" i="3"/>
  <c r="BW187" i="3"/>
  <c r="BV187" i="3"/>
  <c r="BU187" i="3"/>
  <c r="BN187" i="3"/>
  <c r="BM187" i="3"/>
  <c r="BO187" i="3" s="1"/>
  <c r="BJ187" i="3"/>
  <c r="BG187" i="3"/>
  <c r="AZ187" i="3"/>
  <c r="AY187" i="3"/>
  <c r="AW187" i="3"/>
  <c r="AQ187" i="3"/>
  <c r="BI187" i="3" s="1"/>
  <c r="BL187" i="3" s="1"/>
  <c r="AC187" i="3"/>
  <c r="BE187" i="3" s="1"/>
  <c r="BF187" i="3" s="1"/>
  <c r="K187" i="3"/>
  <c r="J187" i="3"/>
  <c r="I187" i="3"/>
  <c r="F187" i="3"/>
  <c r="BB187" i="3" s="1"/>
  <c r="CC186" i="3"/>
  <c r="CB186" i="3"/>
  <c r="CA186" i="3"/>
  <c r="BZ186" i="3"/>
  <c r="BY186" i="3"/>
  <c r="BX186" i="3"/>
  <c r="BW186" i="3"/>
  <c r="BV186" i="3"/>
  <c r="BU186" i="3"/>
  <c r="BN186" i="3"/>
  <c r="BM186" i="3"/>
  <c r="BO186" i="3" s="1"/>
  <c r="BJ186" i="3"/>
  <c r="BG186" i="3"/>
  <c r="AZ186" i="3"/>
  <c r="AY186" i="3"/>
  <c r="AW186" i="3"/>
  <c r="AQ186" i="3"/>
  <c r="BI186" i="3" s="1"/>
  <c r="BL186" i="3" s="1"/>
  <c r="AC186" i="3"/>
  <c r="BE186" i="3" s="1"/>
  <c r="BF186" i="3" s="1"/>
  <c r="K186" i="3"/>
  <c r="J186" i="3"/>
  <c r="I186" i="3"/>
  <c r="F186" i="3"/>
  <c r="CC185" i="3"/>
  <c r="CB185" i="3"/>
  <c r="CA185" i="3"/>
  <c r="BZ185" i="3"/>
  <c r="BY185" i="3"/>
  <c r="BX185" i="3"/>
  <c r="BW185" i="3"/>
  <c r="BV185" i="3"/>
  <c r="BU185" i="3"/>
  <c r="BN185" i="3"/>
  <c r="BM185" i="3"/>
  <c r="BO185" i="3" s="1"/>
  <c r="BJ185" i="3"/>
  <c r="BG185" i="3"/>
  <c r="AZ185" i="3"/>
  <c r="AY185" i="3"/>
  <c r="AW185" i="3"/>
  <c r="AQ185" i="3"/>
  <c r="BI185" i="3" s="1"/>
  <c r="BL185" i="3" s="1"/>
  <c r="AC185" i="3"/>
  <c r="BE185" i="3" s="1"/>
  <c r="BF185" i="3" s="1"/>
  <c r="K185" i="3"/>
  <c r="J185" i="3"/>
  <c r="I185" i="3"/>
  <c r="F185" i="3"/>
  <c r="CC184" i="3"/>
  <c r="CB184" i="3"/>
  <c r="CA184" i="3"/>
  <c r="BZ184" i="3"/>
  <c r="BY184" i="3"/>
  <c r="BX184" i="3"/>
  <c r="BW184" i="3"/>
  <c r="BV184" i="3"/>
  <c r="BU184" i="3"/>
  <c r="BN184" i="3"/>
  <c r="BP184" i="3" s="1"/>
  <c r="BM184" i="3"/>
  <c r="BO184" i="3" s="1"/>
  <c r="BJ184" i="3"/>
  <c r="BG184" i="3"/>
  <c r="AZ184" i="3"/>
  <c r="AY184" i="3"/>
  <c r="AW184" i="3"/>
  <c r="AQ184" i="3"/>
  <c r="BI184" i="3" s="1"/>
  <c r="BL184" i="3" s="1"/>
  <c r="AC184" i="3"/>
  <c r="BE184" i="3" s="1"/>
  <c r="BF184" i="3" s="1"/>
  <c r="K184" i="3"/>
  <c r="J184" i="3"/>
  <c r="I184" i="3"/>
  <c r="F184" i="3"/>
  <c r="BB184" i="3" s="1"/>
  <c r="CC183" i="3"/>
  <c r="CB183" i="3"/>
  <c r="CA183" i="3"/>
  <c r="BZ183" i="3"/>
  <c r="BY183" i="3"/>
  <c r="BX183" i="3"/>
  <c r="BW183" i="3"/>
  <c r="BV183" i="3"/>
  <c r="BU183" i="3"/>
  <c r="BN183" i="3"/>
  <c r="BM183" i="3"/>
  <c r="BO183" i="3" s="1"/>
  <c r="BJ183" i="3"/>
  <c r="BG183" i="3"/>
  <c r="AZ183" i="3"/>
  <c r="AY183" i="3"/>
  <c r="AW183" i="3"/>
  <c r="AQ183" i="3"/>
  <c r="BI183" i="3" s="1"/>
  <c r="BL183" i="3" s="1"/>
  <c r="AC183" i="3"/>
  <c r="BE183" i="3" s="1"/>
  <c r="BF183" i="3" s="1"/>
  <c r="K183" i="3"/>
  <c r="J183" i="3"/>
  <c r="I183" i="3"/>
  <c r="F183" i="3"/>
  <c r="CC182" i="3"/>
  <c r="CB182" i="3"/>
  <c r="CA182" i="3"/>
  <c r="BZ182" i="3"/>
  <c r="BY182" i="3"/>
  <c r="BX182" i="3"/>
  <c r="BW182" i="3"/>
  <c r="BV182" i="3"/>
  <c r="BU182" i="3"/>
  <c r="BN182" i="3"/>
  <c r="BM182" i="3"/>
  <c r="BO182" i="3" s="1"/>
  <c r="BJ182" i="3"/>
  <c r="BG182" i="3"/>
  <c r="AZ182" i="3"/>
  <c r="AY182" i="3"/>
  <c r="AW182" i="3"/>
  <c r="AQ182" i="3"/>
  <c r="BI182" i="3" s="1"/>
  <c r="BL182" i="3" s="1"/>
  <c r="AC182" i="3"/>
  <c r="BE182" i="3" s="1"/>
  <c r="BF182" i="3" s="1"/>
  <c r="K182" i="3"/>
  <c r="J182" i="3"/>
  <c r="I182" i="3"/>
  <c r="F182" i="3"/>
  <c r="CC181" i="3"/>
  <c r="CB181" i="3"/>
  <c r="CA181" i="3"/>
  <c r="BZ181" i="3"/>
  <c r="BY181" i="3"/>
  <c r="BX181" i="3"/>
  <c r="BW181" i="3"/>
  <c r="BV181" i="3"/>
  <c r="BU181" i="3"/>
  <c r="BN181" i="3"/>
  <c r="BM181" i="3"/>
  <c r="BO181" i="3" s="1"/>
  <c r="BJ181" i="3"/>
  <c r="BG181" i="3"/>
  <c r="AZ181" i="3"/>
  <c r="AY181" i="3"/>
  <c r="AW181" i="3"/>
  <c r="AQ181" i="3"/>
  <c r="BI181" i="3" s="1"/>
  <c r="BL181" i="3" s="1"/>
  <c r="AC181" i="3"/>
  <c r="BE181" i="3" s="1"/>
  <c r="BF181" i="3" s="1"/>
  <c r="K181" i="3"/>
  <c r="J181" i="3"/>
  <c r="I181" i="3"/>
  <c r="F181" i="3"/>
  <c r="CC180" i="3"/>
  <c r="CB180" i="3"/>
  <c r="CA180" i="3"/>
  <c r="BZ180" i="3"/>
  <c r="BY180" i="3"/>
  <c r="BX180" i="3"/>
  <c r="BW180" i="3"/>
  <c r="BV180" i="3"/>
  <c r="BU180" i="3"/>
  <c r="BN180" i="3"/>
  <c r="BM180" i="3"/>
  <c r="BO180" i="3" s="1"/>
  <c r="BJ180" i="3"/>
  <c r="BG180" i="3"/>
  <c r="AZ180" i="3"/>
  <c r="AY180" i="3"/>
  <c r="AW180" i="3"/>
  <c r="AQ180" i="3"/>
  <c r="BI180" i="3" s="1"/>
  <c r="BL180" i="3" s="1"/>
  <c r="AC180" i="3"/>
  <c r="BE180" i="3" s="1"/>
  <c r="BF180" i="3" s="1"/>
  <c r="K180" i="3"/>
  <c r="J180" i="3"/>
  <c r="I180" i="3"/>
  <c r="F180" i="3"/>
  <c r="CC179" i="3"/>
  <c r="CB179" i="3"/>
  <c r="CA179" i="3"/>
  <c r="BZ179" i="3"/>
  <c r="BY179" i="3"/>
  <c r="BX179" i="3"/>
  <c r="BW179" i="3"/>
  <c r="BV179" i="3"/>
  <c r="BU179" i="3"/>
  <c r="BN179" i="3"/>
  <c r="BR179" i="3" s="1"/>
  <c r="BM179" i="3"/>
  <c r="BO179" i="3" s="1"/>
  <c r="BL179" i="3"/>
  <c r="BJ179" i="3"/>
  <c r="BG179" i="3"/>
  <c r="AZ179" i="3"/>
  <c r="AY179" i="3"/>
  <c r="AW179" i="3"/>
  <c r="AQ179" i="3"/>
  <c r="BI179" i="3" s="1"/>
  <c r="AC179" i="3"/>
  <c r="BE179" i="3" s="1"/>
  <c r="BF179" i="3" s="1"/>
  <c r="K179" i="3"/>
  <c r="J179" i="3"/>
  <c r="I179" i="3"/>
  <c r="F179" i="3"/>
  <c r="CC178" i="3"/>
  <c r="CB178" i="3"/>
  <c r="CA178" i="3"/>
  <c r="BZ178" i="3"/>
  <c r="BY178" i="3"/>
  <c r="BX178" i="3"/>
  <c r="BW178" i="3"/>
  <c r="BV178" i="3"/>
  <c r="BU178" i="3"/>
  <c r="BN178" i="3"/>
  <c r="BM178" i="3"/>
  <c r="BO178" i="3" s="1"/>
  <c r="BJ178" i="3"/>
  <c r="BG178" i="3"/>
  <c r="AZ178" i="3"/>
  <c r="AY178" i="3"/>
  <c r="AW178" i="3"/>
  <c r="AQ178" i="3"/>
  <c r="BI178" i="3" s="1"/>
  <c r="BL178" i="3" s="1"/>
  <c r="AC178" i="3"/>
  <c r="BE178" i="3" s="1"/>
  <c r="BF178" i="3" s="1"/>
  <c r="K178" i="3"/>
  <c r="J178" i="3"/>
  <c r="I178" i="3"/>
  <c r="F178" i="3"/>
  <c r="BB178" i="3" s="1"/>
  <c r="CC177" i="3"/>
  <c r="CB177" i="3"/>
  <c r="CA177" i="3"/>
  <c r="BZ177" i="3"/>
  <c r="BY177" i="3"/>
  <c r="BX177" i="3"/>
  <c r="BW177" i="3"/>
  <c r="BV177" i="3"/>
  <c r="BU177" i="3"/>
  <c r="BN177" i="3"/>
  <c r="BM177" i="3"/>
  <c r="BO177" i="3" s="1"/>
  <c r="BJ177" i="3"/>
  <c r="BG177" i="3"/>
  <c r="AZ177" i="3"/>
  <c r="AY177" i="3"/>
  <c r="AW177" i="3"/>
  <c r="AQ177" i="3"/>
  <c r="BI177" i="3" s="1"/>
  <c r="BL177" i="3" s="1"/>
  <c r="AC177" i="3"/>
  <c r="BE177" i="3" s="1"/>
  <c r="BF177" i="3" s="1"/>
  <c r="K177" i="3"/>
  <c r="J177" i="3"/>
  <c r="I177" i="3"/>
  <c r="F177" i="3"/>
  <c r="CC176" i="3"/>
  <c r="CB176" i="3"/>
  <c r="CA176" i="3"/>
  <c r="BZ176" i="3"/>
  <c r="BY176" i="3"/>
  <c r="BX176" i="3"/>
  <c r="BW176" i="3"/>
  <c r="BV176" i="3"/>
  <c r="BU176" i="3"/>
  <c r="BN176" i="3"/>
  <c r="BP176" i="3" s="1"/>
  <c r="BM176" i="3"/>
  <c r="BO176" i="3" s="1"/>
  <c r="BJ176" i="3"/>
  <c r="BG176" i="3"/>
  <c r="AZ176" i="3"/>
  <c r="AY176" i="3"/>
  <c r="AW176" i="3"/>
  <c r="AQ176" i="3"/>
  <c r="BI176" i="3" s="1"/>
  <c r="BL176" i="3" s="1"/>
  <c r="AC176" i="3"/>
  <c r="BE176" i="3" s="1"/>
  <c r="BF176" i="3" s="1"/>
  <c r="K176" i="3"/>
  <c r="J176" i="3"/>
  <c r="I176" i="3"/>
  <c r="F176" i="3"/>
  <c r="CC175" i="3"/>
  <c r="CB175" i="3"/>
  <c r="CA175" i="3"/>
  <c r="BZ175" i="3"/>
  <c r="BY175" i="3"/>
  <c r="BX175" i="3"/>
  <c r="BW175" i="3"/>
  <c r="BV175" i="3"/>
  <c r="BU175" i="3"/>
  <c r="BN175" i="3"/>
  <c r="BM175" i="3"/>
  <c r="BO175" i="3" s="1"/>
  <c r="BJ175" i="3"/>
  <c r="BG175" i="3"/>
  <c r="AZ175" i="3"/>
  <c r="AY175" i="3"/>
  <c r="AW175" i="3"/>
  <c r="AQ175" i="3"/>
  <c r="BI175" i="3" s="1"/>
  <c r="BL175" i="3" s="1"/>
  <c r="AC175" i="3"/>
  <c r="K175" i="3"/>
  <c r="J175" i="3"/>
  <c r="I175" i="3"/>
  <c r="F175" i="3"/>
  <c r="CC174" i="3"/>
  <c r="CB174" i="3"/>
  <c r="CA174" i="3"/>
  <c r="BZ174" i="3"/>
  <c r="BY174" i="3"/>
  <c r="BX174" i="3"/>
  <c r="BW174" i="3"/>
  <c r="BV174" i="3"/>
  <c r="BU174" i="3"/>
  <c r="BN174" i="3"/>
  <c r="BM174" i="3"/>
  <c r="BO174" i="3" s="1"/>
  <c r="BJ174" i="3"/>
  <c r="BG174" i="3"/>
  <c r="AZ174" i="3"/>
  <c r="AY174" i="3"/>
  <c r="AW174" i="3"/>
  <c r="AQ174" i="3"/>
  <c r="BI174" i="3" s="1"/>
  <c r="BL174" i="3" s="1"/>
  <c r="AC174" i="3"/>
  <c r="BE174" i="3" s="1"/>
  <c r="BF174" i="3" s="1"/>
  <c r="K174" i="3"/>
  <c r="J174" i="3"/>
  <c r="I174" i="3"/>
  <c r="F174" i="3"/>
  <c r="CC173" i="3"/>
  <c r="CB173" i="3"/>
  <c r="CA173" i="3"/>
  <c r="BZ173" i="3"/>
  <c r="BY173" i="3"/>
  <c r="BX173" i="3"/>
  <c r="BW173" i="3"/>
  <c r="BV173" i="3"/>
  <c r="BU173" i="3"/>
  <c r="BN173" i="3"/>
  <c r="BM173" i="3"/>
  <c r="BO173" i="3" s="1"/>
  <c r="BL173" i="3"/>
  <c r="BJ173" i="3"/>
  <c r="BG173" i="3"/>
  <c r="AZ173" i="3"/>
  <c r="AY173" i="3"/>
  <c r="AW173" i="3"/>
  <c r="AQ173" i="3"/>
  <c r="BI173" i="3" s="1"/>
  <c r="AC173" i="3"/>
  <c r="BE173" i="3" s="1"/>
  <c r="BF173" i="3" s="1"/>
  <c r="K173" i="3"/>
  <c r="J173" i="3"/>
  <c r="I173" i="3"/>
  <c r="F173" i="3"/>
  <c r="BA173" i="3" s="1"/>
  <c r="CC172" i="3"/>
  <c r="CB172" i="3"/>
  <c r="CA172" i="3"/>
  <c r="BZ172" i="3"/>
  <c r="BY172" i="3"/>
  <c r="BX172" i="3"/>
  <c r="BW172" i="3"/>
  <c r="BV172" i="3"/>
  <c r="BU172" i="3"/>
  <c r="BN172" i="3"/>
  <c r="BM172" i="3"/>
  <c r="BO172" i="3" s="1"/>
  <c r="BJ172" i="3"/>
  <c r="BG172" i="3"/>
  <c r="AZ172" i="3"/>
  <c r="AY172" i="3"/>
  <c r="AW172" i="3"/>
  <c r="AQ172" i="3"/>
  <c r="BI172" i="3" s="1"/>
  <c r="BL172" i="3" s="1"/>
  <c r="AC172" i="3"/>
  <c r="BE172" i="3" s="1"/>
  <c r="BF172" i="3" s="1"/>
  <c r="K172" i="3"/>
  <c r="J172" i="3"/>
  <c r="I172" i="3"/>
  <c r="F172" i="3"/>
  <c r="CC171" i="3"/>
  <c r="CB171" i="3"/>
  <c r="CA171" i="3"/>
  <c r="BZ171" i="3"/>
  <c r="BY171" i="3"/>
  <c r="BX171" i="3"/>
  <c r="BW171" i="3"/>
  <c r="BV171" i="3"/>
  <c r="BU171" i="3"/>
  <c r="BN171" i="3"/>
  <c r="BM171" i="3"/>
  <c r="BO171" i="3" s="1"/>
  <c r="BJ171" i="3"/>
  <c r="BG171" i="3"/>
  <c r="AZ171" i="3"/>
  <c r="AY171" i="3"/>
  <c r="AW171" i="3"/>
  <c r="AQ171" i="3"/>
  <c r="BI171" i="3" s="1"/>
  <c r="BL171" i="3" s="1"/>
  <c r="AC171" i="3"/>
  <c r="BE171" i="3" s="1"/>
  <c r="BF171" i="3" s="1"/>
  <c r="K171" i="3"/>
  <c r="J171" i="3"/>
  <c r="I171" i="3"/>
  <c r="F171" i="3"/>
  <c r="CC170" i="3"/>
  <c r="CB170" i="3"/>
  <c r="CA170" i="3"/>
  <c r="BZ170" i="3"/>
  <c r="BY170" i="3"/>
  <c r="BX170" i="3"/>
  <c r="BW170" i="3"/>
  <c r="BV170" i="3"/>
  <c r="BU170" i="3"/>
  <c r="BN170" i="3"/>
  <c r="BM170" i="3"/>
  <c r="BO170" i="3" s="1"/>
  <c r="BJ170" i="3"/>
  <c r="BG170" i="3"/>
  <c r="BF170" i="3"/>
  <c r="AZ170" i="3"/>
  <c r="AY170" i="3"/>
  <c r="AW170" i="3"/>
  <c r="AQ170" i="3"/>
  <c r="BI170" i="3" s="1"/>
  <c r="BL170" i="3" s="1"/>
  <c r="AC170" i="3"/>
  <c r="BE170" i="3" s="1"/>
  <c r="K170" i="3"/>
  <c r="J170" i="3"/>
  <c r="I170" i="3"/>
  <c r="F170" i="3"/>
  <c r="CC169" i="3"/>
  <c r="CB169" i="3"/>
  <c r="CA169" i="3"/>
  <c r="BZ169" i="3"/>
  <c r="BY169" i="3"/>
  <c r="BX169" i="3"/>
  <c r="BW169" i="3"/>
  <c r="BV169" i="3"/>
  <c r="BU169" i="3"/>
  <c r="BN169" i="3"/>
  <c r="BP169" i="3" s="1"/>
  <c r="BM169" i="3"/>
  <c r="BO169" i="3" s="1"/>
  <c r="BJ169" i="3"/>
  <c r="BG169" i="3"/>
  <c r="AZ169" i="3"/>
  <c r="AY169" i="3"/>
  <c r="AW169" i="3"/>
  <c r="AQ169" i="3"/>
  <c r="BI169" i="3" s="1"/>
  <c r="BL169" i="3" s="1"/>
  <c r="AC169" i="3"/>
  <c r="BE169" i="3" s="1"/>
  <c r="BF169" i="3" s="1"/>
  <c r="K169" i="3"/>
  <c r="J169" i="3"/>
  <c r="I169" i="3"/>
  <c r="F169" i="3"/>
  <c r="CC168" i="3"/>
  <c r="CB168" i="3"/>
  <c r="CA168" i="3"/>
  <c r="BZ168" i="3"/>
  <c r="BY168" i="3"/>
  <c r="BX168" i="3"/>
  <c r="BW168" i="3"/>
  <c r="BV168" i="3"/>
  <c r="BU168" i="3"/>
  <c r="BN168" i="3"/>
  <c r="BP168" i="3" s="1"/>
  <c r="BM168" i="3"/>
  <c r="BO168" i="3" s="1"/>
  <c r="BJ168" i="3"/>
  <c r="BG168" i="3"/>
  <c r="AZ168" i="3"/>
  <c r="AY168" i="3"/>
  <c r="AW168" i="3"/>
  <c r="AQ168" i="3"/>
  <c r="BI168" i="3" s="1"/>
  <c r="BL168" i="3" s="1"/>
  <c r="AC168" i="3"/>
  <c r="BE168" i="3" s="1"/>
  <c r="BF168" i="3" s="1"/>
  <c r="K168" i="3"/>
  <c r="J168" i="3"/>
  <c r="I168" i="3"/>
  <c r="F168" i="3"/>
  <c r="BB168" i="3" s="1"/>
  <c r="CC167" i="3"/>
  <c r="CB167" i="3"/>
  <c r="CA167" i="3"/>
  <c r="BZ167" i="3"/>
  <c r="BY167" i="3"/>
  <c r="BX167" i="3"/>
  <c r="BW167" i="3"/>
  <c r="BV167" i="3"/>
  <c r="BU167" i="3"/>
  <c r="BN167" i="3"/>
  <c r="BP167" i="3" s="1"/>
  <c r="BM167" i="3"/>
  <c r="BO167" i="3" s="1"/>
  <c r="BL167" i="3"/>
  <c r="BJ167" i="3"/>
  <c r="BG167" i="3"/>
  <c r="AZ167" i="3"/>
  <c r="AY167" i="3"/>
  <c r="AW167" i="3"/>
  <c r="AQ167" i="3"/>
  <c r="BI167" i="3" s="1"/>
  <c r="AC167" i="3"/>
  <c r="BE167" i="3" s="1"/>
  <c r="BF167" i="3" s="1"/>
  <c r="K167" i="3"/>
  <c r="J167" i="3"/>
  <c r="I167" i="3"/>
  <c r="F167" i="3"/>
  <c r="CC166" i="3"/>
  <c r="CB166" i="3"/>
  <c r="CA166" i="3"/>
  <c r="BZ166" i="3"/>
  <c r="BY166" i="3"/>
  <c r="BX166" i="3"/>
  <c r="BW166" i="3"/>
  <c r="BV166" i="3"/>
  <c r="BU166" i="3"/>
  <c r="BN166" i="3"/>
  <c r="BP166" i="3" s="1"/>
  <c r="BM166" i="3"/>
  <c r="BO166" i="3" s="1"/>
  <c r="BJ166" i="3"/>
  <c r="BG166" i="3"/>
  <c r="AZ166" i="3"/>
  <c r="AY166" i="3"/>
  <c r="AW166" i="3"/>
  <c r="AQ166" i="3"/>
  <c r="BI166" i="3" s="1"/>
  <c r="BL166" i="3" s="1"/>
  <c r="AC166" i="3"/>
  <c r="BE166" i="3" s="1"/>
  <c r="BF166" i="3" s="1"/>
  <c r="K166" i="3"/>
  <c r="J166" i="3"/>
  <c r="I166" i="3"/>
  <c r="F166" i="3"/>
  <c r="CC165" i="3"/>
  <c r="CB165" i="3"/>
  <c r="CA165" i="3"/>
  <c r="BZ165" i="3"/>
  <c r="BY165" i="3"/>
  <c r="BX165" i="3"/>
  <c r="BW165" i="3"/>
  <c r="BV165" i="3"/>
  <c r="BU165" i="3"/>
  <c r="BN165" i="3"/>
  <c r="BP165" i="3" s="1"/>
  <c r="BM165" i="3"/>
  <c r="BO165" i="3" s="1"/>
  <c r="BJ165" i="3"/>
  <c r="BG165" i="3"/>
  <c r="AZ165" i="3"/>
  <c r="AY165" i="3"/>
  <c r="AW165" i="3"/>
  <c r="AQ165" i="3"/>
  <c r="BI165" i="3" s="1"/>
  <c r="BL165" i="3" s="1"/>
  <c r="AC165" i="3"/>
  <c r="BE165" i="3" s="1"/>
  <c r="BF165" i="3" s="1"/>
  <c r="K165" i="3"/>
  <c r="J165" i="3"/>
  <c r="I165" i="3"/>
  <c r="F165" i="3"/>
  <c r="CC164" i="3"/>
  <c r="CB164" i="3"/>
  <c r="CA164" i="3"/>
  <c r="BZ164" i="3"/>
  <c r="BY164" i="3"/>
  <c r="BX164" i="3"/>
  <c r="BW164" i="3"/>
  <c r="BV164" i="3"/>
  <c r="BU164" i="3"/>
  <c r="BN164" i="3"/>
  <c r="BP164" i="3" s="1"/>
  <c r="BM164" i="3"/>
  <c r="BO164" i="3" s="1"/>
  <c r="BJ164" i="3"/>
  <c r="BG164" i="3"/>
  <c r="AZ164" i="3"/>
  <c r="AY164" i="3"/>
  <c r="AW164" i="3"/>
  <c r="AQ164" i="3"/>
  <c r="BI164" i="3" s="1"/>
  <c r="BL164" i="3" s="1"/>
  <c r="AC164" i="3"/>
  <c r="BE164" i="3" s="1"/>
  <c r="BF164" i="3" s="1"/>
  <c r="K164" i="3"/>
  <c r="J164" i="3"/>
  <c r="I164" i="3"/>
  <c r="F164" i="3"/>
  <c r="CC163" i="3"/>
  <c r="CB163" i="3"/>
  <c r="CA163" i="3"/>
  <c r="BZ163" i="3"/>
  <c r="BY163" i="3"/>
  <c r="BX163" i="3"/>
  <c r="BW163" i="3"/>
  <c r="BV163" i="3"/>
  <c r="BU163" i="3"/>
  <c r="BN163" i="3"/>
  <c r="BP163" i="3" s="1"/>
  <c r="BM163" i="3"/>
  <c r="BO163" i="3" s="1"/>
  <c r="BJ163" i="3"/>
  <c r="BG163" i="3"/>
  <c r="AZ163" i="3"/>
  <c r="AY163" i="3"/>
  <c r="AW163" i="3"/>
  <c r="AQ163" i="3"/>
  <c r="BI163" i="3" s="1"/>
  <c r="BL163" i="3" s="1"/>
  <c r="AC163" i="3"/>
  <c r="BE163" i="3" s="1"/>
  <c r="BF163" i="3" s="1"/>
  <c r="K163" i="3"/>
  <c r="J163" i="3"/>
  <c r="I163" i="3"/>
  <c r="F163" i="3"/>
  <c r="BB163" i="3" s="1"/>
  <c r="CC162" i="3"/>
  <c r="CB162" i="3"/>
  <c r="CA162" i="3"/>
  <c r="BZ162" i="3"/>
  <c r="BY162" i="3"/>
  <c r="BX162" i="3"/>
  <c r="BW162" i="3"/>
  <c r="BV162" i="3"/>
  <c r="BU162" i="3"/>
  <c r="BN162" i="3"/>
  <c r="BM162" i="3"/>
  <c r="BO162" i="3" s="1"/>
  <c r="BJ162" i="3"/>
  <c r="BG162" i="3"/>
  <c r="AZ162" i="3"/>
  <c r="AY162" i="3"/>
  <c r="AW162" i="3"/>
  <c r="AQ162" i="3"/>
  <c r="AC162" i="3"/>
  <c r="BE162" i="3" s="1"/>
  <c r="BF162" i="3" s="1"/>
  <c r="K162" i="3"/>
  <c r="J162" i="3"/>
  <c r="I162" i="3"/>
  <c r="F162" i="3"/>
  <c r="CC161" i="3"/>
  <c r="CB161" i="3"/>
  <c r="CA161" i="3"/>
  <c r="BZ161" i="3"/>
  <c r="BY161" i="3"/>
  <c r="BX161" i="3"/>
  <c r="BW161" i="3"/>
  <c r="BV161" i="3"/>
  <c r="BU161" i="3"/>
  <c r="BN161" i="3"/>
  <c r="BM161" i="3"/>
  <c r="BO161" i="3" s="1"/>
  <c r="BJ161" i="3"/>
  <c r="BG161" i="3"/>
  <c r="AZ161" i="3"/>
  <c r="AY161" i="3"/>
  <c r="AW161" i="3"/>
  <c r="AQ161" i="3"/>
  <c r="BI161" i="3" s="1"/>
  <c r="BL161" i="3" s="1"/>
  <c r="AC161" i="3"/>
  <c r="BE161" i="3" s="1"/>
  <c r="BF161" i="3" s="1"/>
  <c r="K161" i="3"/>
  <c r="J161" i="3"/>
  <c r="I161" i="3"/>
  <c r="F161" i="3"/>
  <c r="CC160" i="3"/>
  <c r="CB160" i="3"/>
  <c r="CA160" i="3"/>
  <c r="BZ160" i="3"/>
  <c r="BY160" i="3"/>
  <c r="BX160" i="3"/>
  <c r="BW160" i="3"/>
  <c r="BV160" i="3"/>
  <c r="BU160" i="3"/>
  <c r="BN160" i="3"/>
  <c r="BP160" i="3" s="1"/>
  <c r="BM160" i="3"/>
  <c r="BO160" i="3" s="1"/>
  <c r="BJ160" i="3"/>
  <c r="BG160" i="3"/>
  <c r="AZ160" i="3"/>
  <c r="AY160" i="3"/>
  <c r="AW160" i="3"/>
  <c r="AQ160" i="3"/>
  <c r="BI160" i="3" s="1"/>
  <c r="BL160" i="3" s="1"/>
  <c r="AC160" i="3"/>
  <c r="BE160" i="3" s="1"/>
  <c r="BF160" i="3" s="1"/>
  <c r="K160" i="3"/>
  <c r="J160" i="3"/>
  <c r="I160" i="3"/>
  <c r="F160" i="3"/>
  <c r="CC159" i="3"/>
  <c r="CB159" i="3"/>
  <c r="CA159" i="3"/>
  <c r="BZ159" i="3"/>
  <c r="BY159" i="3"/>
  <c r="BX159" i="3"/>
  <c r="BW159" i="3"/>
  <c r="BV159" i="3"/>
  <c r="BU159" i="3"/>
  <c r="BN159" i="3"/>
  <c r="BM159" i="3"/>
  <c r="BO159" i="3" s="1"/>
  <c r="BL159" i="3"/>
  <c r="BJ159" i="3"/>
  <c r="BG159" i="3"/>
  <c r="AZ159" i="3"/>
  <c r="AY159" i="3"/>
  <c r="AW159" i="3"/>
  <c r="AQ159" i="3"/>
  <c r="BI159" i="3" s="1"/>
  <c r="AC159" i="3"/>
  <c r="BE159" i="3" s="1"/>
  <c r="BF159" i="3" s="1"/>
  <c r="K159" i="3"/>
  <c r="J159" i="3"/>
  <c r="I159" i="3"/>
  <c r="F159" i="3"/>
  <c r="CC158" i="3"/>
  <c r="CB158" i="3"/>
  <c r="CA158" i="3"/>
  <c r="BZ158" i="3"/>
  <c r="BY158" i="3"/>
  <c r="BX158" i="3"/>
  <c r="BW158" i="3"/>
  <c r="BV158" i="3"/>
  <c r="BU158" i="3"/>
  <c r="BN158" i="3"/>
  <c r="BM158" i="3"/>
  <c r="BO158" i="3" s="1"/>
  <c r="BJ158" i="3"/>
  <c r="BG158" i="3"/>
  <c r="AZ158" i="3"/>
  <c r="AY158" i="3"/>
  <c r="AW158" i="3"/>
  <c r="AQ158" i="3"/>
  <c r="BI158" i="3" s="1"/>
  <c r="BL158" i="3" s="1"/>
  <c r="AC158" i="3"/>
  <c r="BE158" i="3" s="1"/>
  <c r="BF158" i="3" s="1"/>
  <c r="K158" i="3"/>
  <c r="J158" i="3"/>
  <c r="I158" i="3"/>
  <c r="F158" i="3"/>
  <c r="CC157" i="3"/>
  <c r="CB157" i="3"/>
  <c r="CA157" i="3"/>
  <c r="BZ157" i="3"/>
  <c r="BY157" i="3"/>
  <c r="BX157" i="3"/>
  <c r="BW157" i="3"/>
  <c r="BV157" i="3"/>
  <c r="BU157" i="3"/>
  <c r="BN157" i="3"/>
  <c r="BP157" i="3" s="1"/>
  <c r="BM157" i="3"/>
  <c r="BO157" i="3" s="1"/>
  <c r="BJ157" i="3"/>
  <c r="BG157" i="3"/>
  <c r="AZ157" i="3"/>
  <c r="AY157" i="3"/>
  <c r="AW157" i="3"/>
  <c r="AQ157" i="3"/>
  <c r="BI157" i="3" s="1"/>
  <c r="BL157" i="3" s="1"/>
  <c r="AC157" i="3"/>
  <c r="BE157" i="3" s="1"/>
  <c r="BF157" i="3" s="1"/>
  <c r="K157" i="3"/>
  <c r="J157" i="3"/>
  <c r="I157" i="3"/>
  <c r="F157" i="3"/>
  <c r="CC156" i="3"/>
  <c r="CB156" i="3"/>
  <c r="CA156" i="3"/>
  <c r="BZ156" i="3"/>
  <c r="BY156" i="3"/>
  <c r="BX156" i="3"/>
  <c r="BW156" i="3"/>
  <c r="BV156" i="3"/>
  <c r="BU156" i="3"/>
  <c r="BN156" i="3"/>
  <c r="BP156" i="3" s="1"/>
  <c r="BM156" i="3"/>
  <c r="BO156" i="3" s="1"/>
  <c r="BJ156" i="3"/>
  <c r="BG156" i="3"/>
  <c r="AZ156" i="3"/>
  <c r="AY156" i="3"/>
  <c r="AW156" i="3"/>
  <c r="AQ156" i="3"/>
  <c r="BI156" i="3" s="1"/>
  <c r="BL156" i="3" s="1"/>
  <c r="AC156" i="3"/>
  <c r="BE156" i="3" s="1"/>
  <c r="BF156" i="3" s="1"/>
  <c r="K156" i="3"/>
  <c r="J156" i="3"/>
  <c r="I156" i="3"/>
  <c r="F156" i="3"/>
  <c r="BB156" i="3" s="1"/>
  <c r="CC155" i="3"/>
  <c r="CB155" i="3"/>
  <c r="CA155" i="3"/>
  <c r="BZ155" i="3"/>
  <c r="BY155" i="3"/>
  <c r="BX155" i="3"/>
  <c r="BW155" i="3"/>
  <c r="BV155" i="3"/>
  <c r="BU155" i="3"/>
  <c r="BN155" i="3"/>
  <c r="BM155" i="3"/>
  <c r="BO155" i="3" s="1"/>
  <c r="BJ155" i="3"/>
  <c r="BG155" i="3"/>
  <c r="AZ155" i="3"/>
  <c r="AY155" i="3"/>
  <c r="AW155" i="3"/>
  <c r="AQ155" i="3"/>
  <c r="BI155" i="3" s="1"/>
  <c r="BL155" i="3" s="1"/>
  <c r="AC155" i="3"/>
  <c r="BE155" i="3" s="1"/>
  <c r="BF155" i="3" s="1"/>
  <c r="K155" i="3"/>
  <c r="J155" i="3"/>
  <c r="I155" i="3"/>
  <c r="F155" i="3"/>
  <c r="CC154" i="3"/>
  <c r="CB154" i="3"/>
  <c r="CA154" i="3"/>
  <c r="BZ154" i="3"/>
  <c r="BY154" i="3"/>
  <c r="BX154" i="3"/>
  <c r="BW154" i="3"/>
  <c r="BV154" i="3"/>
  <c r="BU154" i="3"/>
  <c r="BN154" i="3"/>
  <c r="BM154" i="3"/>
  <c r="BO154" i="3" s="1"/>
  <c r="BJ154" i="3"/>
  <c r="BG154" i="3"/>
  <c r="AZ154" i="3"/>
  <c r="AY154" i="3"/>
  <c r="AW154" i="3"/>
  <c r="AQ154" i="3"/>
  <c r="BI154" i="3" s="1"/>
  <c r="BL154" i="3" s="1"/>
  <c r="AC154" i="3"/>
  <c r="BE154" i="3" s="1"/>
  <c r="BF154" i="3" s="1"/>
  <c r="K154" i="3"/>
  <c r="J154" i="3"/>
  <c r="I154" i="3"/>
  <c r="F154" i="3"/>
  <c r="CC152" i="3"/>
  <c r="CB152" i="3"/>
  <c r="CA152" i="3"/>
  <c r="BZ152" i="3"/>
  <c r="BY152" i="3"/>
  <c r="BX152" i="3"/>
  <c r="BW152" i="3"/>
  <c r="BV152" i="3"/>
  <c r="BU152" i="3"/>
  <c r="BN152" i="3"/>
  <c r="BP152" i="3" s="1"/>
  <c r="BM152" i="3"/>
  <c r="BO152" i="3" s="1"/>
  <c r="BL152" i="3"/>
  <c r="BJ152" i="3"/>
  <c r="BG152" i="3"/>
  <c r="AZ152" i="3"/>
  <c r="AY152" i="3"/>
  <c r="AW152" i="3"/>
  <c r="AQ152" i="3"/>
  <c r="BI152" i="3" s="1"/>
  <c r="AC152" i="3"/>
  <c r="BE152" i="3" s="1"/>
  <c r="BF152" i="3" s="1"/>
  <c r="K152" i="3"/>
  <c r="J152" i="3"/>
  <c r="I152" i="3"/>
  <c r="F152" i="3"/>
  <c r="CC151" i="3"/>
  <c r="CB151" i="3"/>
  <c r="CA151" i="3"/>
  <c r="BZ151" i="3"/>
  <c r="BY151" i="3"/>
  <c r="BX151" i="3"/>
  <c r="BW151" i="3"/>
  <c r="BV151" i="3"/>
  <c r="BU151" i="3"/>
  <c r="BN151" i="3"/>
  <c r="BM151" i="3"/>
  <c r="BO151" i="3" s="1"/>
  <c r="BJ151" i="3"/>
  <c r="BG151" i="3"/>
  <c r="AZ151" i="3"/>
  <c r="AY151" i="3"/>
  <c r="AW151" i="3"/>
  <c r="AQ151" i="3"/>
  <c r="BI151" i="3" s="1"/>
  <c r="BL151" i="3" s="1"/>
  <c r="AC151" i="3"/>
  <c r="BE151" i="3" s="1"/>
  <c r="BF151" i="3" s="1"/>
  <c r="K151" i="3"/>
  <c r="J151" i="3"/>
  <c r="I151" i="3"/>
  <c r="F151" i="3"/>
  <c r="BB151" i="3" s="1"/>
  <c r="BC151" i="3" s="1"/>
  <c r="CC150" i="3"/>
  <c r="CB150" i="3"/>
  <c r="CA150" i="3"/>
  <c r="BZ150" i="3"/>
  <c r="BY150" i="3"/>
  <c r="BX150" i="3"/>
  <c r="BW150" i="3"/>
  <c r="BV150" i="3"/>
  <c r="BU150" i="3"/>
  <c r="BN150" i="3"/>
  <c r="BM150" i="3"/>
  <c r="BO150" i="3" s="1"/>
  <c r="BJ150" i="3"/>
  <c r="BG150" i="3"/>
  <c r="AZ150" i="3"/>
  <c r="AY150" i="3"/>
  <c r="AW150" i="3"/>
  <c r="AQ150" i="3"/>
  <c r="BI150" i="3" s="1"/>
  <c r="BL150" i="3" s="1"/>
  <c r="AC150" i="3"/>
  <c r="BE150" i="3" s="1"/>
  <c r="BF150" i="3" s="1"/>
  <c r="K150" i="3"/>
  <c r="J150" i="3"/>
  <c r="I150" i="3"/>
  <c r="F150" i="3"/>
  <c r="CC149" i="3"/>
  <c r="CB149" i="3"/>
  <c r="CA149" i="3"/>
  <c r="BZ149" i="3"/>
  <c r="BY149" i="3"/>
  <c r="BX149" i="3"/>
  <c r="BW149" i="3"/>
  <c r="BV149" i="3"/>
  <c r="BU149" i="3"/>
  <c r="BN149" i="3"/>
  <c r="BM149" i="3"/>
  <c r="BO149" i="3" s="1"/>
  <c r="BJ149" i="3"/>
  <c r="BG149" i="3"/>
  <c r="AZ149" i="3"/>
  <c r="AY149" i="3"/>
  <c r="AW149" i="3"/>
  <c r="AQ149" i="3"/>
  <c r="BI149" i="3" s="1"/>
  <c r="BL149" i="3" s="1"/>
  <c r="AC149" i="3"/>
  <c r="BE149" i="3" s="1"/>
  <c r="BF149" i="3" s="1"/>
  <c r="K149" i="3"/>
  <c r="J149" i="3"/>
  <c r="I149" i="3"/>
  <c r="F149" i="3"/>
  <c r="CC148" i="3"/>
  <c r="CB148" i="3"/>
  <c r="CA148" i="3"/>
  <c r="BZ148" i="3"/>
  <c r="BY148" i="3"/>
  <c r="BX148" i="3"/>
  <c r="BW148" i="3"/>
  <c r="BV148" i="3"/>
  <c r="BU148" i="3"/>
  <c r="BN148" i="3"/>
  <c r="BM148" i="3"/>
  <c r="BO148" i="3" s="1"/>
  <c r="BJ148" i="3"/>
  <c r="BG148" i="3"/>
  <c r="AZ148" i="3"/>
  <c r="AY148" i="3"/>
  <c r="AW148" i="3"/>
  <c r="AQ148" i="3"/>
  <c r="BI148" i="3" s="1"/>
  <c r="BL148" i="3" s="1"/>
  <c r="AC148" i="3"/>
  <c r="BE148" i="3" s="1"/>
  <c r="BF148" i="3" s="1"/>
  <c r="K148" i="3"/>
  <c r="J148" i="3"/>
  <c r="I148" i="3"/>
  <c r="F148" i="3"/>
  <c r="BB148" i="3" s="1"/>
  <c r="CC147" i="3"/>
  <c r="CB147" i="3"/>
  <c r="CA147" i="3"/>
  <c r="BZ147" i="3"/>
  <c r="BY147" i="3"/>
  <c r="BX147" i="3"/>
  <c r="BW147" i="3"/>
  <c r="BV147" i="3"/>
  <c r="BU147" i="3"/>
  <c r="BN147" i="3"/>
  <c r="BM147" i="3"/>
  <c r="BO147" i="3" s="1"/>
  <c r="BJ147" i="3"/>
  <c r="BG147" i="3"/>
  <c r="AZ147" i="3"/>
  <c r="AY147" i="3"/>
  <c r="AW147" i="3"/>
  <c r="AQ147" i="3"/>
  <c r="BI147" i="3" s="1"/>
  <c r="BL147" i="3" s="1"/>
  <c r="AC147" i="3"/>
  <c r="BE147" i="3" s="1"/>
  <c r="BF147" i="3" s="1"/>
  <c r="K147" i="3"/>
  <c r="J147" i="3"/>
  <c r="I147" i="3"/>
  <c r="F147" i="3"/>
  <c r="BB147" i="3" s="1"/>
  <c r="CC146" i="3"/>
  <c r="CB146" i="3"/>
  <c r="CA146" i="3"/>
  <c r="BZ146" i="3"/>
  <c r="BY146" i="3"/>
  <c r="BX146" i="3"/>
  <c r="BW146" i="3"/>
  <c r="BV146" i="3"/>
  <c r="BU146" i="3"/>
  <c r="BN146" i="3"/>
  <c r="BM146" i="3"/>
  <c r="BO146" i="3" s="1"/>
  <c r="BJ146" i="3"/>
  <c r="BG146" i="3"/>
  <c r="AZ146" i="3"/>
  <c r="AY146" i="3"/>
  <c r="AW146" i="3"/>
  <c r="AQ146" i="3"/>
  <c r="BI146" i="3" s="1"/>
  <c r="BL146" i="3" s="1"/>
  <c r="AC146" i="3"/>
  <c r="BE146" i="3" s="1"/>
  <c r="BF146" i="3" s="1"/>
  <c r="K146" i="3"/>
  <c r="J146" i="3"/>
  <c r="I146" i="3"/>
  <c r="F146" i="3"/>
  <c r="BB146" i="3" s="1"/>
  <c r="CC145" i="3"/>
  <c r="CB145" i="3"/>
  <c r="CA145" i="3"/>
  <c r="BZ145" i="3"/>
  <c r="BY145" i="3"/>
  <c r="BX145" i="3"/>
  <c r="BW145" i="3"/>
  <c r="BV145" i="3"/>
  <c r="BU145" i="3"/>
  <c r="BN145" i="3"/>
  <c r="BP145" i="3" s="1"/>
  <c r="BM145" i="3"/>
  <c r="BO145" i="3" s="1"/>
  <c r="BJ145" i="3"/>
  <c r="BG145" i="3"/>
  <c r="AZ145" i="3"/>
  <c r="AY145" i="3"/>
  <c r="AW145" i="3"/>
  <c r="AQ145" i="3"/>
  <c r="BI145" i="3" s="1"/>
  <c r="BL145" i="3" s="1"/>
  <c r="AC145" i="3"/>
  <c r="BE145" i="3" s="1"/>
  <c r="BF145" i="3" s="1"/>
  <c r="K145" i="3"/>
  <c r="J145" i="3"/>
  <c r="I145" i="3"/>
  <c r="F145" i="3"/>
  <c r="CC144" i="3"/>
  <c r="CB144" i="3"/>
  <c r="CA144" i="3"/>
  <c r="BZ144" i="3"/>
  <c r="BY144" i="3"/>
  <c r="BX144" i="3"/>
  <c r="BW144" i="3"/>
  <c r="BV144" i="3"/>
  <c r="BU144" i="3"/>
  <c r="BN144" i="3"/>
  <c r="BP144" i="3" s="1"/>
  <c r="BM144" i="3"/>
  <c r="BO144" i="3" s="1"/>
  <c r="BL144" i="3"/>
  <c r="BJ144" i="3"/>
  <c r="BG144" i="3"/>
  <c r="AZ144" i="3"/>
  <c r="AY144" i="3"/>
  <c r="AW144" i="3"/>
  <c r="AQ144" i="3"/>
  <c r="BI144" i="3" s="1"/>
  <c r="AC144" i="3"/>
  <c r="BE144" i="3" s="1"/>
  <c r="BF144" i="3" s="1"/>
  <c r="K144" i="3"/>
  <c r="J144" i="3"/>
  <c r="I144" i="3"/>
  <c r="F144" i="3"/>
  <c r="CC143" i="3"/>
  <c r="CB143" i="3"/>
  <c r="CA143" i="3"/>
  <c r="BZ143" i="3"/>
  <c r="BY143" i="3"/>
  <c r="BX143" i="3"/>
  <c r="BW143" i="3"/>
  <c r="BV143" i="3"/>
  <c r="BU143" i="3"/>
  <c r="BN143" i="3"/>
  <c r="BM143" i="3"/>
  <c r="BO143" i="3" s="1"/>
  <c r="BJ143" i="3"/>
  <c r="BG143" i="3"/>
  <c r="AZ143" i="3"/>
  <c r="AY143" i="3"/>
  <c r="AW143" i="3"/>
  <c r="AQ143" i="3"/>
  <c r="BI143" i="3" s="1"/>
  <c r="BL143" i="3" s="1"/>
  <c r="AC143" i="3"/>
  <c r="BE143" i="3" s="1"/>
  <c r="BF143" i="3" s="1"/>
  <c r="K143" i="3"/>
  <c r="J143" i="3"/>
  <c r="I143" i="3"/>
  <c r="F143" i="3"/>
  <c r="CC142" i="3"/>
  <c r="CB142" i="3"/>
  <c r="CA142" i="3"/>
  <c r="BZ142" i="3"/>
  <c r="BY142" i="3"/>
  <c r="BX142" i="3"/>
  <c r="BW142" i="3"/>
  <c r="BV142" i="3"/>
  <c r="BU142" i="3"/>
  <c r="BN142" i="3"/>
  <c r="BP142" i="3" s="1"/>
  <c r="BM142" i="3"/>
  <c r="BO142" i="3" s="1"/>
  <c r="BJ142" i="3"/>
  <c r="BG142" i="3"/>
  <c r="AZ142" i="3"/>
  <c r="AY142" i="3"/>
  <c r="AW142" i="3"/>
  <c r="AQ142" i="3"/>
  <c r="BI142" i="3" s="1"/>
  <c r="BL142" i="3" s="1"/>
  <c r="AC142" i="3"/>
  <c r="BE142" i="3" s="1"/>
  <c r="BF142" i="3" s="1"/>
  <c r="K142" i="3"/>
  <c r="J142" i="3"/>
  <c r="I142" i="3"/>
  <c r="F142" i="3"/>
  <c r="CC141" i="3"/>
  <c r="CB141" i="3"/>
  <c r="CA141" i="3"/>
  <c r="BZ141" i="3"/>
  <c r="BY141" i="3"/>
  <c r="BX141" i="3"/>
  <c r="BW141" i="3"/>
  <c r="BV141" i="3"/>
  <c r="BU141" i="3"/>
  <c r="BN141" i="3"/>
  <c r="BM141" i="3"/>
  <c r="BO141" i="3" s="1"/>
  <c r="BJ141" i="3"/>
  <c r="BG141" i="3"/>
  <c r="AZ141" i="3"/>
  <c r="AY141" i="3"/>
  <c r="AW141" i="3"/>
  <c r="AQ141" i="3"/>
  <c r="BI141" i="3" s="1"/>
  <c r="BL141" i="3" s="1"/>
  <c r="AC141" i="3"/>
  <c r="BE141" i="3" s="1"/>
  <c r="BF141" i="3" s="1"/>
  <c r="K141" i="3"/>
  <c r="J141" i="3"/>
  <c r="I141" i="3"/>
  <c r="F141" i="3"/>
  <c r="CC140" i="3"/>
  <c r="CB140" i="3"/>
  <c r="CA140" i="3"/>
  <c r="BZ140" i="3"/>
  <c r="BY140" i="3"/>
  <c r="BX140" i="3"/>
  <c r="BW140" i="3"/>
  <c r="BV140" i="3"/>
  <c r="BU140" i="3"/>
  <c r="BN140" i="3"/>
  <c r="BP140" i="3" s="1"/>
  <c r="BM140" i="3"/>
  <c r="BO140" i="3" s="1"/>
  <c r="BJ140" i="3"/>
  <c r="BG140" i="3"/>
  <c r="AZ140" i="3"/>
  <c r="AY140" i="3"/>
  <c r="AW140" i="3"/>
  <c r="AQ140" i="3"/>
  <c r="BI140" i="3" s="1"/>
  <c r="BL140" i="3" s="1"/>
  <c r="AC140" i="3"/>
  <c r="BE140" i="3" s="1"/>
  <c r="BF140" i="3" s="1"/>
  <c r="K140" i="3"/>
  <c r="J140" i="3"/>
  <c r="I140" i="3"/>
  <c r="F140" i="3"/>
  <c r="BA140" i="3" s="1"/>
  <c r="CC139" i="3"/>
  <c r="CB139" i="3"/>
  <c r="CA139" i="3"/>
  <c r="BZ139" i="3"/>
  <c r="BY139" i="3"/>
  <c r="BX139" i="3"/>
  <c r="BW139" i="3"/>
  <c r="BV139" i="3"/>
  <c r="BU139" i="3"/>
  <c r="BN139" i="3"/>
  <c r="BP139" i="3" s="1"/>
  <c r="BM139" i="3"/>
  <c r="BO139" i="3" s="1"/>
  <c r="BL139" i="3"/>
  <c r="BJ139" i="3"/>
  <c r="BG139" i="3"/>
  <c r="AZ139" i="3"/>
  <c r="AY139" i="3"/>
  <c r="AW139" i="3"/>
  <c r="AQ139" i="3"/>
  <c r="BI139" i="3" s="1"/>
  <c r="AC139" i="3"/>
  <c r="BE139" i="3" s="1"/>
  <c r="BF139" i="3" s="1"/>
  <c r="K139" i="3"/>
  <c r="J139" i="3"/>
  <c r="I139" i="3"/>
  <c r="F139" i="3"/>
  <c r="BB139" i="3" s="1"/>
  <c r="CC138" i="3"/>
  <c r="CB138" i="3"/>
  <c r="CA138" i="3"/>
  <c r="BZ138" i="3"/>
  <c r="BY138" i="3"/>
  <c r="BX138" i="3"/>
  <c r="BW138" i="3"/>
  <c r="BV138" i="3"/>
  <c r="BU138" i="3"/>
  <c r="BN138" i="3"/>
  <c r="BM138" i="3"/>
  <c r="BO138" i="3" s="1"/>
  <c r="BJ138" i="3"/>
  <c r="BG138" i="3"/>
  <c r="AZ138" i="3"/>
  <c r="AY138" i="3"/>
  <c r="AW138" i="3"/>
  <c r="AQ138" i="3"/>
  <c r="BI138" i="3" s="1"/>
  <c r="BL138" i="3" s="1"/>
  <c r="AC138" i="3"/>
  <c r="BE138" i="3" s="1"/>
  <c r="BF138" i="3" s="1"/>
  <c r="K138" i="3"/>
  <c r="J138" i="3"/>
  <c r="I138" i="3"/>
  <c r="F138" i="3"/>
  <c r="CC137" i="3"/>
  <c r="CB137" i="3"/>
  <c r="CA137" i="3"/>
  <c r="BZ137" i="3"/>
  <c r="BY137" i="3"/>
  <c r="BX137" i="3"/>
  <c r="BW137" i="3"/>
  <c r="BV137" i="3"/>
  <c r="BU137" i="3"/>
  <c r="BN137" i="3"/>
  <c r="BM137" i="3"/>
  <c r="BO137" i="3" s="1"/>
  <c r="BJ137" i="3"/>
  <c r="BG137" i="3"/>
  <c r="AZ137" i="3"/>
  <c r="AY137" i="3"/>
  <c r="AW137" i="3"/>
  <c r="AQ137" i="3"/>
  <c r="BI137" i="3" s="1"/>
  <c r="BL137" i="3" s="1"/>
  <c r="AC137" i="3"/>
  <c r="BE137" i="3" s="1"/>
  <c r="BF137" i="3" s="1"/>
  <c r="K137" i="3"/>
  <c r="J137" i="3"/>
  <c r="I137" i="3"/>
  <c r="F137" i="3"/>
  <c r="CC136" i="3"/>
  <c r="CB136" i="3"/>
  <c r="CA136" i="3"/>
  <c r="BZ136" i="3"/>
  <c r="BY136" i="3"/>
  <c r="BX136" i="3"/>
  <c r="BW136" i="3"/>
  <c r="BV136" i="3"/>
  <c r="BU136" i="3"/>
  <c r="BN136" i="3"/>
  <c r="BM136" i="3"/>
  <c r="BO136" i="3" s="1"/>
  <c r="BJ136" i="3"/>
  <c r="BG136" i="3"/>
  <c r="AZ136" i="3"/>
  <c r="AY136" i="3"/>
  <c r="AW136" i="3"/>
  <c r="AQ136" i="3"/>
  <c r="BI136" i="3" s="1"/>
  <c r="BL136" i="3" s="1"/>
  <c r="AC136" i="3"/>
  <c r="BE136" i="3" s="1"/>
  <c r="BF136" i="3" s="1"/>
  <c r="K136" i="3"/>
  <c r="J136" i="3"/>
  <c r="I136" i="3"/>
  <c r="F136" i="3"/>
  <c r="BB136" i="3" s="1"/>
  <c r="CC135" i="3"/>
  <c r="CB135" i="3"/>
  <c r="CA135" i="3"/>
  <c r="BZ135" i="3"/>
  <c r="BY135" i="3"/>
  <c r="BX135" i="3"/>
  <c r="BW135" i="3"/>
  <c r="BV135" i="3"/>
  <c r="BU135" i="3"/>
  <c r="BN135" i="3"/>
  <c r="BP135" i="3" s="1"/>
  <c r="BM135" i="3"/>
  <c r="BO135" i="3" s="1"/>
  <c r="BJ135" i="3"/>
  <c r="BG135" i="3"/>
  <c r="AZ135" i="3"/>
  <c r="AY135" i="3"/>
  <c r="AW135" i="3"/>
  <c r="AQ135" i="3"/>
  <c r="BI135" i="3" s="1"/>
  <c r="BL135" i="3" s="1"/>
  <c r="AC135" i="3"/>
  <c r="BE135" i="3" s="1"/>
  <c r="BF135" i="3" s="1"/>
  <c r="K135" i="3"/>
  <c r="J135" i="3"/>
  <c r="I135" i="3"/>
  <c r="F135" i="3"/>
  <c r="BB135" i="3" s="1"/>
  <c r="CC134" i="3"/>
  <c r="CB134" i="3"/>
  <c r="CA134" i="3"/>
  <c r="BZ134" i="3"/>
  <c r="BY134" i="3"/>
  <c r="BX134" i="3"/>
  <c r="BW134" i="3"/>
  <c r="BV134" i="3"/>
  <c r="BU134" i="3"/>
  <c r="BN134" i="3"/>
  <c r="BM134" i="3"/>
  <c r="BO134" i="3" s="1"/>
  <c r="BJ134" i="3"/>
  <c r="BG134" i="3"/>
  <c r="AZ134" i="3"/>
  <c r="AY134" i="3"/>
  <c r="AW134" i="3"/>
  <c r="AQ134" i="3"/>
  <c r="BI134" i="3" s="1"/>
  <c r="BL134" i="3" s="1"/>
  <c r="AC134" i="3"/>
  <c r="BE134" i="3" s="1"/>
  <c r="BF134" i="3" s="1"/>
  <c r="K134" i="3"/>
  <c r="J134" i="3"/>
  <c r="I134" i="3"/>
  <c r="F134" i="3"/>
  <c r="CC133" i="3"/>
  <c r="CB133" i="3"/>
  <c r="CA133" i="3"/>
  <c r="BZ133" i="3"/>
  <c r="BY133" i="3"/>
  <c r="BX133" i="3"/>
  <c r="BW133" i="3"/>
  <c r="BV133" i="3"/>
  <c r="BU133" i="3"/>
  <c r="BN133" i="3"/>
  <c r="BM133" i="3"/>
  <c r="BO133" i="3" s="1"/>
  <c r="BJ133" i="3"/>
  <c r="BG133" i="3"/>
  <c r="AZ133" i="3"/>
  <c r="AY133" i="3"/>
  <c r="AW133" i="3"/>
  <c r="AQ133" i="3"/>
  <c r="BI133" i="3" s="1"/>
  <c r="BL133" i="3" s="1"/>
  <c r="AC133" i="3"/>
  <c r="BE133" i="3" s="1"/>
  <c r="BF133" i="3" s="1"/>
  <c r="K133" i="3"/>
  <c r="J133" i="3"/>
  <c r="I133" i="3"/>
  <c r="F133" i="3"/>
  <c r="CC132" i="3"/>
  <c r="CB132" i="3"/>
  <c r="CA132" i="3"/>
  <c r="BZ132" i="3"/>
  <c r="BY132" i="3"/>
  <c r="BX132" i="3"/>
  <c r="BW132" i="3"/>
  <c r="BV132" i="3"/>
  <c r="BU132" i="3"/>
  <c r="BN132" i="3"/>
  <c r="BM132" i="3"/>
  <c r="BO132" i="3" s="1"/>
  <c r="BJ132" i="3"/>
  <c r="BG132" i="3"/>
  <c r="AZ132" i="3"/>
  <c r="AY132" i="3"/>
  <c r="AW132" i="3"/>
  <c r="AQ132" i="3"/>
  <c r="BI132" i="3" s="1"/>
  <c r="BL132" i="3" s="1"/>
  <c r="AC132" i="3"/>
  <c r="BE132" i="3" s="1"/>
  <c r="BF132" i="3" s="1"/>
  <c r="K132" i="3"/>
  <c r="J132" i="3"/>
  <c r="I132" i="3"/>
  <c r="F132" i="3"/>
  <c r="BB132" i="3" s="1"/>
  <c r="CC131" i="3"/>
  <c r="CB131" i="3"/>
  <c r="CA131" i="3"/>
  <c r="BZ131" i="3"/>
  <c r="BY131" i="3"/>
  <c r="BX131" i="3"/>
  <c r="BW131" i="3"/>
  <c r="BV131" i="3"/>
  <c r="BU131" i="3"/>
  <c r="BN131" i="3"/>
  <c r="BM131" i="3"/>
  <c r="BO131" i="3" s="1"/>
  <c r="BJ131" i="3"/>
  <c r="BG131" i="3"/>
  <c r="AZ131" i="3"/>
  <c r="AY131" i="3"/>
  <c r="AW131" i="3"/>
  <c r="AQ131" i="3"/>
  <c r="BI131" i="3" s="1"/>
  <c r="BL131" i="3" s="1"/>
  <c r="AC131" i="3"/>
  <c r="BE131" i="3" s="1"/>
  <c r="BF131" i="3" s="1"/>
  <c r="K131" i="3"/>
  <c r="J131" i="3"/>
  <c r="I131" i="3"/>
  <c r="F131" i="3"/>
  <c r="CC130" i="3"/>
  <c r="CB130" i="3"/>
  <c r="CA130" i="3"/>
  <c r="BZ130" i="3"/>
  <c r="BY130" i="3"/>
  <c r="BX130" i="3"/>
  <c r="BW130" i="3"/>
  <c r="BV130" i="3"/>
  <c r="BU130" i="3"/>
  <c r="BN130" i="3"/>
  <c r="BM130" i="3"/>
  <c r="BO130" i="3" s="1"/>
  <c r="BJ130" i="3"/>
  <c r="BG130" i="3"/>
  <c r="AZ130" i="3"/>
  <c r="AY130" i="3"/>
  <c r="AW130" i="3"/>
  <c r="AQ130" i="3"/>
  <c r="BI130" i="3" s="1"/>
  <c r="BL130" i="3" s="1"/>
  <c r="AC130" i="3"/>
  <c r="BE130" i="3" s="1"/>
  <c r="BF130" i="3" s="1"/>
  <c r="K130" i="3"/>
  <c r="J130" i="3"/>
  <c r="I130" i="3"/>
  <c r="F130" i="3"/>
  <c r="BA130" i="3" s="1"/>
  <c r="CC129" i="3"/>
  <c r="CB129" i="3"/>
  <c r="CA129" i="3"/>
  <c r="BZ129" i="3"/>
  <c r="BY129" i="3"/>
  <c r="BX129" i="3"/>
  <c r="BW129" i="3"/>
  <c r="BV129" i="3"/>
  <c r="BU129" i="3"/>
  <c r="BN129" i="3"/>
  <c r="BM129" i="3"/>
  <c r="BO129" i="3" s="1"/>
  <c r="BJ129" i="3"/>
  <c r="BG129" i="3"/>
  <c r="AZ129" i="3"/>
  <c r="AY129" i="3"/>
  <c r="AW129" i="3"/>
  <c r="AQ129" i="3"/>
  <c r="BI129" i="3" s="1"/>
  <c r="BL129" i="3" s="1"/>
  <c r="AC129" i="3"/>
  <c r="BE129" i="3" s="1"/>
  <c r="BF129" i="3" s="1"/>
  <c r="K129" i="3"/>
  <c r="J129" i="3"/>
  <c r="I129" i="3"/>
  <c r="F129" i="3"/>
  <c r="BB129" i="3" s="1"/>
  <c r="CC128" i="3"/>
  <c r="CB128" i="3"/>
  <c r="CA128" i="3"/>
  <c r="BZ128" i="3"/>
  <c r="BY128" i="3"/>
  <c r="BX128" i="3"/>
  <c r="BW128" i="3"/>
  <c r="BV128" i="3"/>
  <c r="BU128" i="3"/>
  <c r="BN128" i="3"/>
  <c r="BM128" i="3"/>
  <c r="BO128" i="3" s="1"/>
  <c r="BJ128" i="3"/>
  <c r="BG128" i="3"/>
  <c r="AZ128" i="3"/>
  <c r="AY128" i="3"/>
  <c r="AW128" i="3"/>
  <c r="AQ128" i="3"/>
  <c r="BI128" i="3" s="1"/>
  <c r="BL128" i="3" s="1"/>
  <c r="AC128" i="3"/>
  <c r="BE128" i="3" s="1"/>
  <c r="BF128" i="3" s="1"/>
  <c r="K128" i="3"/>
  <c r="J128" i="3"/>
  <c r="I128" i="3"/>
  <c r="F128" i="3"/>
  <c r="BB128" i="3" s="1"/>
  <c r="CC126" i="3"/>
  <c r="CB126" i="3"/>
  <c r="CA126" i="3"/>
  <c r="BZ126" i="3"/>
  <c r="BY126" i="3"/>
  <c r="BX126" i="3"/>
  <c r="BW126" i="3"/>
  <c r="BV126" i="3"/>
  <c r="BU126" i="3"/>
  <c r="BN126" i="3"/>
  <c r="BM126" i="3"/>
  <c r="BO126" i="3" s="1"/>
  <c r="BL126" i="3"/>
  <c r="BJ126" i="3"/>
  <c r="BG126" i="3"/>
  <c r="AZ126" i="3"/>
  <c r="AY126" i="3"/>
  <c r="AW126" i="3"/>
  <c r="AQ126" i="3"/>
  <c r="BI126" i="3" s="1"/>
  <c r="AC126" i="3"/>
  <c r="BE126" i="3" s="1"/>
  <c r="BF126" i="3" s="1"/>
  <c r="K126" i="3"/>
  <c r="J126" i="3"/>
  <c r="I126" i="3"/>
  <c r="F126" i="3"/>
  <c r="BB126" i="3" s="1"/>
  <c r="CC125" i="3"/>
  <c r="CB125" i="3"/>
  <c r="CA125" i="3"/>
  <c r="BZ125" i="3"/>
  <c r="BY125" i="3"/>
  <c r="BX125" i="3"/>
  <c r="BW125" i="3"/>
  <c r="BV125" i="3"/>
  <c r="BU125" i="3"/>
  <c r="BN125" i="3"/>
  <c r="BP125" i="3" s="1"/>
  <c r="BM125" i="3"/>
  <c r="BO125" i="3" s="1"/>
  <c r="BJ125" i="3"/>
  <c r="BG125" i="3"/>
  <c r="AZ125" i="3"/>
  <c r="AY125" i="3"/>
  <c r="AW125" i="3"/>
  <c r="AQ125" i="3"/>
  <c r="BI125" i="3" s="1"/>
  <c r="BL125" i="3" s="1"/>
  <c r="AC125" i="3"/>
  <c r="BE125" i="3" s="1"/>
  <c r="BF125" i="3" s="1"/>
  <c r="K125" i="3"/>
  <c r="J125" i="3"/>
  <c r="I125" i="3"/>
  <c r="F125" i="3"/>
  <c r="CC124" i="3"/>
  <c r="CB124" i="3"/>
  <c r="CA124" i="3"/>
  <c r="BZ124" i="3"/>
  <c r="BY124" i="3"/>
  <c r="BX124" i="3"/>
  <c r="BW124" i="3"/>
  <c r="BV124" i="3"/>
  <c r="BU124" i="3"/>
  <c r="BN124" i="3"/>
  <c r="BP124" i="3" s="1"/>
  <c r="BM124" i="3"/>
  <c r="BO124" i="3" s="1"/>
  <c r="BJ124" i="3"/>
  <c r="BG124" i="3"/>
  <c r="AZ124" i="3"/>
  <c r="AY124" i="3"/>
  <c r="AW124" i="3"/>
  <c r="AQ124" i="3"/>
  <c r="BI124" i="3" s="1"/>
  <c r="BL124" i="3" s="1"/>
  <c r="AC124" i="3"/>
  <c r="BE124" i="3" s="1"/>
  <c r="BF124" i="3" s="1"/>
  <c r="K124" i="3"/>
  <c r="J124" i="3"/>
  <c r="I124" i="3"/>
  <c r="F124" i="3"/>
  <c r="BA124" i="3" s="1"/>
  <c r="CC123" i="3"/>
  <c r="CB123" i="3"/>
  <c r="CA123" i="3"/>
  <c r="BZ123" i="3"/>
  <c r="BY123" i="3"/>
  <c r="BX123" i="3"/>
  <c r="BW123" i="3"/>
  <c r="BV123" i="3"/>
  <c r="BU123" i="3"/>
  <c r="BN123" i="3"/>
  <c r="BM123" i="3"/>
  <c r="BO123" i="3" s="1"/>
  <c r="BJ123" i="3"/>
  <c r="BG123" i="3"/>
  <c r="AZ123" i="3"/>
  <c r="AY123" i="3"/>
  <c r="AW123" i="3"/>
  <c r="AQ123" i="3"/>
  <c r="BI123" i="3" s="1"/>
  <c r="BL123" i="3" s="1"/>
  <c r="AC123" i="3"/>
  <c r="BE123" i="3" s="1"/>
  <c r="BF123" i="3" s="1"/>
  <c r="K123" i="3"/>
  <c r="J123" i="3"/>
  <c r="I123" i="3"/>
  <c r="F123" i="3"/>
  <c r="CC122" i="3"/>
  <c r="CB122" i="3"/>
  <c r="CA122" i="3"/>
  <c r="BZ122" i="3"/>
  <c r="BY122" i="3"/>
  <c r="BX122" i="3"/>
  <c r="BW122" i="3"/>
  <c r="BV122" i="3"/>
  <c r="BU122" i="3"/>
  <c r="BN122" i="3"/>
  <c r="BM122" i="3"/>
  <c r="BO122" i="3" s="1"/>
  <c r="BJ122" i="3"/>
  <c r="BG122" i="3"/>
  <c r="AZ122" i="3"/>
  <c r="AY122" i="3"/>
  <c r="AW122" i="3"/>
  <c r="AQ122" i="3"/>
  <c r="BI122" i="3" s="1"/>
  <c r="BL122" i="3" s="1"/>
  <c r="AC122" i="3"/>
  <c r="BE122" i="3" s="1"/>
  <c r="BF122" i="3" s="1"/>
  <c r="K122" i="3"/>
  <c r="J122" i="3"/>
  <c r="I122" i="3"/>
  <c r="F122" i="3"/>
  <c r="BB122" i="3" s="1"/>
  <c r="CC121" i="3"/>
  <c r="CB121" i="3"/>
  <c r="CA121" i="3"/>
  <c r="BZ121" i="3"/>
  <c r="BY121" i="3"/>
  <c r="BX121" i="3"/>
  <c r="BW121" i="3"/>
  <c r="BV121" i="3"/>
  <c r="BU121" i="3"/>
  <c r="BN121" i="3"/>
  <c r="BM121" i="3"/>
  <c r="BO121" i="3" s="1"/>
  <c r="BJ121" i="3"/>
  <c r="BG121" i="3"/>
  <c r="AZ121" i="3"/>
  <c r="AY121" i="3"/>
  <c r="AW121" i="3"/>
  <c r="AQ121" i="3"/>
  <c r="BI121" i="3" s="1"/>
  <c r="BL121" i="3" s="1"/>
  <c r="AC121" i="3"/>
  <c r="BE121" i="3" s="1"/>
  <c r="BF121" i="3" s="1"/>
  <c r="K121" i="3"/>
  <c r="J121" i="3"/>
  <c r="I121" i="3"/>
  <c r="F121" i="3"/>
  <c r="CC120" i="3"/>
  <c r="CB120" i="3"/>
  <c r="CA120" i="3"/>
  <c r="BZ120" i="3"/>
  <c r="BY120" i="3"/>
  <c r="BX120" i="3"/>
  <c r="BW120" i="3"/>
  <c r="BV120" i="3"/>
  <c r="BU120" i="3"/>
  <c r="BN120" i="3"/>
  <c r="BM120" i="3"/>
  <c r="BO120" i="3" s="1"/>
  <c r="BJ120" i="3"/>
  <c r="BG120" i="3"/>
  <c r="AZ120" i="3"/>
  <c r="AY120" i="3"/>
  <c r="AW120" i="3"/>
  <c r="AQ120" i="3"/>
  <c r="BI120" i="3" s="1"/>
  <c r="BL120" i="3" s="1"/>
  <c r="AC120" i="3"/>
  <c r="BE120" i="3" s="1"/>
  <c r="BF120" i="3" s="1"/>
  <c r="K120" i="3"/>
  <c r="J120" i="3"/>
  <c r="I120" i="3"/>
  <c r="F120" i="3"/>
  <c r="BB120" i="3" s="1"/>
  <c r="BC120" i="3" s="1"/>
  <c r="CC119" i="3"/>
  <c r="CB119" i="3"/>
  <c r="CA119" i="3"/>
  <c r="BZ119" i="3"/>
  <c r="BY119" i="3"/>
  <c r="BX119" i="3"/>
  <c r="BW119" i="3"/>
  <c r="BV119" i="3"/>
  <c r="BU119" i="3"/>
  <c r="BN119" i="3"/>
  <c r="BP119" i="3" s="1"/>
  <c r="BM119" i="3"/>
  <c r="BO119" i="3" s="1"/>
  <c r="BJ119" i="3"/>
  <c r="BG119" i="3"/>
  <c r="AZ119" i="3"/>
  <c r="AY119" i="3"/>
  <c r="AW119" i="3"/>
  <c r="AQ119" i="3"/>
  <c r="BI119" i="3" s="1"/>
  <c r="BL119" i="3" s="1"/>
  <c r="AC119" i="3"/>
  <c r="BE119" i="3" s="1"/>
  <c r="BF119" i="3" s="1"/>
  <c r="K119" i="3"/>
  <c r="J119" i="3"/>
  <c r="I119" i="3"/>
  <c r="F119" i="3"/>
  <c r="BB119" i="3" s="1"/>
  <c r="CC118" i="3"/>
  <c r="CB118" i="3"/>
  <c r="CA118" i="3"/>
  <c r="BZ118" i="3"/>
  <c r="BY118" i="3"/>
  <c r="BX118" i="3"/>
  <c r="BW118" i="3"/>
  <c r="BV118" i="3"/>
  <c r="BU118" i="3"/>
  <c r="BN118" i="3"/>
  <c r="BM118" i="3"/>
  <c r="BO118" i="3" s="1"/>
  <c r="BJ118" i="3"/>
  <c r="BG118" i="3"/>
  <c r="AZ118" i="3"/>
  <c r="AY118" i="3"/>
  <c r="AW118" i="3"/>
  <c r="AQ118" i="3"/>
  <c r="BI118" i="3" s="1"/>
  <c r="BL118" i="3" s="1"/>
  <c r="AC118" i="3"/>
  <c r="BE118" i="3" s="1"/>
  <c r="BF118" i="3" s="1"/>
  <c r="K118" i="3"/>
  <c r="J118" i="3"/>
  <c r="I118" i="3"/>
  <c r="F118" i="3"/>
  <c r="CC116" i="3"/>
  <c r="CB116" i="3"/>
  <c r="CA116" i="3"/>
  <c r="BZ116" i="3"/>
  <c r="BY116" i="3"/>
  <c r="BX116" i="3"/>
  <c r="BW116" i="3"/>
  <c r="BV116" i="3"/>
  <c r="BU116" i="3"/>
  <c r="BN116" i="3"/>
  <c r="BP116" i="3" s="1"/>
  <c r="BM116" i="3"/>
  <c r="BO116" i="3" s="1"/>
  <c r="BL116" i="3"/>
  <c r="BJ116" i="3"/>
  <c r="BG116" i="3"/>
  <c r="AZ116" i="3"/>
  <c r="AY116" i="3"/>
  <c r="AW116" i="3"/>
  <c r="AQ116" i="3"/>
  <c r="BI116" i="3" s="1"/>
  <c r="AC116" i="3"/>
  <c r="BE116" i="3" s="1"/>
  <c r="BF116" i="3" s="1"/>
  <c r="K116" i="3"/>
  <c r="J116" i="3"/>
  <c r="I116" i="3"/>
  <c r="F116" i="3"/>
  <c r="BA116" i="3" s="1"/>
  <c r="CC115" i="3"/>
  <c r="CB115" i="3"/>
  <c r="CA115" i="3"/>
  <c r="BZ115" i="3"/>
  <c r="BY115" i="3"/>
  <c r="BX115" i="3"/>
  <c r="BW115" i="3"/>
  <c r="BV115" i="3"/>
  <c r="BU115" i="3"/>
  <c r="BN115" i="3"/>
  <c r="BP115" i="3" s="1"/>
  <c r="BM115" i="3"/>
  <c r="BO115" i="3" s="1"/>
  <c r="BJ115" i="3"/>
  <c r="BG115" i="3"/>
  <c r="AZ115" i="3"/>
  <c r="AY115" i="3"/>
  <c r="AW115" i="3"/>
  <c r="AQ115" i="3"/>
  <c r="BI115" i="3" s="1"/>
  <c r="BL115" i="3" s="1"/>
  <c r="AC115" i="3"/>
  <c r="K115" i="3"/>
  <c r="J115" i="3"/>
  <c r="I115" i="3"/>
  <c r="F115" i="3"/>
  <c r="BB115" i="3" s="1"/>
  <c r="CC114" i="3"/>
  <c r="CB114" i="3"/>
  <c r="CA114" i="3"/>
  <c r="BZ114" i="3"/>
  <c r="BY114" i="3"/>
  <c r="BX114" i="3"/>
  <c r="BW114" i="3"/>
  <c r="BV114" i="3"/>
  <c r="BU114" i="3"/>
  <c r="BN114" i="3"/>
  <c r="BM114" i="3"/>
  <c r="BO114" i="3" s="1"/>
  <c r="BJ114" i="3"/>
  <c r="BG114" i="3"/>
  <c r="AZ114" i="3"/>
  <c r="AY114" i="3"/>
  <c r="AW114" i="3"/>
  <c r="AQ114" i="3"/>
  <c r="BI114" i="3" s="1"/>
  <c r="BL114" i="3" s="1"/>
  <c r="AC114" i="3"/>
  <c r="BE114" i="3" s="1"/>
  <c r="BF114" i="3" s="1"/>
  <c r="K114" i="3"/>
  <c r="J114" i="3"/>
  <c r="I114" i="3"/>
  <c r="F114" i="3"/>
  <c r="CC113" i="3"/>
  <c r="CB113" i="3"/>
  <c r="CA113" i="3"/>
  <c r="BZ113" i="3"/>
  <c r="BY113" i="3"/>
  <c r="BX113" i="3"/>
  <c r="BW113" i="3"/>
  <c r="BV113" i="3"/>
  <c r="BU113" i="3"/>
  <c r="BN113" i="3"/>
  <c r="BM113" i="3"/>
  <c r="BO113" i="3" s="1"/>
  <c r="BJ113" i="3"/>
  <c r="BG113" i="3"/>
  <c r="AZ113" i="3"/>
  <c r="AY113" i="3"/>
  <c r="AW113" i="3"/>
  <c r="AQ113" i="3"/>
  <c r="BI113" i="3" s="1"/>
  <c r="BL113" i="3" s="1"/>
  <c r="AC113" i="3"/>
  <c r="BE113" i="3" s="1"/>
  <c r="BF113" i="3" s="1"/>
  <c r="K113" i="3"/>
  <c r="J113" i="3"/>
  <c r="I113" i="3"/>
  <c r="F113" i="3"/>
  <c r="BA113" i="3" s="1"/>
  <c r="CC112" i="3"/>
  <c r="CB112" i="3"/>
  <c r="CA112" i="3"/>
  <c r="BZ112" i="3"/>
  <c r="BY112" i="3"/>
  <c r="BX112" i="3"/>
  <c r="BW112" i="3"/>
  <c r="BV112" i="3"/>
  <c r="BU112" i="3"/>
  <c r="BN112" i="3"/>
  <c r="BR112" i="3" s="1"/>
  <c r="BM112" i="3"/>
  <c r="BO112" i="3" s="1"/>
  <c r="BL112" i="3"/>
  <c r="BJ112" i="3"/>
  <c r="BG112" i="3"/>
  <c r="AZ112" i="3"/>
  <c r="AY112" i="3"/>
  <c r="AW112" i="3"/>
  <c r="AQ112" i="3"/>
  <c r="BI112" i="3" s="1"/>
  <c r="AC112" i="3"/>
  <c r="BE112" i="3" s="1"/>
  <c r="BF112" i="3" s="1"/>
  <c r="K112" i="3"/>
  <c r="J112" i="3"/>
  <c r="I112" i="3"/>
  <c r="F112" i="3"/>
  <c r="CC111" i="3"/>
  <c r="CB111" i="3"/>
  <c r="CA111" i="3"/>
  <c r="BZ111" i="3"/>
  <c r="BY111" i="3"/>
  <c r="BX111" i="3"/>
  <c r="BW111" i="3"/>
  <c r="BV111" i="3"/>
  <c r="BU111" i="3"/>
  <c r="BN111" i="3"/>
  <c r="BP111" i="3" s="1"/>
  <c r="BM111" i="3"/>
  <c r="BO111" i="3" s="1"/>
  <c r="BJ111" i="3"/>
  <c r="BG111" i="3"/>
  <c r="AZ111" i="3"/>
  <c r="AY111" i="3"/>
  <c r="AW111" i="3"/>
  <c r="AQ111" i="3"/>
  <c r="BI111" i="3" s="1"/>
  <c r="BL111" i="3" s="1"/>
  <c r="AC111" i="3"/>
  <c r="BE111" i="3" s="1"/>
  <c r="BF111" i="3" s="1"/>
  <c r="K111" i="3"/>
  <c r="J111" i="3"/>
  <c r="I111" i="3"/>
  <c r="F111" i="3"/>
  <c r="BA111" i="3" s="1"/>
  <c r="CC110" i="3"/>
  <c r="CB110" i="3"/>
  <c r="CA110" i="3"/>
  <c r="BZ110" i="3"/>
  <c r="BY110" i="3"/>
  <c r="BX110" i="3"/>
  <c r="BW110" i="3"/>
  <c r="BV110" i="3"/>
  <c r="BU110" i="3"/>
  <c r="BN110" i="3"/>
  <c r="BP110" i="3" s="1"/>
  <c r="BM110" i="3"/>
  <c r="BO110" i="3" s="1"/>
  <c r="BJ110" i="3"/>
  <c r="BG110" i="3"/>
  <c r="AZ110" i="3"/>
  <c r="AY110" i="3"/>
  <c r="AW110" i="3"/>
  <c r="AQ110" i="3"/>
  <c r="BI110" i="3" s="1"/>
  <c r="BL110" i="3" s="1"/>
  <c r="AC110" i="3"/>
  <c r="BE110" i="3" s="1"/>
  <c r="BF110" i="3" s="1"/>
  <c r="K110" i="3"/>
  <c r="J110" i="3"/>
  <c r="I110" i="3"/>
  <c r="F110" i="3"/>
  <c r="BB110" i="3" s="1"/>
  <c r="CC109" i="3"/>
  <c r="CB109" i="3"/>
  <c r="CA109" i="3"/>
  <c r="BZ109" i="3"/>
  <c r="BY109" i="3"/>
  <c r="BX109" i="3"/>
  <c r="BW109" i="3"/>
  <c r="BV109" i="3"/>
  <c r="BU109" i="3"/>
  <c r="BN109" i="3"/>
  <c r="BP109" i="3" s="1"/>
  <c r="BM109" i="3"/>
  <c r="BO109" i="3" s="1"/>
  <c r="BJ109" i="3"/>
  <c r="BG109" i="3"/>
  <c r="AZ109" i="3"/>
  <c r="AY109" i="3"/>
  <c r="AW109" i="3"/>
  <c r="AQ109" i="3"/>
  <c r="BI109" i="3" s="1"/>
  <c r="BL109" i="3" s="1"/>
  <c r="AC109" i="3"/>
  <c r="BE109" i="3" s="1"/>
  <c r="BF109" i="3" s="1"/>
  <c r="K109" i="3"/>
  <c r="J109" i="3"/>
  <c r="I109" i="3"/>
  <c r="F109" i="3"/>
  <c r="CC108" i="3"/>
  <c r="CB108" i="3"/>
  <c r="CA108" i="3"/>
  <c r="BZ108" i="3"/>
  <c r="BY108" i="3"/>
  <c r="BX108" i="3"/>
  <c r="BW108" i="3"/>
  <c r="BV108" i="3"/>
  <c r="BU108" i="3"/>
  <c r="BN108" i="3"/>
  <c r="BM108" i="3"/>
  <c r="BO108" i="3" s="1"/>
  <c r="BJ108" i="3"/>
  <c r="BG108" i="3"/>
  <c r="AZ108" i="3"/>
  <c r="AY108" i="3"/>
  <c r="AW108" i="3"/>
  <c r="AQ108" i="3"/>
  <c r="BI108" i="3" s="1"/>
  <c r="BL108" i="3" s="1"/>
  <c r="AC108" i="3"/>
  <c r="BE108" i="3" s="1"/>
  <c r="BF108" i="3" s="1"/>
  <c r="K108" i="3"/>
  <c r="J108" i="3"/>
  <c r="I108" i="3"/>
  <c r="F108" i="3"/>
  <c r="CC107" i="3"/>
  <c r="CB107" i="3"/>
  <c r="CA107" i="3"/>
  <c r="BZ107" i="3"/>
  <c r="BY107" i="3"/>
  <c r="BX107" i="3"/>
  <c r="BW107" i="3"/>
  <c r="BV107" i="3"/>
  <c r="BU107" i="3"/>
  <c r="BN107" i="3"/>
  <c r="BM107" i="3"/>
  <c r="BO107" i="3" s="1"/>
  <c r="BJ107" i="3"/>
  <c r="BG107" i="3"/>
  <c r="AZ107" i="3"/>
  <c r="AY107" i="3"/>
  <c r="AW107" i="3"/>
  <c r="AQ107" i="3"/>
  <c r="BI107" i="3" s="1"/>
  <c r="BL107" i="3" s="1"/>
  <c r="AC107" i="3"/>
  <c r="BE107" i="3" s="1"/>
  <c r="BF107" i="3" s="1"/>
  <c r="K107" i="3"/>
  <c r="J107" i="3"/>
  <c r="I107" i="3"/>
  <c r="F107" i="3"/>
  <c r="CC106" i="3"/>
  <c r="CB106" i="3"/>
  <c r="CA106" i="3"/>
  <c r="BZ106" i="3"/>
  <c r="BY106" i="3"/>
  <c r="BX106" i="3"/>
  <c r="BW106" i="3"/>
  <c r="BV106" i="3"/>
  <c r="BU106" i="3"/>
  <c r="BN106" i="3"/>
  <c r="BM106" i="3"/>
  <c r="BO106" i="3" s="1"/>
  <c r="BJ106" i="3"/>
  <c r="BG106" i="3"/>
  <c r="AZ106" i="3"/>
  <c r="AY106" i="3"/>
  <c r="AW106" i="3"/>
  <c r="AQ106" i="3"/>
  <c r="BI106" i="3" s="1"/>
  <c r="BL106" i="3" s="1"/>
  <c r="AC106" i="3"/>
  <c r="BE106" i="3" s="1"/>
  <c r="BF106" i="3" s="1"/>
  <c r="K106" i="3"/>
  <c r="J106" i="3"/>
  <c r="I106" i="3"/>
  <c r="F106" i="3"/>
  <c r="CC105" i="3"/>
  <c r="CB105" i="3"/>
  <c r="CA105" i="3"/>
  <c r="BZ105" i="3"/>
  <c r="BY105" i="3"/>
  <c r="BX105" i="3"/>
  <c r="BW105" i="3"/>
  <c r="BV105" i="3"/>
  <c r="BU105" i="3"/>
  <c r="BN105" i="3"/>
  <c r="BM105" i="3"/>
  <c r="BO105" i="3" s="1"/>
  <c r="BJ105" i="3"/>
  <c r="BG105" i="3"/>
  <c r="AZ105" i="3"/>
  <c r="AY105" i="3"/>
  <c r="AW105" i="3"/>
  <c r="AQ105" i="3"/>
  <c r="BI105" i="3" s="1"/>
  <c r="BL105" i="3" s="1"/>
  <c r="AC105" i="3"/>
  <c r="BE105" i="3" s="1"/>
  <c r="BF105" i="3" s="1"/>
  <c r="K105" i="3"/>
  <c r="J105" i="3"/>
  <c r="I105" i="3"/>
  <c r="F105" i="3"/>
  <c r="CC104" i="3"/>
  <c r="CB104" i="3"/>
  <c r="CA104" i="3"/>
  <c r="BZ104" i="3"/>
  <c r="BY104" i="3"/>
  <c r="BX104" i="3"/>
  <c r="BW104" i="3"/>
  <c r="BV104" i="3"/>
  <c r="BU104" i="3"/>
  <c r="BN104" i="3"/>
  <c r="BM104" i="3"/>
  <c r="BO104" i="3" s="1"/>
  <c r="BJ104" i="3"/>
  <c r="BG104" i="3"/>
  <c r="BF104" i="3"/>
  <c r="AZ104" i="3"/>
  <c r="AY104" i="3"/>
  <c r="AW104" i="3"/>
  <c r="AQ104" i="3"/>
  <c r="BI104" i="3" s="1"/>
  <c r="BL104" i="3" s="1"/>
  <c r="AC104" i="3"/>
  <c r="BE104" i="3" s="1"/>
  <c r="K104" i="3"/>
  <c r="J104" i="3"/>
  <c r="I104" i="3"/>
  <c r="F104" i="3"/>
  <c r="BA104" i="3" s="1"/>
  <c r="CC103" i="3"/>
  <c r="CB103" i="3"/>
  <c r="CA103" i="3"/>
  <c r="BZ103" i="3"/>
  <c r="BY103" i="3"/>
  <c r="BX103" i="3"/>
  <c r="BW103" i="3"/>
  <c r="BV103" i="3"/>
  <c r="BU103" i="3"/>
  <c r="BN103" i="3"/>
  <c r="BM103" i="3"/>
  <c r="BO103" i="3" s="1"/>
  <c r="BJ103" i="3"/>
  <c r="BG103" i="3"/>
  <c r="AZ103" i="3"/>
  <c r="AY103" i="3"/>
  <c r="AW103" i="3"/>
  <c r="AQ103" i="3"/>
  <c r="BI103" i="3" s="1"/>
  <c r="BL103" i="3" s="1"/>
  <c r="AC103" i="3"/>
  <c r="BE103" i="3" s="1"/>
  <c r="BF103" i="3" s="1"/>
  <c r="K103" i="3"/>
  <c r="J103" i="3"/>
  <c r="I103" i="3"/>
  <c r="F103" i="3"/>
  <c r="CC102" i="3"/>
  <c r="CB102" i="3"/>
  <c r="CA102" i="3"/>
  <c r="BZ102" i="3"/>
  <c r="BY102" i="3"/>
  <c r="BX102" i="3"/>
  <c r="BW102" i="3"/>
  <c r="BV102" i="3"/>
  <c r="BU102" i="3"/>
  <c r="BN102" i="3"/>
  <c r="BM102" i="3"/>
  <c r="BO102" i="3" s="1"/>
  <c r="BL102" i="3"/>
  <c r="BJ102" i="3"/>
  <c r="BG102" i="3"/>
  <c r="AZ102" i="3"/>
  <c r="AY102" i="3"/>
  <c r="AW102" i="3"/>
  <c r="AQ102" i="3"/>
  <c r="BI102" i="3" s="1"/>
  <c r="AC102" i="3"/>
  <c r="BE102" i="3" s="1"/>
  <c r="BF102" i="3" s="1"/>
  <c r="K102" i="3"/>
  <c r="J102" i="3"/>
  <c r="I102" i="3"/>
  <c r="F102" i="3"/>
  <c r="CC101" i="3"/>
  <c r="CB101" i="3"/>
  <c r="CA101" i="3"/>
  <c r="BZ101" i="3"/>
  <c r="BY101" i="3"/>
  <c r="BX101" i="3"/>
  <c r="BW101" i="3"/>
  <c r="BV101" i="3"/>
  <c r="BU101" i="3"/>
  <c r="BN101" i="3"/>
  <c r="BM101" i="3"/>
  <c r="BO101" i="3" s="1"/>
  <c r="BJ101" i="3"/>
  <c r="BG101" i="3"/>
  <c r="AZ101" i="3"/>
  <c r="AY101" i="3"/>
  <c r="AW101" i="3"/>
  <c r="AQ101" i="3"/>
  <c r="BI101" i="3" s="1"/>
  <c r="BL101" i="3" s="1"/>
  <c r="AC101" i="3"/>
  <c r="K101" i="3"/>
  <c r="J101" i="3"/>
  <c r="I101" i="3"/>
  <c r="F101" i="3"/>
  <c r="CC100" i="3"/>
  <c r="CB100" i="3"/>
  <c r="CA100" i="3"/>
  <c r="BZ100" i="3"/>
  <c r="BY100" i="3"/>
  <c r="BX100" i="3"/>
  <c r="BW100" i="3"/>
  <c r="BV100" i="3"/>
  <c r="BU100" i="3"/>
  <c r="BN100" i="3"/>
  <c r="BP100" i="3" s="1"/>
  <c r="BM100" i="3"/>
  <c r="BO100" i="3" s="1"/>
  <c r="BJ100" i="3"/>
  <c r="BG100" i="3"/>
  <c r="AZ100" i="3"/>
  <c r="AY100" i="3"/>
  <c r="AW100" i="3"/>
  <c r="AQ100" i="3"/>
  <c r="BI100" i="3" s="1"/>
  <c r="BL100" i="3" s="1"/>
  <c r="AC100" i="3"/>
  <c r="BE100" i="3" s="1"/>
  <c r="BF100" i="3" s="1"/>
  <c r="K100" i="3"/>
  <c r="J100" i="3"/>
  <c r="I100" i="3"/>
  <c r="F100" i="3"/>
  <c r="CC99" i="3"/>
  <c r="CB99" i="3"/>
  <c r="CA99" i="3"/>
  <c r="BZ99" i="3"/>
  <c r="BY99" i="3"/>
  <c r="BX99" i="3"/>
  <c r="BW99" i="3"/>
  <c r="BV99" i="3"/>
  <c r="BU99" i="3"/>
  <c r="BN99" i="3"/>
  <c r="BP99" i="3" s="1"/>
  <c r="BM99" i="3"/>
  <c r="BO99" i="3" s="1"/>
  <c r="BJ99" i="3"/>
  <c r="BG99" i="3"/>
  <c r="AZ99" i="3"/>
  <c r="AY99" i="3"/>
  <c r="AW99" i="3"/>
  <c r="AQ99" i="3"/>
  <c r="BI99" i="3" s="1"/>
  <c r="BL99" i="3" s="1"/>
  <c r="AC99" i="3"/>
  <c r="BE99" i="3" s="1"/>
  <c r="BF99" i="3" s="1"/>
  <c r="K99" i="3"/>
  <c r="J99" i="3"/>
  <c r="I99" i="3"/>
  <c r="F99" i="3"/>
  <c r="CC98" i="3"/>
  <c r="CB98" i="3"/>
  <c r="CA98" i="3"/>
  <c r="BZ98" i="3"/>
  <c r="BY98" i="3"/>
  <c r="BX98" i="3"/>
  <c r="BW98" i="3"/>
  <c r="BV98" i="3"/>
  <c r="BU98" i="3"/>
  <c r="BN98" i="3"/>
  <c r="BR98" i="3" s="1"/>
  <c r="BM98" i="3"/>
  <c r="BO98" i="3" s="1"/>
  <c r="BL98" i="3"/>
  <c r="BJ98" i="3"/>
  <c r="BG98" i="3"/>
  <c r="AZ98" i="3"/>
  <c r="AY98" i="3"/>
  <c r="AW98" i="3"/>
  <c r="AQ98" i="3"/>
  <c r="BI98" i="3" s="1"/>
  <c r="AC98" i="3"/>
  <c r="BE98" i="3" s="1"/>
  <c r="BF98" i="3" s="1"/>
  <c r="K98" i="3"/>
  <c r="J98" i="3"/>
  <c r="I98" i="3"/>
  <c r="F98" i="3"/>
  <c r="CC97" i="3"/>
  <c r="CB97" i="3"/>
  <c r="CA97" i="3"/>
  <c r="BZ97" i="3"/>
  <c r="BY97" i="3"/>
  <c r="BX97" i="3"/>
  <c r="BW97" i="3"/>
  <c r="BV97" i="3"/>
  <c r="BU97" i="3"/>
  <c r="BN97" i="3"/>
  <c r="BP97" i="3" s="1"/>
  <c r="BM97" i="3"/>
  <c r="BO97" i="3" s="1"/>
  <c r="BJ97" i="3"/>
  <c r="BG97" i="3"/>
  <c r="AZ97" i="3"/>
  <c r="AY97" i="3"/>
  <c r="AW97" i="3"/>
  <c r="AQ97" i="3"/>
  <c r="BI97" i="3" s="1"/>
  <c r="BL97" i="3" s="1"/>
  <c r="AC97" i="3"/>
  <c r="BE97" i="3" s="1"/>
  <c r="BF97" i="3" s="1"/>
  <c r="K97" i="3"/>
  <c r="J97" i="3"/>
  <c r="I97" i="3"/>
  <c r="F97" i="3"/>
  <c r="CC96" i="3"/>
  <c r="CB96" i="3"/>
  <c r="CA96" i="3"/>
  <c r="BZ96" i="3"/>
  <c r="BY96" i="3"/>
  <c r="BX96" i="3"/>
  <c r="BW96" i="3"/>
  <c r="BV96" i="3"/>
  <c r="BU96" i="3"/>
  <c r="BN96" i="3"/>
  <c r="BM96" i="3"/>
  <c r="BO96" i="3" s="1"/>
  <c r="BJ96" i="3"/>
  <c r="BG96" i="3"/>
  <c r="AZ96" i="3"/>
  <c r="AY96" i="3"/>
  <c r="AW96" i="3"/>
  <c r="AQ96" i="3"/>
  <c r="BI96" i="3" s="1"/>
  <c r="BL96" i="3" s="1"/>
  <c r="AC96" i="3"/>
  <c r="BE96" i="3" s="1"/>
  <c r="BF96" i="3" s="1"/>
  <c r="K96" i="3"/>
  <c r="J96" i="3"/>
  <c r="I96" i="3"/>
  <c r="F96" i="3"/>
  <c r="CC95" i="3"/>
  <c r="CB95" i="3"/>
  <c r="CA95" i="3"/>
  <c r="BZ95" i="3"/>
  <c r="BY95" i="3"/>
  <c r="BX95" i="3"/>
  <c r="BW95" i="3"/>
  <c r="BV95" i="3"/>
  <c r="BU95" i="3"/>
  <c r="BN95" i="3"/>
  <c r="BP95" i="3" s="1"/>
  <c r="BM95" i="3"/>
  <c r="BO95" i="3" s="1"/>
  <c r="BJ95" i="3"/>
  <c r="BG95" i="3"/>
  <c r="AZ95" i="3"/>
  <c r="AY95" i="3"/>
  <c r="AW95" i="3"/>
  <c r="AQ95" i="3"/>
  <c r="BI95" i="3" s="1"/>
  <c r="BL95" i="3" s="1"/>
  <c r="AC95" i="3"/>
  <c r="BE95" i="3" s="1"/>
  <c r="BF95" i="3" s="1"/>
  <c r="K95" i="3"/>
  <c r="J95" i="3"/>
  <c r="I95" i="3"/>
  <c r="F95" i="3"/>
  <c r="CC94" i="3"/>
  <c r="CB94" i="3"/>
  <c r="CA94" i="3"/>
  <c r="BZ94" i="3"/>
  <c r="BY94" i="3"/>
  <c r="BX94" i="3"/>
  <c r="BW94" i="3"/>
  <c r="BV94" i="3"/>
  <c r="BU94" i="3"/>
  <c r="BN94" i="3"/>
  <c r="BP94" i="3" s="1"/>
  <c r="BM94" i="3"/>
  <c r="BO94" i="3" s="1"/>
  <c r="BJ94" i="3"/>
  <c r="BG94" i="3"/>
  <c r="AZ94" i="3"/>
  <c r="AY94" i="3"/>
  <c r="AW94" i="3"/>
  <c r="AQ94" i="3"/>
  <c r="BI94" i="3" s="1"/>
  <c r="BL94" i="3" s="1"/>
  <c r="AC94" i="3"/>
  <c r="BE94" i="3" s="1"/>
  <c r="BF94" i="3" s="1"/>
  <c r="K94" i="3"/>
  <c r="J94" i="3"/>
  <c r="I94" i="3"/>
  <c r="F94" i="3"/>
  <c r="CC93" i="3"/>
  <c r="CB93" i="3"/>
  <c r="CA93" i="3"/>
  <c r="BZ93" i="3"/>
  <c r="BY93" i="3"/>
  <c r="BX93" i="3"/>
  <c r="BW93" i="3"/>
  <c r="BV93" i="3"/>
  <c r="BU93" i="3"/>
  <c r="BN93" i="3"/>
  <c r="BM93" i="3"/>
  <c r="BO93" i="3" s="1"/>
  <c r="BJ93" i="3"/>
  <c r="BG93" i="3"/>
  <c r="AZ93" i="3"/>
  <c r="AY93" i="3"/>
  <c r="AW93" i="3"/>
  <c r="AQ93" i="3"/>
  <c r="AC93" i="3"/>
  <c r="BE93" i="3" s="1"/>
  <c r="BF93" i="3" s="1"/>
  <c r="K93" i="3"/>
  <c r="J93" i="3"/>
  <c r="I93" i="3"/>
  <c r="F93" i="3"/>
  <c r="CC92" i="3"/>
  <c r="CB92" i="3"/>
  <c r="CA92" i="3"/>
  <c r="BZ92" i="3"/>
  <c r="BY92" i="3"/>
  <c r="BX92" i="3"/>
  <c r="BW92" i="3"/>
  <c r="BV92" i="3"/>
  <c r="BU92" i="3"/>
  <c r="BN92" i="3"/>
  <c r="BM92" i="3"/>
  <c r="BO92" i="3" s="1"/>
  <c r="BJ92" i="3"/>
  <c r="BG92" i="3"/>
  <c r="AZ92" i="3"/>
  <c r="AY92" i="3"/>
  <c r="AW92" i="3"/>
  <c r="AQ92" i="3"/>
  <c r="BI92" i="3" s="1"/>
  <c r="BL92" i="3" s="1"/>
  <c r="AC92" i="3"/>
  <c r="BE92" i="3" s="1"/>
  <c r="BF92" i="3" s="1"/>
  <c r="K92" i="3"/>
  <c r="J92" i="3"/>
  <c r="I92" i="3"/>
  <c r="F92" i="3"/>
  <c r="CC91" i="3"/>
  <c r="CB91" i="3"/>
  <c r="CA91" i="3"/>
  <c r="BZ91" i="3"/>
  <c r="BY91" i="3"/>
  <c r="BX91" i="3"/>
  <c r="BW91" i="3"/>
  <c r="BV91" i="3"/>
  <c r="BU91" i="3"/>
  <c r="BN91" i="3"/>
  <c r="BM91" i="3"/>
  <c r="BO91" i="3" s="1"/>
  <c r="BJ91" i="3"/>
  <c r="BG91" i="3"/>
  <c r="AZ91" i="3"/>
  <c r="AY91" i="3"/>
  <c r="AW91" i="3"/>
  <c r="AQ91" i="3"/>
  <c r="BI91" i="3" s="1"/>
  <c r="BL91" i="3" s="1"/>
  <c r="AC91" i="3"/>
  <c r="BE91" i="3" s="1"/>
  <c r="BF91" i="3" s="1"/>
  <c r="K91" i="3"/>
  <c r="J91" i="3"/>
  <c r="I91" i="3"/>
  <c r="F91" i="3"/>
  <c r="CC89" i="3"/>
  <c r="CB89" i="3"/>
  <c r="CA89" i="3"/>
  <c r="BZ89" i="3"/>
  <c r="BY89" i="3"/>
  <c r="BX89" i="3"/>
  <c r="BW89" i="3"/>
  <c r="BV89" i="3"/>
  <c r="BU89" i="3"/>
  <c r="BN89" i="3"/>
  <c r="BP89" i="3" s="1"/>
  <c r="BM89" i="3"/>
  <c r="BO89" i="3" s="1"/>
  <c r="BL89" i="3"/>
  <c r="BJ89" i="3"/>
  <c r="BG89" i="3"/>
  <c r="AZ89" i="3"/>
  <c r="AY89" i="3"/>
  <c r="AW89" i="3"/>
  <c r="AQ89" i="3"/>
  <c r="BI89" i="3" s="1"/>
  <c r="AC89" i="3"/>
  <c r="BE89" i="3" s="1"/>
  <c r="BF89" i="3" s="1"/>
  <c r="K89" i="3"/>
  <c r="J89" i="3"/>
  <c r="I89" i="3"/>
  <c r="F89" i="3"/>
  <c r="BB89" i="3" s="1"/>
  <c r="CC88" i="3"/>
  <c r="CB88" i="3"/>
  <c r="CA88" i="3"/>
  <c r="BZ88" i="3"/>
  <c r="BY88" i="3"/>
  <c r="BX88" i="3"/>
  <c r="BW88" i="3"/>
  <c r="BV88" i="3"/>
  <c r="BU88" i="3"/>
  <c r="BN88" i="3"/>
  <c r="BP88" i="3" s="1"/>
  <c r="BM88" i="3"/>
  <c r="BO88" i="3" s="1"/>
  <c r="BJ88" i="3"/>
  <c r="BG88" i="3"/>
  <c r="AZ88" i="3"/>
  <c r="AY88" i="3"/>
  <c r="AW88" i="3"/>
  <c r="AQ88" i="3"/>
  <c r="BI88" i="3" s="1"/>
  <c r="BL88" i="3" s="1"/>
  <c r="AC88" i="3"/>
  <c r="BE88" i="3" s="1"/>
  <c r="BF88" i="3" s="1"/>
  <c r="K88" i="3"/>
  <c r="J88" i="3"/>
  <c r="I88" i="3"/>
  <c r="F88" i="3"/>
  <c r="CC87" i="3"/>
  <c r="CB87" i="3"/>
  <c r="CA87" i="3"/>
  <c r="BZ87" i="3"/>
  <c r="BY87" i="3"/>
  <c r="BX87" i="3"/>
  <c r="BW87" i="3"/>
  <c r="BV87" i="3"/>
  <c r="BU87" i="3"/>
  <c r="BN87" i="3"/>
  <c r="BM87" i="3"/>
  <c r="BO87" i="3" s="1"/>
  <c r="BJ87" i="3"/>
  <c r="BG87" i="3"/>
  <c r="AZ87" i="3"/>
  <c r="AY87" i="3"/>
  <c r="AW87" i="3"/>
  <c r="AQ87" i="3"/>
  <c r="AC87" i="3"/>
  <c r="BE87" i="3" s="1"/>
  <c r="BF87" i="3" s="1"/>
  <c r="K87" i="3"/>
  <c r="J87" i="3"/>
  <c r="I87" i="3"/>
  <c r="F87" i="3"/>
  <c r="BB87" i="3" s="1"/>
  <c r="CC86" i="3"/>
  <c r="CB86" i="3"/>
  <c r="CA86" i="3"/>
  <c r="BZ86" i="3"/>
  <c r="BY86" i="3"/>
  <c r="BX86" i="3"/>
  <c r="BW86" i="3"/>
  <c r="BV86" i="3"/>
  <c r="BU86" i="3"/>
  <c r="BN86" i="3"/>
  <c r="BP86" i="3" s="1"/>
  <c r="BM86" i="3"/>
  <c r="BO86" i="3" s="1"/>
  <c r="BJ86" i="3"/>
  <c r="BG86" i="3"/>
  <c r="AZ86" i="3"/>
  <c r="AY86" i="3"/>
  <c r="AW86" i="3"/>
  <c r="AQ86" i="3"/>
  <c r="BI86" i="3" s="1"/>
  <c r="BL86" i="3" s="1"/>
  <c r="AC86" i="3"/>
  <c r="BE86" i="3" s="1"/>
  <c r="BF86" i="3" s="1"/>
  <c r="K86" i="3"/>
  <c r="J86" i="3"/>
  <c r="I86" i="3"/>
  <c r="F86" i="3"/>
  <c r="BB86" i="3" s="1"/>
  <c r="CC85" i="3"/>
  <c r="CB85" i="3"/>
  <c r="CA85" i="3"/>
  <c r="BZ85" i="3"/>
  <c r="BY85" i="3"/>
  <c r="BX85" i="3"/>
  <c r="BW85" i="3"/>
  <c r="BV85" i="3"/>
  <c r="BU85" i="3"/>
  <c r="BN85" i="3"/>
  <c r="BM85" i="3"/>
  <c r="BO85" i="3" s="1"/>
  <c r="BJ85" i="3"/>
  <c r="BG85" i="3"/>
  <c r="AZ85" i="3"/>
  <c r="AY85" i="3"/>
  <c r="AW85" i="3"/>
  <c r="AQ85" i="3"/>
  <c r="BI85" i="3" s="1"/>
  <c r="BL85" i="3" s="1"/>
  <c r="AC85" i="3"/>
  <c r="BE85" i="3" s="1"/>
  <c r="BF85" i="3" s="1"/>
  <c r="K85" i="3"/>
  <c r="J85" i="3"/>
  <c r="I85" i="3"/>
  <c r="F85" i="3"/>
  <c r="BA85" i="3" s="1"/>
  <c r="CC84" i="3"/>
  <c r="CB84" i="3"/>
  <c r="CA84" i="3"/>
  <c r="BZ84" i="3"/>
  <c r="BY84" i="3"/>
  <c r="BX84" i="3"/>
  <c r="BW84" i="3"/>
  <c r="BV84" i="3"/>
  <c r="BU84" i="3"/>
  <c r="BN84" i="3"/>
  <c r="BM84" i="3"/>
  <c r="BO84" i="3" s="1"/>
  <c r="BJ84" i="3"/>
  <c r="BG84" i="3"/>
  <c r="AZ84" i="3"/>
  <c r="AY84" i="3"/>
  <c r="AW84" i="3"/>
  <c r="AQ84" i="3"/>
  <c r="BI84" i="3" s="1"/>
  <c r="BL84" i="3" s="1"/>
  <c r="AC84" i="3"/>
  <c r="K84" i="3"/>
  <c r="J84" i="3"/>
  <c r="I84" i="3"/>
  <c r="F84" i="3"/>
  <c r="CC83" i="3"/>
  <c r="CB83" i="3"/>
  <c r="CA83" i="3"/>
  <c r="BZ83" i="3"/>
  <c r="BY83" i="3"/>
  <c r="BX83" i="3"/>
  <c r="BW83" i="3"/>
  <c r="BV83" i="3"/>
  <c r="BU83" i="3"/>
  <c r="BN83" i="3"/>
  <c r="BM83" i="3"/>
  <c r="BO83" i="3" s="1"/>
  <c r="BJ83" i="3"/>
  <c r="BG83" i="3"/>
  <c r="AZ83" i="3"/>
  <c r="AY83" i="3"/>
  <c r="AW83" i="3"/>
  <c r="AQ83" i="3"/>
  <c r="BI83" i="3" s="1"/>
  <c r="BL83" i="3" s="1"/>
  <c r="AC83" i="3"/>
  <c r="BE83" i="3" s="1"/>
  <c r="BF83" i="3" s="1"/>
  <c r="K83" i="3"/>
  <c r="J83" i="3"/>
  <c r="I83" i="3"/>
  <c r="F83" i="3"/>
  <c r="BB83" i="3" s="1"/>
  <c r="CC82" i="3"/>
  <c r="CB82" i="3"/>
  <c r="CA82" i="3"/>
  <c r="BZ82" i="3"/>
  <c r="BY82" i="3"/>
  <c r="BX82" i="3"/>
  <c r="BW82" i="3"/>
  <c r="BV82" i="3"/>
  <c r="BU82" i="3"/>
  <c r="BN82" i="3"/>
  <c r="BM82" i="3"/>
  <c r="BO82" i="3" s="1"/>
  <c r="BJ82" i="3"/>
  <c r="BG82" i="3"/>
  <c r="AZ82" i="3"/>
  <c r="AY82" i="3"/>
  <c r="AW82" i="3"/>
  <c r="AQ82" i="3"/>
  <c r="BI82" i="3" s="1"/>
  <c r="BL82" i="3" s="1"/>
  <c r="AC82" i="3"/>
  <c r="BE82" i="3" s="1"/>
  <c r="BF82" i="3" s="1"/>
  <c r="K82" i="3"/>
  <c r="J82" i="3"/>
  <c r="I82" i="3"/>
  <c r="F82" i="3"/>
  <c r="BB82" i="3" s="1"/>
  <c r="CC81" i="3"/>
  <c r="CB81" i="3"/>
  <c r="CA81" i="3"/>
  <c r="BZ81" i="3"/>
  <c r="BY81" i="3"/>
  <c r="BX81" i="3"/>
  <c r="BW81" i="3"/>
  <c r="BV81" i="3"/>
  <c r="BU81" i="3"/>
  <c r="BN81" i="3"/>
  <c r="BP81" i="3" s="1"/>
  <c r="BM81" i="3"/>
  <c r="BO81" i="3" s="1"/>
  <c r="BJ81" i="3"/>
  <c r="BG81" i="3"/>
  <c r="AZ81" i="3"/>
  <c r="AY81" i="3"/>
  <c r="AW81" i="3"/>
  <c r="AQ81" i="3"/>
  <c r="BI81" i="3" s="1"/>
  <c r="BL81" i="3" s="1"/>
  <c r="AC81" i="3"/>
  <c r="BE81" i="3" s="1"/>
  <c r="BF81" i="3" s="1"/>
  <c r="K81" i="3"/>
  <c r="J81" i="3"/>
  <c r="I81" i="3"/>
  <c r="F81" i="3"/>
  <c r="BB81" i="3" s="1"/>
  <c r="CC79" i="3"/>
  <c r="CB79" i="3"/>
  <c r="CA79" i="3"/>
  <c r="BZ79" i="3"/>
  <c r="BY79" i="3"/>
  <c r="BX79" i="3"/>
  <c r="BW79" i="3"/>
  <c r="BV79" i="3"/>
  <c r="BU79" i="3"/>
  <c r="BN79" i="3"/>
  <c r="BM79" i="3"/>
  <c r="BO79" i="3" s="1"/>
  <c r="BL79" i="3"/>
  <c r="BJ79" i="3"/>
  <c r="BG79" i="3"/>
  <c r="AZ79" i="3"/>
  <c r="AY79" i="3"/>
  <c r="AW79" i="3"/>
  <c r="AQ79" i="3"/>
  <c r="AC79" i="3"/>
  <c r="BE79" i="3" s="1"/>
  <c r="BF79" i="3" s="1"/>
  <c r="K79" i="3"/>
  <c r="J79" i="3"/>
  <c r="I79" i="3"/>
  <c r="F79" i="3"/>
  <c r="BB79" i="3" s="1"/>
  <c r="CC78" i="3"/>
  <c r="CB78" i="3"/>
  <c r="CA78" i="3"/>
  <c r="BZ78" i="3"/>
  <c r="BY78" i="3"/>
  <c r="BX78" i="3"/>
  <c r="BW78" i="3"/>
  <c r="BV78" i="3"/>
  <c r="BU78" i="3"/>
  <c r="BN78" i="3"/>
  <c r="BM78" i="3"/>
  <c r="BO78" i="3" s="1"/>
  <c r="BJ78" i="3"/>
  <c r="BG78" i="3"/>
  <c r="AZ78" i="3"/>
  <c r="AY78" i="3"/>
  <c r="AW78" i="3"/>
  <c r="AQ78" i="3"/>
  <c r="BI78" i="3" s="1"/>
  <c r="BL78" i="3" s="1"/>
  <c r="AC78" i="3"/>
  <c r="BE78" i="3" s="1"/>
  <c r="BF78" i="3" s="1"/>
  <c r="K78" i="3"/>
  <c r="J78" i="3"/>
  <c r="I78" i="3"/>
  <c r="F78" i="3"/>
  <c r="BB78" i="3" s="1"/>
  <c r="CC77" i="3"/>
  <c r="CB77" i="3"/>
  <c r="CA77" i="3"/>
  <c r="BZ77" i="3"/>
  <c r="BY77" i="3"/>
  <c r="BX77" i="3"/>
  <c r="BW77" i="3"/>
  <c r="BV77" i="3"/>
  <c r="BU77" i="3"/>
  <c r="BN77" i="3"/>
  <c r="BP77" i="3" s="1"/>
  <c r="BM77" i="3"/>
  <c r="BO77" i="3" s="1"/>
  <c r="BJ77" i="3"/>
  <c r="BG77" i="3"/>
  <c r="AZ77" i="3"/>
  <c r="AY77" i="3"/>
  <c r="AW77" i="3"/>
  <c r="AQ77" i="3"/>
  <c r="BI77" i="3" s="1"/>
  <c r="BL77" i="3" s="1"/>
  <c r="AC77" i="3"/>
  <c r="BE77" i="3" s="1"/>
  <c r="BF77" i="3" s="1"/>
  <c r="K77" i="3"/>
  <c r="J77" i="3"/>
  <c r="I77" i="3"/>
  <c r="F77" i="3"/>
  <c r="BB77" i="3" s="1"/>
  <c r="CC76" i="3"/>
  <c r="CB76" i="3"/>
  <c r="CA76" i="3"/>
  <c r="BZ76" i="3"/>
  <c r="BY76" i="3"/>
  <c r="BX76" i="3"/>
  <c r="BW76" i="3"/>
  <c r="BV76" i="3"/>
  <c r="BU76" i="3"/>
  <c r="BN76" i="3"/>
  <c r="BP76" i="3" s="1"/>
  <c r="BM76" i="3"/>
  <c r="BO76" i="3" s="1"/>
  <c r="BJ76" i="3"/>
  <c r="BG76" i="3"/>
  <c r="AZ76" i="3"/>
  <c r="AY76" i="3"/>
  <c r="AW76" i="3"/>
  <c r="AQ76" i="3"/>
  <c r="BI76" i="3" s="1"/>
  <c r="BL76" i="3" s="1"/>
  <c r="AC76" i="3"/>
  <c r="BE76" i="3" s="1"/>
  <c r="BF76" i="3" s="1"/>
  <c r="K76" i="3"/>
  <c r="J76" i="3"/>
  <c r="I76" i="3"/>
  <c r="F76" i="3"/>
  <c r="CC75" i="3"/>
  <c r="CB75" i="3"/>
  <c r="CA75" i="3"/>
  <c r="BZ75" i="3"/>
  <c r="BY75" i="3"/>
  <c r="BX75" i="3"/>
  <c r="BW75" i="3"/>
  <c r="BV75" i="3"/>
  <c r="BU75" i="3"/>
  <c r="BN75" i="3"/>
  <c r="BM75" i="3"/>
  <c r="BO75" i="3" s="1"/>
  <c r="BJ75" i="3"/>
  <c r="BG75" i="3"/>
  <c r="AZ75" i="3"/>
  <c r="AY75" i="3"/>
  <c r="AW75" i="3"/>
  <c r="AQ75" i="3"/>
  <c r="BI75" i="3" s="1"/>
  <c r="BL75" i="3" s="1"/>
  <c r="AC75" i="3"/>
  <c r="BE75" i="3" s="1"/>
  <c r="BF75" i="3" s="1"/>
  <c r="K75" i="3"/>
  <c r="J75" i="3"/>
  <c r="I75" i="3"/>
  <c r="F75" i="3"/>
  <c r="CC74" i="3"/>
  <c r="CB74" i="3"/>
  <c r="CA74" i="3"/>
  <c r="BZ74" i="3"/>
  <c r="BY74" i="3"/>
  <c r="BX74" i="3"/>
  <c r="BW74" i="3"/>
  <c r="BV74" i="3"/>
  <c r="BU74" i="3"/>
  <c r="BN74" i="3"/>
  <c r="BM74" i="3"/>
  <c r="BO74" i="3" s="1"/>
  <c r="BJ74" i="3"/>
  <c r="BG74" i="3"/>
  <c r="AZ74" i="3"/>
  <c r="AY74" i="3"/>
  <c r="AW74" i="3"/>
  <c r="AQ74" i="3"/>
  <c r="BI74" i="3" s="1"/>
  <c r="BL74" i="3" s="1"/>
  <c r="AC74" i="3"/>
  <c r="K74" i="3"/>
  <c r="J74" i="3"/>
  <c r="I74" i="3"/>
  <c r="F74" i="3"/>
  <c r="CC73" i="3"/>
  <c r="CB73" i="3"/>
  <c r="CA73" i="3"/>
  <c r="BZ73" i="3"/>
  <c r="BY73" i="3"/>
  <c r="BX73" i="3"/>
  <c r="BW73" i="3"/>
  <c r="BV73" i="3"/>
  <c r="BU73" i="3"/>
  <c r="BN73" i="3"/>
  <c r="BP73" i="3" s="1"/>
  <c r="BM73" i="3"/>
  <c r="BO73" i="3" s="1"/>
  <c r="BL73" i="3"/>
  <c r="BJ73" i="3"/>
  <c r="BG73" i="3"/>
  <c r="AZ73" i="3"/>
  <c r="AY73" i="3"/>
  <c r="AW73" i="3"/>
  <c r="AQ73" i="3"/>
  <c r="BI73" i="3" s="1"/>
  <c r="AC73" i="3"/>
  <c r="BE73" i="3" s="1"/>
  <c r="BF73" i="3" s="1"/>
  <c r="K73" i="3"/>
  <c r="J73" i="3"/>
  <c r="I73" i="3"/>
  <c r="F73" i="3"/>
  <c r="CC72" i="3"/>
  <c r="CB72" i="3"/>
  <c r="CA72" i="3"/>
  <c r="BZ72" i="3"/>
  <c r="BY72" i="3"/>
  <c r="BX72" i="3"/>
  <c r="BW72" i="3"/>
  <c r="BV72" i="3"/>
  <c r="BU72" i="3"/>
  <c r="BN72" i="3"/>
  <c r="BM72" i="3"/>
  <c r="BO72" i="3" s="1"/>
  <c r="BJ72" i="3"/>
  <c r="BG72" i="3"/>
  <c r="AZ72" i="3"/>
  <c r="AY72" i="3"/>
  <c r="AW72" i="3"/>
  <c r="AQ72" i="3"/>
  <c r="BI72" i="3" s="1"/>
  <c r="BL72" i="3" s="1"/>
  <c r="AC72" i="3"/>
  <c r="BE72" i="3" s="1"/>
  <c r="BF72" i="3" s="1"/>
  <c r="K72" i="3"/>
  <c r="J72" i="3"/>
  <c r="I72" i="3"/>
  <c r="F72" i="3"/>
  <c r="CC71" i="3"/>
  <c r="CB71" i="3"/>
  <c r="CA71" i="3"/>
  <c r="BZ71" i="3"/>
  <c r="BY71" i="3"/>
  <c r="BX71" i="3"/>
  <c r="BW71" i="3"/>
  <c r="BV71" i="3"/>
  <c r="BU71" i="3"/>
  <c r="BN71" i="3"/>
  <c r="BP71" i="3" s="1"/>
  <c r="BM71" i="3"/>
  <c r="BO71" i="3" s="1"/>
  <c r="BJ71" i="3"/>
  <c r="BG71" i="3"/>
  <c r="AZ71" i="3"/>
  <c r="AY71" i="3"/>
  <c r="AW71" i="3"/>
  <c r="AQ71" i="3"/>
  <c r="BI71" i="3" s="1"/>
  <c r="BL71" i="3" s="1"/>
  <c r="AC71" i="3"/>
  <c r="BE71" i="3" s="1"/>
  <c r="BF71" i="3" s="1"/>
  <c r="K71" i="3"/>
  <c r="J71" i="3"/>
  <c r="I71" i="3"/>
  <c r="F71" i="3"/>
  <c r="BA71" i="3" s="1"/>
  <c r="CC70" i="3"/>
  <c r="CB70" i="3"/>
  <c r="CA70" i="3"/>
  <c r="BZ70" i="3"/>
  <c r="BY70" i="3"/>
  <c r="BX70" i="3"/>
  <c r="BW70" i="3"/>
  <c r="BV70" i="3"/>
  <c r="BU70" i="3"/>
  <c r="BN70" i="3"/>
  <c r="BP70" i="3" s="1"/>
  <c r="BM70" i="3"/>
  <c r="BO70" i="3" s="1"/>
  <c r="BJ70" i="3"/>
  <c r="BG70" i="3"/>
  <c r="AZ70" i="3"/>
  <c r="AY70" i="3"/>
  <c r="AW70" i="3"/>
  <c r="AQ70" i="3"/>
  <c r="BI70" i="3" s="1"/>
  <c r="BL70" i="3" s="1"/>
  <c r="AC70" i="3"/>
  <c r="BE70" i="3" s="1"/>
  <c r="BF70" i="3" s="1"/>
  <c r="K70" i="3"/>
  <c r="J70" i="3"/>
  <c r="I70" i="3"/>
  <c r="F70" i="3"/>
  <c r="CC69" i="3"/>
  <c r="CB69" i="3"/>
  <c r="CA69" i="3"/>
  <c r="BZ69" i="3"/>
  <c r="BY69" i="3"/>
  <c r="BX69" i="3"/>
  <c r="BW69" i="3"/>
  <c r="BV69" i="3"/>
  <c r="BU69" i="3"/>
  <c r="BN69" i="3"/>
  <c r="BM69" i="3"/>
  <c r="BO69" i="3" s="1"/>
  <c r="BJ69" i="3"/>
  <c r="BG69" i="3"/>
  <c r="AZ69" i="3"/>
  <c r="AY69" i="3"/>
  <c r="AW69" i="3"/>
  <c r="AQ69" i="3"/>
  <c r="BI69" i="3" s="1"/>
  <c r="BL69" i="3" s="1"/>
  <c r="AC69" i="3"/>
  <c r="BE69" i="3" s="1"/>
  <c r="BF69" i="3" s="1"/>
  <c r="K69" i="3"/>
  <c r="J69" i="3"/>
  <c r="I69" i="3"/>
  <c r="F69" i="3"/>
  <c r="CC68" i="3"/>
  <c r="CB68" i="3"/>
  <c r="CA68" i="3"/>
  <c r="BZ68" i="3"/>
  <c r="BY68" i="3"/>
  <c r="BX68" i="3"/>
  <c r="BW68" i="3"/>
  <c r="BV68" i="3"/>
  <c r="BU68" i="3"/>
  <c r="BN68" i="3"/>
  <c r="BM68" i="3"/>
  <c r="BO68" i="3" s="1"/>
  <c r="BJ68" i="3"/>
  <c r="BG68" i="3"/>
  <c r="AZ68" i="3"/>
  <c r="AY68" i="3"/>
  <c r="AW68" i="3"/>
  <c r="AQ68" i="3"/>
  <c r="BI68" i="3" s="1"/>
  <c r="BL68" i="3" s="1"/>
  <c r="AC68" i="3"/>
  <c r="BE68" i="3" s="1"/>
  <c r="BF68" i="3" s="1"/>
  <c r="K68" i="3"/>
  <c r="J68" i="3"/>
  <c r="I68" i="3"/>
  <c r="F68" i="3"/>
  <c r="BB68" i="3" s="1"/>
  <c r="CC67" i="3"/>
  <c r="CB67" i="3"/>
  <c r="CA67" i="3"/>
  <c r="BZ67" i="3"/>
  <c r="BY67" i="3"/>
  <c r="BX67" i="3"/>
  <c r="BW67" i="3"/>
  <c r="BV67" i="3"/>
  <c r="BU67" i="3"/>
  <c r="BN67" i="3"/>
  <c r="BM67" i="3"/>
  <c r="BO67" i="3" s="1"/>
  <c r="BJ67" i="3"/>
  <c r="BG67" i="3"/>
  <c r="AZ67" i="3"/>
  <c r="AY67" i="3"/>
  <c r="AW67" i="3"/>
  <c r="AQ67" i="3"/>
  <c r="BI67" i="3" s="1"/>
  <c r="BL67" i="3" s="1"/>
  <c r="AC67" i="3"/>
  <c r="BE67" i="3" s="1"/>
  <c r="BF67" i="3" s="1"/>
  <c r="K67" i="3"/>
  <c r="J67" i="3"/>
  <c r="I67" i="3"/>
  <c r="F67" i="3"/>
  <c r="BB67" i="3" s="1"/>
  <c r="CC66" i="3"/>
  <c r="CB66" i="3"/>
  <c r="CA66" i="3"/>
  <c r="BZ66" i="3"/>
  <c r="BY66" i="3"/>
  <c r="BX66" i="3"/>
  <c r="BW66" i="3"/>
  <c r="BV66" i="3"/>
  <c r="BU66" i="3"/>
  <c r="BN66" i="3"/>
  <c r="BM66" i="3"/>
  <c r="BO66" i="3" s="1"/>
  <c r="BJ66" i="3"/>
  <c r="BG66" i="3"/>
  <c r="AZ66" i="3"/>
  <c r="AY66" i="3"/>
  <c r="AW66" i="3"/>
  <c r="AQ66" i="3"/>
  <c r="BI66" i="3" s="1"/>
  <c r="BL66" i="3" s="1"/>
  <c r="AC66" i="3"/>
  <c r="BE66" i="3" s="1"/>
  <c r="BF66" i="3" s="1"/>
  <c r="K66" i="3"/>
  <c r="J66" i="3"/>
  <c r="I66" i="3"/>
  <c r="F66" i="3"/>
  <c r="BB66" i="3" s="1"/>
  <c r="CC64" i="3"/>
  <c r="CB64" i="3"/>
  <c r="CA64" i="3"/>
  <c r="BZ64" i="3"/>
  <c r="BY64" i="3"/>
  <c r="BX64" i="3"/>
  <c r="BW64" i="3"/>
  <c r="BV64" i="3"/>
  <c r="BU64" i="3"/>
  <c r="BN64" i="3"/>
  <c r="BR64" i="3" s="1"/>
  <c r="BM64" i="3"/>
  <c r="BO64" i="3" s="1"/>
  <c r="BL64" i="3"/>
  <c r="BJ64" i="3"/>
  <c r="BG64" i="3"/>
  <c r="AZ64" i="3"/>
  <c r="AY64" i="3"/>
  <c r="AW64" i="3"/>
  <c r="AQ64" i="3"/>
  <c r="BI64" i="3" s="1"/>
  <c r="AC64" i="3"/>
  <c r="BE64" i="3" s="1"/>
  <c r="BF64" i="3" s="1"/>
  <c r="K64" i="3"/>
  <c r="J64" i="3"/>
  <c r="I64" i="3"/>
  <c r="F64" i="3"/>
  <c r="CC63" i="3"/>
  <c r="CB63" i="3"/>
  <c r="CA63" i="3"/>
  <c r="BZ63" i="3"/>
  <c r="BY63" i="3"/>
  <c r="BX63" i="3"/>
  <c r="BW63" i="3"/>
  <c r="BV63" i="3"/>
  <c r="BU63" i="3"/>
  <c r="BN63" i="3"/>
  <c r="BM63" i="3"/>
  <c r="BO63" i="3" s="1"/>
  <c r="BJ63" i="3"/>
  <c r="BG63" i="3"/>
  <c r="AZ63" i="3"/>
  <c r="AY63" i="3"/>
  <c r="AW63" i="3"/>
  <c r="AQ63" i="3"/>
  <c r="BI63" i="3" s="1"/>
  <c r="BL63" i="3" s="1"/>
  <c r="AC63" i="3"/>
  <c r="BE63" i="3" s="1"/>
  <c r="BF63" i="3" s="1"/>
  <c r="K63" i="3"/>
  <c r="J63" i="3"/>
  <c r="I63" i="3"/>
  <c r="F63" i="3"/>
  <c r="BB63" i="3" s="1"/>
  <c r="CC62" i="3"/>
  <c r="CB62" i="3"/>
  <c r="CA62" i="3"/>
  <c r="BZ62" i="3"/>
  <c r="BY62" i="3"/>
  <c r="BX62" i="3"/>
  <c r="BW62" i="3"/>
  <c r="BV62" i="3"/>
  <c r="BU62" i="3"/>
  <c r="BN62" i="3"/>
  <c r="BM62" i="3"/>
  <c r="BO62" i="3" s="1"/>
  <c r="BJ62" i="3"/>
  <c r="BG62" i="3"/>
  <c r="AZ62" i="3"/>
  <c r="AY62" i="3"/>
  <c r="AW62" i="3"/>
  <c r="AQ62" i="3"/>
  <c r="BI62" i="3" s="1"/>
  <c r="BL62" i="3" s="1"/>
  <c r="AC62" i="3"/>
  <c r="BE62" i="3" s="1"/>
  <c r="BF62" i="3" s="1"/>
  <c r="K62" i="3"/>
  <c r="J62" i="3"/>
  <c r="I62" i="3"/>
  <c r="F62" i="3"/>
  <c r="CC61" i="3"/>
  <c r="CB61" i="3"/>
  <c r="CA61" i="3"/>
  <c r="BZ61" i="3"/>
  <c r="BY61" i="3"/>
  <c r="BX61" i="3"/>
  <c r="BW61" i="3"/>
  <c r="BV61" i="3"/>
  <c r="BU61" i="3"/>
  <c r="BN61" i="3"/>
  <c r="BM61" i="3"/>
  <c r="BO61" i="3" s="1"/>
  <c r="BJ61" i="3"/>
  <c r="BG61" i="3"/>
  <c r="AZ61" i="3"/>
  <c r="AY61" i="3"/>
  <c r="AW61" i="3"/>
  <c r="AQ61" i="3"/>
  <c r="BI61" i="3" s="1"/>
  <c r="BL61" i="3" s="1"/>
  <c r="AC61" i="3"/>
  <c r="BE61" i="3" s="1"/>
  <c r="BF61" i="3" s="1"/>
  <c r="K61" i="3"/>
  <c r="J61" i="3"/>
  <c r="I61" i="3"/>
  <c r="F61" i="3"/>
  <c r="CC60" i="3"/>
  <c r="CB60" i="3"/>
  <c r="CA60" i="3"/>
  <c r="BZ60" i="3"/>
  <c r="BY60" i="3"/>
  <c r="BX60" i="3"/>
  <c r="BW60" i="3"/>
  <c r="BV60" i="3"/>
  <c r="BU60" i="3"/>
  <c r="BN60" i="3"/>
  <c r="BM60" i="3"/>
  <c r="BO60" i="3" s="1"/>
  <c r="BJ60" i="3"/>
  <c r="BG60" i="3"/>
  <c r="AZ60" i="3"/>
  <c r="AY60" i="3"/>
  <c r="AW60" i="3"/>
  <c r="AQ60" i="3"/>
  <c r="BI60" i="3" s="1"/>
  <c r="BL60" i="3" s="1"/>
  <c r="AC60" i="3"/>
  <c r="BE60" i="3" s="1"/>
  <c r="BF60" i="3" s="1"/>
  <c r="K60" i="3"/>
  <c r="J60" i="3"/>
  <c r="I60" i="3"/>
  <c r="F60" i="3"/>
  <c r="BA60" i="3" s="1"/>
  <c r="CC59" i="3"/>
  <c r="CB59" i="3"/>
  <c r="CA59" i="3"/>
  <c r="BZ59" i="3"/>
  <c r="BY59" i="3"/>
  <c r="BX59" i="3"/>
  <c r="BW59" i="3"/>
  <c r="BV59" i="3"/>
  <c r="BU59" i="3"/>
  <c r="BN59" i="3"/>
  <c r="BP59" i="3" s="1"/>
  <c r="BM59" i="3"/>
  <c r="BO59" i="3" s="1"/>
  <c r="BJ59" i="3"/>
  <c r="BG59" i="3"/>
  <c r="AZ59" i="3"/>
  <c r="AY59" i="3"/>
  <c r="AW59" i="3"/>
  <c r="AQ59" i="3"/>
  <c r="BI59" i="3" s="1"/>
  <c r="BL59" i="3" s="1"/>
  <c r="AC59" i="3"/>
  <c r="BE59" i="3" s="1"/>
  <c r="BF59" i="3" s="1"/>
  <c r="K59" i="3"/>
  <c r="J59" i="3"/>
  <c r="I59" i="3"/>
  <c r="F59" i="3"/>
  <c r="CC58" i="3"/>
  <c r="CB58" i="3"/>
  <c r="CA58" i="3"/>
  <c r="BZ58" i="3"/>
  <c r="BY58" i="3"/>
  <c r="BX58" i="3"/>
  <c r="BW58" i="3"/>
  <c r="BV58" i="3"/>
  <c r="BU58" i="3"/>
  <c r="BN58" i="3"/>
  <c r="BM58" i="3"/>
  <c r="BO58" i="3" s="1"/>
  <c r="BJ58" i="3"/>
  <c r="BG58" i="3"/>
  <c r="AZ58" i="3"/>
  <c r="AY58" i="3"/>
  <c r="AW58" i="3"/>
  <c r="AQ58" i="3"/>
  <c r="BI58" i="3" s="1"/>
  <c r="BL58" i="3" s="1"/>
  <c r="AC58" i="3"/>
  <c r="BE58" i="3" s="1"/>
  <c r="BF58" i="3" s="1"/>
  <c r="K58" i="3"/>
  <c r="J58" i="3"/>
  <c r="I58" i="3"/>
  <c r="F58" i="3"/>
  <c r="CC57" i="3"/>
  <c r="CB57" i="3"/>
  <c r="CA57" i="3"/>
  <c r="BZ57" i="3"/>
  <c r="BY57" i="3"/>
  <c r="BX57" i="3"/>
  <c r="BW57" i="3"/>
  <c r="BV57" i="3"/>
  <c r="BU57" i="3"/>
  <c r="BN57" i="3"/>
  <c r="BM57" i="3"/>
  <c r="BO57" i="3" s="1"/>
  <c r="BJ57" i="3"/>
  <c r="BG57" i="3"/>
  <c r="AZ57" i="3"/>
  <c r="AY57" i="3"/>
  <c r="AW57" i="3"/>
  <c r="AQ57" i="3"/>
  <c r="BI57" i="3" s="1"/>
  <c r="BL57" i="3" s="1"/>
  <c r="AC57" i="3"/>
  <c r="BE57" i="3" s="1"/>
  <c r="BF57" i="3" s="1"/>
  <c r="K57" i="3"/>
  <c r="J57" i="3"/>
  <c r="I57" i="3"/>
  <c r="F57" i="3"/>
  <c r="CC55" i="3"/>
  <c r="CB55" i="3"/>
  <c r="CA55" i="3"/>
  <c r="BZ55" i="3"/>
  <c r="BY55" i="3"/>
  <c r="BX55" i="3"/>
  <c r="BW55" i="3"/>
  <c r="BV55" i="3"/>
  <c r="BU55" i="3"/>
  <c r="BN55" i="3"/>
  <c r="BR55" i="3" s="1"/>
  <c r="BM55" i="3"/>
  <c r="BO55" i="3" s="1"/>
  <c r="BL55" i="3"/>
  <c r="BJ55" i="3"/>
  <c r="BG55" i="3"/>
  <c r="AZ55" i="3"/>
  <c r="AY55" i="3"/>
  <c r="AW55" i="3"/>
  <c r="AQ55" i="3"/>
  <c r="BI55" i="3" s="1"/>
  <c r="AC55" i="3"/>
  <c r="BE55" i="3" s="1"/>
  <c r="BF55" i="3" s="1"/>
  <c r="K55" i="3"/>
  <c r="J55" i="3"/>
  <c r="I55" i="3"/>
  <c r="F55" i="3"/>
  <c r="CC54" i="3"/>
  <c r="CB54" i="3"/>
  <c r="CA54" i="3"/>
  <c r="BZ54" i="3"/>
  <c r="BY54" i="3"/>
  <c r="BX54" i="3"/>
  <c r="BW54" i="3"/>
  <c r="BV54" i="3"/>
  <c r="BU54" i="3"/>
  <c r="BN54" i="3"/>
  <c r="BM54" i="3"/>
  <c r="BO54" i="3" s="1"/>
  <c r="BJ54" i="3"/>
  <c r="BG54" i="3"/>
  <c r="AZ54" i="3"/>
  <c r="AY54" i="3"/>
  <c r="AW54" i="3"/>
  <c r="AQ54" i="3"/>
  <c r="BI54" i="3" s="1"/>
  <c r="BL54" i="3" s="1"/>
  <c r="AC54" i="3"/>
  <c r="BE54" i="3" s="1"/>
  <c r="BF54" i="3" s="1"/>
  <c r="K54" i="3"/>
  <c r="J54" i="3"/>
  <c r="I54" i="3"/>
  <c r="F54" i="3"/>
  <c r="CC53" i="3"/>
  <c r="CB53" i="3"/>
  <c r="CA53" i="3"/>
  <c r="BZ53" i="3"/>
  <c r="BY53" i="3"/>
  <c r="BX53" i="3"/>
  <c r="BW53" i="3"/>
  <c r="BV53" i="3"/>
  <c r="BU53" i="3"/>
  <c r="BN53" i="3"/>
  <c r="BM53" i="3"/>
  <c r="BO53" i="3" s="1"/>
  <c r="BJ53" i="3"/>
  <c r="BG53" i="3"/>
  <c r="AZ53" i="3"/>
  <c r="AY53" i="3"/>
  <c r="AW53" i="3"/>
  <c r="AQ53" i="3"/>
  <c r="BI53" i="3" s="1"/>
  <c r="BL53" i="3" s="1"/>
  <c r="AC53" i="3"/>
  <c r="BE53" i="3" s="1"/>
  <c r="BF53" i="3" s="1"/>
  <c r="K53" i="3"/>
  <c r="J53" i="3"/>
  <c r="I53" i="3"/>
  <c r="F53" i="3"/>
  <c r="BA53" i="3" s="1"/>
  <c r="CC52" i="3"/>
  <c r="CB52" i="3"/>
  <c r="CA52" i="3"/>
  <c r="BZ52" i="3"/>
  <c r="BY52" i="3"/>
  <c r="BX52" i="3"/>
  <c r="BW52" i="3"/>
  <c r="BV52" i="3"/>
  <c r="BU52" i="3"/>
  <c r="BN52" i="3"/>
  <c r="BP52" i="3" s="1"/>
  <c r="BM52" i="3"/>
  <c r="BO52" i="3" s="1"/>
  <c r="BJ52" i="3"/>
  <c r="BG52" i="3"/>
  <c r="AZ52" i="3"/>
  <c r="AY52" i="3"/>
  <c r="AW52" i="3"/>
  <c r="AQ52" i="3"/>
  <c r="BI52" i="3" s="1"/>
  <c r="BL52" i="3" s="1"/>
  <c r="AC52" i="3"/>
  <c r="BE52" i="3" s="1"/>
  <c r="BF52" i="3" s="1"/>
  <c r="K52" i="3"/>
  <c r="J52" i="3"/>
  <c r="I52" i="3"/>
  <c r="F52" i="3"/>
  <c r="BB52" i="3" s="1"/>
  <c r="CC51" i="3"/>
  <c r="CB51" i="3"/>
  <c r="CA51" i="3"/>
  <c r="BZ51" i="3"/>
  <c r="BY51" i="3"/>
  <c r="BX51" i="3"/>
  <c r="BW51" i="3"/>
  <c r="BV51" i="3"/>
  <c r="BU51" i="3"/>
  <c r="BN51" i="3"/>
  <c r="BP51" i="3" s="1"/>
  <c r="BM51" i="3"/>
  <c r="BO51" i="3" s="1"/>
  <c r="BJ51" i="3"/>
  <c r="BG51" i="3"/>
  <c r="AZ51" i="3"/>
  <c r="AY51" i="3"/>
  <c r="AW51" i="3"/>
  <c r="AQ51" i="3"/>
  <c r="BI51" i="3" s="1"/>
  <c r="BL51" i="3" s="1"/>
  <c r="AC51" i="3"/>
  <c r="BE51" i="3" s="1"/>
  <c r="BF51" i="3" s="1"/>
  <c r="K51" i="3"/>
  <c r="J51" i="3"/>
  <c r="I51" i="3"/>
  <c r="F51" i="3"/>
  <c r="BB51" i="3" s="1"/>
  <c r="CC50" i="3"/>
  <c r="CB50" i="3"/>
  <c r="CA50" i="3"/>
  <c r="BZ50" i="3"/>
  <c r="BY50" i="3"/>
  <c r="BX50" i="3"/>
  <c r="BW50" i="3"/>
  <c r="BV50" i="3"/>
  <c r="BU50" i="3"/>
  <c r="BN50" i="3"/>
  <c r="BM50" i="3"/>
  <c r="BO50" i="3" s="1"/>
  <c r="BJ50" i="3"/>
  <c r="BG50" i="3"/>
  <c r="AZ50" i="3"/>
  <c r="AY50" i="3"/>
  <c r="AW50" i="3"/>
  <c r="AQ50" i="3"/>
  <c r="BI50" i="3" s="1"/>
  <c r="BL50" i="3" s="1"/>
  <c r="AC50" i="3"/>
  <c r="BE50" i="3" s="1"/>
  <c r="BF50" i="3" s="1"/>
  <c r="K50" i="3"/>
  <c r="J50" i="3"/>
  <c r="I50" i="3"/>
  <c r="F50" i="3"/>
  <c r="CC49" i="3"/>
  <c r="CB49" i="3"/>
  <c r="CA49" i="3"/>
  <c r="BZ49" i="3"/>
  <c r="BY49" i="3"/>
  <c r="BX49" i="3"/>
  <c r="BW49" i="3"/>
  <c r="BV49" i="3"/>
  <c r="BU49" i="3"/>
  <c r="BN49" i="3"/>
  <c r="BM49" i="3"/>
  <c r="BO49" i="3" s="1"/>
  <c r="BJ49" i="3"/>
  <c r="BG49" i="3"/>
  <c r="AZ49" i="3"/>
  <c r="AY49" i="3"/>
  <c r="AW49" i="3"/>
  <c r="AQ49" i="3"/>
  <c r="BI49" i="3" s="1"/>
  <c r="BL49" i="3" s="1"/>
  <c r="AC49" i="3"/>
  <c r="BE49" i="3" s="1"/>
  <c r="BF49" i="3" s="1"/>
  <c r="K49" i="3"/>
  <c r="J49" i="3"/>
  <c r="I49" i="3"/>
  <c r="F49" i="3"/>
  <c r="CC48" i="3"/>
  <c r="CB48" i="3"/>
  <c r="CA48" i="3"/>
  <c r="BZ48" i="3"/>
  <c r="BY48" i="3"/>
  <c r="BX48" i="3"/>
  <c r="BW48" i="3"/>
  <c r="BV48" i="3"/>
  <c r="BU48" i="3"/>
  <c r="BN48" i="3"/>
  <c r="BM48" i="3"/>
  <c r="BO48" i="3" s="1"/>
  <c r="BJ48" i="3"/>
  <c r="BG48" i="3"/>
  <c r="AZ48" i="3"/>
  <c r="AY48" i="3"/>
  <c r="AW48" i="3"/>
  <c r="AQ48" i="3"/>
  <c r="BI48" i="3" s="1"/>
  <c r="BL48" i="3" s="1"/>
  <c r="AC48" i="3"/>
  <c r="BE48" i="3" s="1"/>
  <c r="BF48" i="3" s="1"/>
  <c r="K48" i="3"/>
  <c r="J48" i="3"/>
  <c r="I48" i="3"/>
  <c r="F48" i="3"/>
  <c r="BB48" i="3" s="1"/>
  <c r="CC46" i="3"/>
  <c r="CB46" i="3"/>
  <c r="CA46" i="3"/>
  <c r="BZ46" i="3"/>
  <c r="BY46" i="3"/>
  <c r="BX46" i="3"/>
  <c r="BW46" i="3"/>
  <c r="BV46" i="3"/>
  <c r="BU46" i="3"/>
  <c r="BN46" i="3"/>
  <c r="BP46" i="3" s="1"/>
  <c r="BM46" i="3"/>
  <c r="BO46" i="3" s="1"/>
  <c r="BL46" i="3"/>
  <c r="BJ46" i="3"/>
  <c r="BG46" i="3"/>
  <c r="AZ46" i="3"/>
  <c r="AY46" i="3"/>
  <c r="AW46" i="3"/>
  <c r="AQ46" i="3"/>
  <c r="BI46" i="3" s="1"/>
  <c r="AC46" i="3"/>
  <c r="BE46" i="3" s="1"/>
  <c r="BF46" i="3" s="1"/>
  <c r="K46" i="3"/>
  <c r="J46" i="3"/>
  <c r="I46" i="3"/>
  <c r="F46" i="3"/>
  <c r="BB46" i="3" s="1"/>
  <c r="CC45" i="3"/>
  <c r="CB45" i="3"/>
  <c r="CA45" i="3"/>
  <c r="BZ45" i="3"/>
  <c r="BY45" i="3"/>
  <c r="BX45" i="3"/>
  <c r="BW45" i="3"/>
  <c r="BV45" i="3"/>
  <c r="BU45" i="3"/>
  <c r="BN45" i="3"/>
  <c r="BM45" i="3"/>
  <c r="BO45" i="3" s="1"/>
  <c r="BJ45" i="3"/>
  <c r="BG45" i="3"/>
  <c r="AZ45" i="3"/>
  <c r="AY45" i="3"/>
  <c r="AW45" i="3"/>
  <c r="AQ45" i="3"/>
  <c r="BI45" i="3" s="1"/>
  <c r="BL45" i="3" s="1"/>
  <c r="AC45" i="3"/>
  <c r="BE45" i="3" s="1"/>
  <c r="BF45" i="3" s="1"/>
  <c r="K45" i="3"/>
  <c r="J45" i="3"/>
  <c r="I45" i="3"/>
  <c r="F45" i="3"/>
  <c r="CC44" i="3"/>
  <c r="CB44" i="3"/>
  <c r="CA44" i="3"/>
  <c r="BZ44" i="3"/>
  <c r="BY44" i="3"/>
  <c r="BX44" i="3"/>
  <c r="BW44" i="3"/>
  <c r="BV44" i="3"/>
  <c r="BU44" i="3"/>
  <c r="BN44" i="3"/>
  <c r="BM44" i="3"/>
  <c r="BO44" i="3" s="1"/>
  <c r="BJ44" i="3"/>
  <c r="BG44" i="3"/>
  <c r="AZ44" i="3"/>
  <c r="AY44" i="3"/>
  <c r="AW44" i="3"/>
  <c r="AQ44" i="3"/>
  <c r="BI44" i="3" s="1"/>
  <c r="BL44" i="3" s="1"/>
  <c r="AC44" i="3"/>
  <c r="BE44" i="3" s="1"/>
  <c r="BF44" i="3" s="1"/>
  <c r="K44" i="3"/>
  <c r="J44" i="3"/>
  <c r="I44" i="3"/>
  <c r="F44" i="3"/>
  <c r="BA44" i="3" s="1"/>
  <c r="CC43" i="3"/>
  <c r="CB43" i="3"/>
  <c r="CA43" i="3"/>
  <c r="BZ43" i="3"/>
  <c r="BY43" i="3"/>
  <c r="BX43" i="3"/>
  <c r="BW43" i="3"/>
  <c r="BV43" i="3"/>
  <c r="BU43" i="3"/>
  <c r="BN43" i="3"/>
  <c r="BR43" i="3" s="1"/>
  <c r="BM43" i="3"/>
  <c r="BO43" i="3" s="1"/>
  <c r="BL43" i="3"/>
  <c r="BJ43" i="3"/>
  <c r="BG43" i="3"/>
  <c r="AZ43" i="3"/>
  <c r="AY43" i="3"/>
  <c r="AW43" i="3"/>
  <c r="AQ43" i="3"/>
  <c r="BI43" i="3" s="1"/>
  <c r="AC43" i="3"/>
  <c r="BE43" i="3" s="1"/>
  <c r="BF43" i="3" s="1"/>
  <c r="K43" i="3"/>
  <c r="J43" i="3"/>
  <c r="I43" i="3"/>
  <c r="F43" i="3"/>
  <c r="BA43" i="3" s="1"/>
  <c r="CC42" i="3"/>
  <c r="CB42" i="3"/>
  <c r="CA42" i="3"/>
  <c r="BZ42" i="3"/>
  <c r="BY42" i="3"/>
  <c r="BX42" i="3"/>
  <c r="BW42" i="3"/>
  <c r="BV42" i="3"/>
  <c r="BU42" i="3"/>
  <c r="BN42" i="3"/>
  <c r="BP42" i="3" s="1"/>
  <c r="BM42" i="3"/>
  <c r="BO42" i="3" s="1"/>
  <c r="BJ42" i="3"/>
  <c r="BG42" i="3"/>
  <c r="AZ42" i="3"/>
  <c r="AY42" i="3"/>
  <c r="AW42" i="3"/>
  <c r="AQ42" i="3"/>
  <c r="BI42" i="3" s="1"/>
  <c r="BL42" i="3" s="1"/>
  <c r="AC42" i="3"/>
  <c r="BE42" i="3" s="1"/>
  <c r="BF42" i="3" s="1"/>
  <c r="K42" i="3"/>
  <c r="J42" i="3"/>
  <c r="I42" i="3"/>
  <c r="F42" i="3"/>
  <c r="CC41" i="3"/>
  <c r="CB41" i="3"/>
  <c r="CA41" i="3"/>
  <c r="BZ41" i="3"/>
  <c r="BY41" i="3"/>
  <c r="BX41" i="3"/>
  <c r="BW41" i="3"/>
  <c r="BV41" i="3"/>
  <c r="BU41" i="3"/>
  <c r="BN41" i="3"/>
  <c r="BP41" i="3" s="1"/>
  <c r="BM41" i="3"/>
  <c r="BO41" i="3" s="1"/>
  <c r="BJ41" i="3"/>
  <c r="BG41" i="3"/>
  <c r="AZ41" i="3"/>
  <c r="AY41" i="3"/>
  <c r="AW41" i="3"/>
  <c r="AQ41" i="3"/>
  <c r="BI41" i="3" s="1"/>
  <c r="BL41" i="3" s="1"/>
  <c r="AC41" i="3"/>
  <c r="BE41" i="3" s="1"/>
  <c r="BF41" i="3" s="1"/>
  <c r="K41" i="3"/>
  <c r="J41" i="3"/>
  <c r="I41" i="3"/>
  <c r="F41" i="3"/>
  <c r="CC40" i="3"/>
  <c r="CB40" i="3"/>
  <c r="CA40" i="3"/>
  <c r="BZ40" i="3"/>
  <c r="BY40" i="3"/>
  <c r="BX40" i="3"/>
  <c r="BW40" i="3"/>
  <c r="BV40" i="3"/>
  <c r="BU40" i="3"/>
  <c r="BN40" i="3"/>
  <c r="BM40" i="3"/>
  <c r="BO40" i="3" s="1"/>
  <c r="BJ40" i="3"/>
  <c r="BG40" i="3"/>
  <c r="AZ40" i="3"/>
  <c r="AY40" i="3"/>
  <c r="AW40" i="3"/>
  <c r="AQ40" i="3"/>
  <c r="BI40" i="3" s="1"/>
  <c r="BL40" i="3" s="1"/>
  <c r="AC40" i="3"/>
  <c r="BE40" i="3" s="1"/>
  <c r="BF40" i="3" s="1"/>
  <c r="K40" i="3"/>
  <c r="J40" i="3"/>
  <c r="I40" i="3"/>
  <c r="F40" i="3"/>
  <c r="CC39" i="3"/>
  <c r="CB39" i="3"/>
  <c r="CA39" i="3"/>
  <c r="BZ39" i="3"/>
  <c r="BY39" i="3"/>
  <c r="BX39" i="3"/>
  <c r="BW39" i="3"/>
  <c r="BV39" i="3"/>
  <c r="BU39" i="3"/>
  <c r="BN39" i="3"/>
  <c r="BM39" i="3"/>
  <c r="BO39" i="3" s="1"/>
  <c r="BJ39" i="3"/>
  <c r="BG39" i="3"/>
  <c r="AZ39" i="3"/>
  <c r="AY39" i="3"/>
  <c r="AW39" i="3"/>
  <c r="AQ39" i="3"/>
  <c r="BI39" i="3" s="1"/>
  <c r="BL39" i="3" s="1"/>
  <c r="AC39" i="3"/>
  <c r="BE39" i="3" s="1"/>
  <c r="BF39" i="3" s="1"/>
  <c r="K39" i="3"/>
  <c r="J39" i="3"/>
  <c r="I39" i="3"/>
  <c r="F39" i="3"/>
  <c r="CC38" i="3"/>
  <c r="CB38" i="3"/>
  <c r="CA38" i="3"/>
  <c r="BZ38" i="3"/>
  <c r="BY38" i="3"/>
  <c r="BX38" i="3"/>
  <c r="BW38" i="3"/>
  <c r="BV38" i="3"/>
  <c r="BU38" i="3"/>
  <c r="BN38" i="3"/>
  <c r="BP38" i="3" s="1"/>
  <c r="BM38" i="3"/>
  <c r="BO38" i="3" s="1"/>
  <c r="BJ38" i="3"/>
  <c r="BG38" i="3"/>
  <c r="AZ38" i="3"/>
  <c r="AY38" i="3"/>
  <c r="AW38" i="3"/>
  <c r="AQ38" i="3"/>
  <c r="BI38" i="3" s="1"/>
  <c r="BL38" i="3" s="1"/>
  <c r="AC38" i="3"/>
  <c r="BE38" i="3" s="1"/>
  <c r="BF38" i="3" s="1"/>
  <c r="K38" i="3"/>
  <c r="J38" i="3"/>
  <c r="I38" i="3"/>
  <c r="F38" i="3"/>
  <c r="CC37" i="3"/>
  <c r="CB37" i="3"/>
  <c r="CA37" i="3"/>
  <c r="BZ37" i="3"/>
  <c r="BY37" i="3"/>
  <c r="BX37" i="3"/>
  <c r="BW37" i="3"/>
  <c r="BV37" i="3"/>
  <c r="BU37" i="3"/>
  <c r="BN37" i="3"/>
  <c r="BP37" i="3" s="1"/>
  <c r="BM37" i="3"/>
  <c r="BO37" i="3" s="1"/>
  <c r="BJ37" i="3"/>
  <c r="BG37" i="3"/>
  <c r="AZ37" i="3"/>
  <c r="AY37" i="3"/>
  <c r="AW37" i="3"/>
  <c r="AQ37" i="3"/>
  <c r="BI37" i="3" s="1"/>
  <c r="BL37" i="3" s="1"/>
  <c r="AC37" i="3"/>
  <c r="BE37" i="3" s="1"/>
  <c r="BF37" i="3" s="1"/>
  <c r="K37" i="3"/>
  <c r="J37" i="3"/>
  <c r="I37" i="3"/>
  <c r="F37" i="3"/>
  <c r="BA37" i="3" s="1"/>
  <c r="CC36" i="3"/>
  <c r="CB36" i="3"/>
  <c r="CA36" i="3"/>
  <c r="BZ36" i="3"/>
  <c r="BY36" i="3"/>
  <c r="BX36" i="3"/>
  <c r="BW36" i="3"/>
  <c r="BV36" i="3"/>
  <c r="BU36" i="3"/>
  <c r="BN36" i="3"/>
  <c r="BM36" i="3"/>
  <c r="BO36" i="3" s="1"/>
  <c r="BJ36" i="3"/>
  <c r="BG36" i="3"/>
  <c r="AZ36" i="3"/>
  <c r="AY36" i="3"/>
  <c r="AW36" i="3"/>
  <c r="AQ36" i="3"/>
  <c r="BI36" i="3" s="1"/>
  <c r="BL36" i="3" s="1"/>
  <c r="AC36" i="3"/>
  <c r="BE36" i="3" s="1"/>
  <c r="BF36" i="3" s="1"/>
  <c r="K36" i="3"/>
  <c r="J36" i="3"/>
  <c r="I36" i="3"/>
  <c r="F36" i="3"/>
  <c r="CC35" i="3"/>
  <c r="CB35" i="3"/>
  <c r="CA35" i="3"/>
  <c r="BZ35" i="3"/>
  <c r="BY35" i="3"/>
  <c r="BX35" i="3"/>
  <c r="BW35" i="3"/>
  <c r="BV35" i="3"/>
  <c r="BU35" i="3"/>
  <c r="BN35" i="3"/>
  <c r="BP35" i="3" s="1"/>
  <c r="BM35" i="3"/>
  <c r="BO35" i="3" s="1"/>
  <c r="BJ35" i="3"/>
  <c r="BG35" i="3"/>
  <c r="AZ35" i="3"/>
  <c r="AY35" i="3"/>
  <c r="AW35" i="3"/>
  <c r="AQ35" i="3"/>
  <c r="BI35" i="3" s="1"/>
  <c r="BL35" i="3" s="1"/>
  <c r="AC35" i="3"/>
  <c r="BE35" i="3" s="1"/>
  <c r="BF35" i="3" s="1"/>
  <c r="K35" i="3"/>
  <c r="J35" i="3"/>
  <c r="I35" i="3"/>
  <c r="F35" i="3"/>
  <c r="BA35" i="3" s="1"/>
  <c r="CC34" i="3"/>
  <c r="CB34" i="3"/>
  <c r="CA34" i="3"/>
  <c r="BZ34" i="3"/>
  <c r="BY34" i="3"/>
  <c r="BX34" i="3"/>
  <c r="BW34" i="3"/>
  <c r="BV34" i="3"/>
  <c r="BU34" i="3"/>
  <c r="BN34" i="3"/>
  <c r="BP34" i="3" s="1"/>
  <c r="BM34" i="3"/>
  <c r="BO34" i="3" s="1"/>
  <c r="BJ34" i="3"/>
  <c r="BG34" i="3"/>
  <c r="AZ34" i="3"/>
  <c r="AY34" i="3"/>
  <c r="AW34" i="3"/>
  <c r="AQ34" i="3"/>
  <c r="BI34" i="3" s="1"/>
  <c r="BL34" i="3" s="1"/>
  <c r="AC34" i="3"/>
  <c r="BE34" i="3" s="1"/>
  <c r="BF34" i="3" s="1"/>
  <c r="K34" i="3"/>
  <c r="J34" i="3"/>
  <c r="I34" i="3"/>
  <c r="F34" i="3"/>
  <c r="BB34" i="3" s="1"/>
  <c r="CC32" i="3"/>
  <c r="CB32" i="3"/>
  <c r="CA32" i="3"/>
  <c r="BZ32" i="3"/>
  <c r="BY32" i="3"/>
  <c r="BX32" i="3"/>
  <c r="BW32" i="3"/>
  <c r="BV32" i="3"/>
  <c r="BU32" i="3"/>
  <c r="BN32" i="3"/>
  <c r="BR32" i="3" s="1"/>
  <c r="BM32" i="3"/>
  <c r="BO32" i="3" s="1"/>
  <c r="BL32" i="3"/>
  <c r="BJ32" i="3"/>
  <c r="BG32" i="3"/>
  <c r="AZ32" i="3"/>
  <c r="AY32" i="3"/>
  <c r="AW32" i="3"/>
  <c r="AQ32" i="3"/>
  <c r="BI32" i="3" s="1"/>
  <c r="AC32" i="3"/>
  <c r="BE32" i="3" s="1"/>
  <c r="BF32" i="3" s="1"/>
  <c r="K32" i="3"/>
  <c r="J32" i="3"/>
  <c r="I32" i="3"/>
  <c r="F32" i="3"/>
  <c r="BB32" i="3" s="1"/>
  <c r="CC31" i="3"/>
  <c r="CB31" i="3"/>
  <c r="CA31" i="3"/>
  <c r="BZ31" i="3"/>
  <c r="BY31" i="3"/>
  <c r="BX31" i="3"/>
  <c r="BW31" i="3"/>
  <c r="BV31" i="3"/>
  <c r="BU31" i="3"/>
  <c r="BN31" i="3"/>
  <c r="BM31" i="3"/>
  <c r="BO31" i="3" s="1"/>
  <c r="BJ31" i="3"/>
  <c r="BG31" i="3"/>
  <c r="AZ31" i="3"/>
  <c r="AY31" i="3"/>
  <c r="AW31" i="3"/>
  <c r="AQ31" i="3"/>
  <c r="BI31" i="3" s="1"/>
  <c r="BL31" i="3" s="1"/>
  <c r="AC31" i="3"/>
  <c r="BE31" i="3" s="1"/>
  <c r="BF31" i="3" s="1"/>
  <c r="K31" i="3"/>
  <c r="J31" i="3"/>
  <c r="I31" i="3"/>
  <c r="F31" i="3"/>
  <c r="CC30" i="3"/>
  <c r="CB30" i="3"/>
  <c r="CA30" i="3"/>
  <c r="BZ30" i="3"/>
  <c r="BY30" i="3"/>
  <c r="BX30" i="3"/>
  <c r="BW30" i="3"/>
  <c r="BV30" i="3"/>
  <c r="BU30" i="3"/>
  <c r="BN30" i="3"/>
  <c r="BM30" i="3"/>
  <c r="BO30" i="3" s="1"/>
  <c r="BJ30" i="3"/>
  <c r="BG30" i="3"/>
  <c r="AZ30" i="3"/>
  <c r="AY30" i="3"/>
  <c r="AW30" i="3"/>
  <c r="AQ30" i="3"/>
  <c r="BI30" i="3" s="1"/>
  <c r="BL30" i="3" s="1"/>
  <c r="AC30" i="3"/>
  <c r="BE30" i="3" s="1"/>
  <c r="BF30" i="3" s="1"/>
  <c r="K30" i="3"/>
  <c r="J30" i="3"/>
  <c r="I30" i="3"/>
  <c r="F30" i="3"/>
  <c r="CC29" i="3"/>
  <c r="CB29" i="3"/>
  <c r="CA29" i="3"/>
  <c r="BZ29" i="3"/>
  <c r="BY29" i="3"/>
  <c r="BX29" i="3"/>
  <c r="BW29" i="3"/>
  <c r="BV29" i="3"/>
  <c r="BU29" i="3"/>
  <c r="BN29" i="3"/>
  <c r="BM29" i="3"/>
  <c r="BO29" i="3" s="1"/>
  <c r="BJ29" i="3"/>
  <c r="BG29" i="3"/>
  <c r="AZ29" i="3"/>
  <c r="AY29" i="3"/>
  <c r="AW29" i="3"/>
  <c r="AQ29" i="3"/>
  <c r="BI29" i="3" s="1"/>
  <c r="BL29" i="3" s="1"/>
  <c r="AC29" i="3"/>
  <c r="BE29" i="3" s="1"/>
  <c r="BF29" i="3" s="1"/>
  <c r="K29" i="3"/>
  <c r="J29" i="3"/>
  <c r="I29" i="3"/>
  <c r="F29" i="3"/>
  <c r="CC28" i="3"/>
  <c r="CB28" i="3"/>
  <c r="CA28" i="3"/>
  <c r="BZ28" i="3"/>
  <c r="BY28" i="3"/>
  <c r="BX28" i="3"/>
  <c r="BW28" i="3"/>
  <c r="BV28" i="3"/>
  <c r="BU28" i="3"/>
  <c r="BN28" i="3"/>
  <c r="BM28" i="3"/>
  <c r="BO28" i="3" s="1"/>
  <c r="BJ28" i="3"/>
  <c r="BG28" i="3"/>
  <c r="AZ28" i="3"/>
  <c r="AY28" i="3"/>
  <c r="AW28" i="3"/>
  <c r="AQ28" i="3"/>
  <c r="BI28" i="3" s="1"/>
  <c r="BL28" i="3" s="1"/>
  <c r="AC28" i="3"/>
  <c r="BE28" i="3" s="1"/>
  <c r="BF28" i="3" s="1"/>
  <c r="K28" i="3"/>
  <c r="J28" i="3"/>
  <c r="I28" i="3"/>
  <c r="F28" i="3"/>
  <c r="CC27" i="3"/>
  <c r="CB27" i="3"/>
  <c r="CA27" i="3"/>
  <c r="BZ27" i="3"/>
  <c r="BY27" i="3"/>
  <c r="BX27" i="3"/>
  <c r="BW27" i="3"/>
  <c r="BV27" i="3"/>
  <c r="BU27" i="3"/>
  <c r="BN27" i="3"/>
  <c r="BM27" i="3"/>
  <c r="BO27" i="3" s="1"/>
  <c r="BJ27" i="3"/>
  <c r="BG27" i="3"/>
  <c r="AZ27" i="3"/>
  <c r="AY27" i="3"/>
  <c r="AW27" i="3"/>
  <c r="AQ27" i="3"/>
  <c r="BI27" i="3" s="1"/>
  <c r="BL27" i="3" s="1"/>
  <c r="AC27" i="3"/>
  <c r="BE27" i="3" s="1"/>
  <c r="BF27" i="3" s="1"/>
  <c r="K27" i="3"/>
  <c r="J27" i="3"/>
  <c r="I27" i="3"/>
  <c r="F27" i="3"/>
  <c r="BB27" i="3" s="1"/>
  <c r="CC26" i="3"/>
  <c r="CB26" i="3"/>
  <c r="CA26" i="3"/>
  <c r="BZ26" i="3"/>
  <c r="BY26" i="3"/>
  <c r="BX26" i="3"/>
  <c r="BW26" i="3"/>
  <c r="BV26" i="3"/>
  <c r="BU26" i="3"/>
  <c r="BN26" i="3"/>
  <c r="BM26" i="3"/>
  <c r="BO26" i="3" s="1"/>
  <c r="BJ26" i="3"/>
  <c r="BG26" i="3"/>
  <c r="AZ26" i="3"/>
  <c r="AY26" i="3"/>
  <c r="AW26" i="3"/>
  <c r="AQ26" i="3"/>
  <c r="BI26" i="3" s="1"/>
  <c r="BL26" i="3" s="1"/>
  <c r="AC26" i="3"/>
  <c r="BE26" i="3" s="1"/>
  <c r="BF26" i="3" s="1"/>
  <c r="K26" i="3"/>
  <c r="J26" i="3"/>
  <c r="I26" i="3"/>
  <c r="F26" i="3"/>
  <c r="CC25" i="3"/>
  <c r="CB25" i="3"/>
  <c r="CA25" i="3"/>
  <c r="BZ25" i="3"/>
  <c r="BY25" i="3"/>
  <c r="BX25" i="3"/>
  <c r="BW25" i="3"/>
  <c r="BV25" i="3"/>
  <c r="BU25" i="3"/>
  <c r="BN25" i="3"/>
  <c r="BM25" i="3"/>
  <c r="BO25" i="3" s="1"/>
  <c r="BJ25" i="3"/>
  <c r="BG25" i="3"/>
  <c r="AZ25" i="3"/>
  <c r="AY25" i="3"/>
  <c r="AW25" i="3"/>
  <c r="AQ25" i="3"/>
  <c r="BI25" i="3" s="1"/>
  <c r="BL25" i="3" s="1"/>
  <c r="AC25" i="3"/>
  <c r="BE25" i="3" s="1"/>
  <c r="BF25" i="3" s="1"/>
  <c r="K25" i="3"/>
  <c r="J25" i="3"/>
  <c r="I25" i="3"/>
  <c r="F25" i="3"/>
  <c r="CC24" i="3"/>
  <c r="CB24" i="3"/>
  <c r="CA24" i="3"/>
  <c r="BZ24" i="3"/>
  <c r="BY24" i="3"/>
  <c r="BX24" i="3"/>
  <c r="BW24" i="3"/>
  <c r="BV24" i="3"/>
  <c r="BU24" i="3"/>
  <c r="BN24" i="3"/>
  <c r="BP24" i="3" s="1"/>
  <c r="BM24" i="3"/>
  <c r="BO24" i="3" s="1"/>
  <c r="BJ24" i="3"/>
  <c r="BG24" i="3"/>
  <c r="AZ24" i="3"/>
  <c r="AY24" i="3"/>
  <c r="AW24" i="3"/>
  <c r="AQ24" i="3"/>
  <c r="BI24" i="3" s="1"/>
  <c r="BL24" i="3" s="1"/>
  <c r="AC24" i="3"/>
  <c r="BE24" i="3" s="1"/>
  <c r="BF24" i="3" s="1"/>
  <c r="K24" i="3"/>
  <c r="J24" i="3"/>
  <c r="I24" i="3"/>
  <c r="F24" i="3"/>
  <c r="CC23" i="3"/>
  <c r="CB23" i="3"/>
  <c r="CA23" i="3"/>
  <c r="BZ23" i="3"/>
  <c r="BY23" i="3"/>
  <c r="BX23" i="3"/>
  <c r="BW23" i="3"/>
  <c r="BV23" i="3"/>
  <c r="BU23" i="3"/>
  <c r="BN23" i="3"/>
  <c r="BM23" i="3"/>
  <c r="BO23" i="3" s="1"/>
  <c r="BJ23" i="3"/>
  <c r="BG23" i="3"/>
  <c r="AZ23" i="3"/>
  <c r="AY23" i="3"/>
  <c r="AW23" i="3"/>
  <c r="AQ23" i="3"/>
  <c r="BI23" i="3" s="1"/>
  <c r="BL23" i="3" s="1"/>
  <c r="AC23" i="3"/>
  <c r="BE23" i="3" s="1"/>
  <c r="BF23" i="3" s="1"/>
  <c r="K23" i="3"/>
  <c r="J23" i="3"/>
  <c r="I23" i="3"/>
  <c r="F23" i="3"/>
  <c r="BB23" i="3" s="1"/>
  <c r="CC22" i="3"/>
  <c r="CB22" i="3"/>
  <c r="CA22" i="3"/>
  <c r="BZ22" i="3"/>
  <c r="BY22" i="3"/>
  <c r="BX22" i="3"/>
  <c r="BW22" i="3"/>
  <c r="BV22" i="3"/>
  <c r="BU22" i="3"/>
  <c r="BN22" i="3"/>
  <c r="BM22" i="3"/>
  <c r="BO22" i="3" s="1"/>
  <c r="BJ22" i="3"/>
  <c r="BG22" i="3"/>
  <c r="AZ22" i="3"/>
  <c r="AY22" i="3"/>
  <c r="AW22" i="3"/>
  <c r="AQ22" i="3"/>
  <c r="BI22" i="3" s="1"/>
  <c r="BL22" i="3" s="1"/>
  <c r="AC22" i="3"/>
  <c r="BE22" i="3" s="1"/>
  <c r="BF22" i="3" s="1"/>
  <c r="K22" i="3"/>
  <c r="J22" i="3"/>
  <c r="I22" i="3"/>
  <c r="F22" i="3"/>
  <c r="BB22" i="3" s="1"/>
  <c r="CC21" i="3"/>
  <c r="CB21" i="3"/>
  <c r="CA21" i="3"/>
  <c r="BZ21" i="3"/>
  <c r="BY21" i="3"/>
  <c r="BX21" i="3"/>
  <c r="BW21" i="3"/>
  <c r="BV21" i="3"/>
  <c r="BU21" i="3"/>
  <c r="BN21" i="3"/>
  <c r="BP21" i="3" s="1"/>
  <c r="BM21" i="3"/>
  <c r="BO21" i="3" s="1"/>
  <c r="BJ21" i="3"/>
  <c r="BG21" i="3"/>
  <c r="AZ21" i="3"/>
  <c r="AY21" i="3"/>
  <c r="AW21" i="3"/>
  <c r="AQ21" i="3"/>
  <c r="BI21" i="3" s="1"/>
  <c r="BL21" i="3" s="1"/>
  <c r="AC21" i="3"/>
  <c r="BE21" i="3" s="1"/>
  <c r="BF21" i="3" s="1"/>
  <c r="K21" i="3"/>
  <c r="J21" i="3"/>
  <c r="I21" i="3"/>
  <c r="F21" i="3"/>
  <c r="BA21" i="3" s="1"/>
  <c r="CC20" i="3"/>
  <c r="CB20" i="3"/>
  <c r="CA20" i="3"/>
  <c r="BZ20" i="3"/>
  <c r="BY20" i="3"/>
  <c r="BX20" i="3"/>
  <c r="BW20" i="3"/>
  <c r="BV20" i="3"/>
  <c r="BU20" i="3"/>
  <c r="BN20" i="3"/>
  <c r="BM20" i="3"/>
  <c r="BO20" i="3" s="1"/>
  <c r="BJ20" i="3"/>
  <c r="BG20" i="3"/>
  <c r="AZ20" i="3"/>
  <c r="AY20" i="3"/>
  <c r="AW20" i="3"/>
  <c r="AQ20" i="3"/>
  <c r="BI20" i="3" s="1"/>
  <c r="BL20" i="3" s="1"/>
  <c r="AC20" i="3"/>
  <c r="BE20" i="3" s="1"/>
  <c r="BF20" i="3" s="1"/>
  <c r="K20" i="3"/>
  <c r="J20" i="3"/>
  <c r="I20" i="3"/>
  <c r="F20" i="3"/>
  <c r="BB20" i="3" s="1"/>
  <c r="CC19" i="3"/>
  <c r="CB19" i="3"/>
  <c r="CA19" i="3"/>
  <c r="BZ19" i="3"/>
  <c r="BY19" i="3"/>
  <c r="BX19" i="3"/>
  <c r="BW19" i="3"/>
  <c r="BV19" i="3"/>
  <c r="BU19" i="3"/>
  <c r="BN19" i="3"/>
  <c r="BP19" i="3" s="1"/>
  <c r="BM19" i="3"/>
  <c r="BO19" i="3" s="1"/>
  <c r="BJ19" i="3"/>
  <c r="BG19" i="3"/>
  <c r="AZ19" i="3"/>
  <c r="AY19" i="3"/>
  <c r="AW19" i="3"/>
  <c r="AQ19" i="3"/>
  <c r="BI19" i="3" s="1"/>
  <c r="BL19" i="3" s="1"/>
  <c r="AC19" i="3"/>
  <c r="BE19" i="3" s="1"/>
  <c r="BF19" i="3" s="1"/>
  <c r="K19" i="3"/>
  <c r="J19" i="3"/>
  <c r="I19" i="3"/>
  <c r="F19" i="3"/>
  <c r="BB19" i="3" s="1"/>
  <c r="CC18" i="3"/>
  <c r="CB18" i="3"/>
  <c r="CA18" i="3"/>
  <c r="BZ18" i="3"/>
  <c r="BY18" i="3"/>
  <c r="BX18" i="3"/>
  <c r="BW18" i="3"/>
  <c r="BV18" i="3"/>
  <c r="BU18" i="3"/>
  <c r="BN18" i="3"/>
  <c r="BM18" i="3"/>
  <c r="BO18" i="3" s="1"/>
  <c r="BJ18" i="3"/>
  <c r="BG18" i="3"/>
  <c r="AZ18" i="3"/>
  <c r="AY18" i="3"/>
  <c r="AW18" i="3"/>
  <c r="AQ18" i="3"/>
  <c r="BI18" i="3" s="1"/>
  <c r="BL18" i="3" s="1"/>
  <c r="AC18" i="3"/>
  <c r="BE18" i="3" s="1"/>
  <c r="BF18" i="3" s="1"/>
  <c r="K18" i="3"/>
  <c r="J18" i="3"/>
  <c r="I18" i="3"/>
  <c r="F18" i="3"/>
  <c r="BB18" i="3" s="1"/>
  <c r="CC17" i="3"/>
  <c r="CB17" i="3"/>
  <c r="CA17" i="3"/>
  <c r="BZ17" i="3"/>
  <c r="BY17" i="3"/>
  <c r="BX17" i="3"/>
  <c r="BW17" i="3"/>
  <c r="BV17" i="3"/>
  <c r="BU17" i="3"/>
  <c r="BN17" i="3"/>
  <c r="BM17" i="3"/>
  <c r="BO17" i="3" s="1"/>
  <c r="BJ17" i="3"/>
  <c r="BG17" i="3"/>
  <c r="AZ17" i="3"/>
  <c r="AY17" i="3"/>
  <c r="AW17" i="3"/>
  <c r="AQ17" i="3"/>
  <c r="BI17" i="3" s="1"/>
  <c r="BL17" i="3" s="1"/>
  <c r="AC17" i="3"/>
  <c r="BE17" i="3" s="1"/>
  <c r="BF17" i="3" s="1"/>
  <c r="K17" i="3"/>
  <c r="J17" i="3"/>
  <c r="I17" i="3"/>
  <c r="F17" i="3"/>
  <c r="BB17" i="3" s="1"/>
  <c r="CC16" i="3"/>
  <c r="CB16" i="3"/>
  <c r="CA16" i="3"/>
  <c r="BZ16" i="3"/>
  <c r="BY16" i="3"/>
  <c r="BX16" i="3"/>
  <c r="BW16" i="3"/>
  <c r="BV16" i="3"/>
  <c r="BU16" i="3"/>
  <c r="BN16" i="3"/>
  <c r="BM16" i="3"/>
  <c r="BO16" i="3" s="1"/>
  <c r="BJ16" i="3"/>
  <c r="BG16" i="3"/>
  <c r="AZ16" i="3"/>
  <c r="AY16" i="3"/>
  <c r="AW16" i="3"/>
  <c r="AQ16" i="3"/>
  <c r="BI16" i="3" s="1"/>
  <c r="BL16" i="3" s="1"/>
  <c r="AC16" i="3"/>
  <c r="BE16" i="3" s="1"/>
  <c r="BF16" i="3" s="1"/>
  <c r="K16" i="3"/>
  <c r="J16" i="3"/>
  <c r="I16" i="3"/>
  <c r="F16" i="3"/>
  <c r="BB16" i="3" s="1"/>
  <c r="CC15" i="3"/>
  <c r="CB15" i="3"/>
  <c r="CA15" i="3"/>
  <c r="BZ15" i="3"/>
  <c r="BY15" i="3"/>
  <c r="BX15" i="3"/>
  <c r="BW15" i="3"/>
  <c r="BV15" i="3"/>
  <c r="BU15" i="3"/>
  <c r="BN15" i="3"/>
  <c r="BP15" i="3" s="1"/>
  <c r="BM15" i="3"/>
  <c r="BO15" i="3" s="1"/>
  <c r="BJ15" i="3"/>
  <c r="BG15" i="3"/>
  <c r="AZ15" i="3"/>
  <c r="AY15" i="3"/>
  <c r="AW15" i="3"/>
  <c r="AQ15" i="3"/>
  <c r="BI15" i="3" s="1"/>
  <c r="BL15" i="3" s="1"/>
  <c r="AC15" i="3"/>
  <c r="BE15" i="3" s="1"/>
  <c r="BF15" i="3" s="1"/>
  <c r="K15" i="3"/>
  <c r="J15" i="3"/>
  <c r="I15" i="3"/>
  <c r="F15" i="3"/>
  <c r="CC14" i="3"/>
  <c r="CB14" i="3"/>
  <c r="CA14" i="3"/>
  <c r="BZ14" i="3"/>
  <c r="BY14" i="3"/>
  <c r="BX14" i="3"/>
  <c r="BW14" i="3"/>
  <c r="BV14" i="3"/>
  <c r="BU14" i="3"/>
  <c r="BN14" i="3"/>
  <c r="BP14" i="3" s="1"/>
  <c r="BM14" i="3"/>
  <c r="BO14" i="3" s="1"/>
  <c r="BJ14" i="3"/>
  <c r="BG14" i="3"/>
  <c r="AZ14" i="3"/>
  <c r="AY14" i="3"/>
  <c r="AW14" i="3"/>
  <c r="AQ14" i="3"/>
  <c r="BI14" i="3" s="1"/>
  <c r="BL14" i="3" s="1"/>
  <c r="AC14" i="3"/>
  <c r="BE14" i="3" s="1"/>
  <c r="BF14" i="3" s="1"/>
  <c r="K14" i="3"/>
  <c r="J14" i="3"/>
  <c r="I14" i="3"/>
  <c r="F14" i="3"/>
  <c r="BA14" i="3" s="1"/>
  <c r="CC13" i="3"/>
  <c r="CB13" i="3"/>
  <c r="CA13" i="3"/>
  <c r="BZ13" i="3"/>
  <c r="BY13" i="3"/>
  <c r="BX13" i="3"/>
  <c r="BW13" i="3"/>
  <c r="BV13" i="3"/>
  <c r="BU13" i="3"/>
  <c r="BN13" i="3"/>
  <c r="BP13" i="3" s="1"/>
  <c r="BM13" i="3"/>
  <c r="BO13" i="3" s="1"/>
  <c r="BJ13" i="3"/>
  <c r="BG13" i="3"/>
  <c r="AZ13" i="3"/>
  <c r="AY13" i="3"/>
  <c r="AW13" i="3"/>
  <c r="AQ13" i="3"/>
  <c r="BI13" i="3" s="1"/>
  <c r="BL13" i="3" s="1"/>
  <c r="AC13" i="3"/>
  <c r="BE13" i="3" s="1"/>
  <c r="BF13" i="3" s="1"/>
  <c r="K13" i="3"/>
  <c r="J13" i="3"/>
  <c r="I13" i="3"/>
  <c r="F13" i="3"/>
  <c r="BB13" i="3" s="1"/>
  <c r="CC12" i="3"/>
  <c r="CB12" i="3"/>
  <c r="CA12" i="3"/>
  <c r="BZ12" i="3"/>
  <c r="BY12" i="3"/>
  <c r="BX12" i="3"/>
  <c r="BW12" i="3"/>
  <c r="BV12" i="3"/>
  <c r="BU12" i="3"/>
  <c r="BN12" i="3"/>
  <c r="BM12" i="3"/>
  <c r="BO12" i="3" s="1"/>
  <c r="BJ12" i="3"/>
  <c r="BG12" i="3"/>
  <c r="AZ12" i="3"/>
  <c r="AY12" i="3"/>
  <c r="AW12" i="3"/>
  <c r="AQ12" i="3"/>
  <c r="BI12" i="3" s="1"/>
  <c r="BL12" i="3" s="1"/>
  <c r="AC12" i="3"/>
  <c r="BE12" i="3" s="1"/>
  <c r="BF12" i="3" s="1"/>
  <c r="K12" i="3"/>
  <c r="J12" i="3"/>
  <c r="I12" i="3"/>
  <c r="F12" i="3"/>
  <c r="BB12" i="3" s="1"/>
  <c r="CC11" i="3"/>
  <c r="CB11" i="3"/>
  <c r="CA11" i="3"/>
  <c r="BZ11" i="3"/>
  <c r="BY11" i="3"/>
  <c r="BX11" i="3"/>
  <c r="BW11" i="3"/>
  <c r="BV11" i="3"/>
  <c r="BU11" i="3"/>
  <c r="BN11" i="3"/>
  <c r="BM11" i="3"/>
  <c r="BO11" i="3" s="1"/>
  <c r="BJ11" i="3"/>
  <c r="BG11" i="3"/>
  <c r="AZ11" i="3"/>
  <c r="AY11" i="3"/>
  <c r="AW11" i="3"/>
  <c r="AQ11" i="3"/>
  <c r="BI11" i="3" s="1"/>
  <c r="BL11" i="3" s="1"/>
  <c r="AC11" i="3"/>
  <c r="BE11" i="3" s="1"/>
  <c r="BF11" i="3" s="1"/>
  <c r="K11" i="3"/>
  <c r="J11" i="3"/>
  <c r="I11" i="3"/>
  <c r="F11" i="3"/>
  <c r="BB11" i="3" s="1"/>
  <c r="CC10" i="3"/>
  <c r="CB10" i="3"/>
  <c r="CA10" i="3"/>
  <c r="BZ10" i="3"/>
  <c r="BY10" i="3"/>
  <c r="BX10" i="3"/>
  <c r="BW10" i="3"/>
  <c r="BV10" i="3"/>
  <c r="BU10" i="3"/>
  <c r="BN10" i="3"/>
  <c r="BM10" i="3"/>
  <c r="BO10" i="3" s="1"/>
  <c r="BJ10" i="3"/>
  <c r="BG10" i="3"/>
  <c r="AZ10" i="3"/>
  <c r="AY10" i="3"/>
  <c r="AW10" i="3"/>
  <c r="AQ10" i="3"/>
  <c r="BI10" i="3" s="1"/>
  <c r="BL10" i="3" s="1"/>
  <c r="AC10" i="3"/>
  <c r="BE10" i="3" s="1"/>
  <c r="BF10" i="3" s="1"/>
  <c r="K10" i="3"/>
  <c r="J10" i="3"/>
  <c r="I10" i="3"/>
  <c r="F10" i="3"/>
  <c r="BB10" i="3" s="1"/>
  <c r="BD10" i="3" s="1"/>
  <c r="CC9" i="3"/>
  <c r="CB9" i="3"/>
  <c r="CA9" i="3"/>
  <c r="BZ9" i="3"/>
  <c r="BY9" i="3"/>
  <c r="BX9" i="3"/>
  <c r="BW9" i="3"/>
  <c r="BV9" i="3"/>
  <c r="BU9" i="3"/>
  <c r="BN9" i="3"/>
  <c r="BP9" i="3" s="1"/>
  <c r="BM9" i="3"/>
  <c r="BO9" i="3" s="1"/>
  <c r="BJ9" i="3"/>
  <c r="BG9" i="3"/>
  <c r="AZ9" i="3"/>
  <c r="AY9" i="3"/>
  <c r="AW9" i="3"/>
  <c r="AQ9" i="3"/>
  <c r="BI9" i="3" s="1"/>
  <c r="BL9" i="3" s="1"/>
  <c r="AC9" i="3"/>
  <c r="BE9" i="3" s="1"/>
  <c r="BF9" i="3" s="1"/>
  <c r="K9" i="3"/>
  <c r="J9" i="3"/>
  <c r="I9" i="3"/>
  <c r="F9" i="3"/>
  <c r="BB9" i="3" s="1"/>
  <c r="CC8" i="3"/>
  <c r="CB8" i="3"/>
  <c r="CA8" i="3"/>
  <c r="BZ8" i="3"/>
  <c r="BY8" i="3"/>
  <c r="BX8" i="3"/>
  <c r="BW8" i="3"/>
  <c r="BV8" i="3"/>
  <c r="BU8" i="3"/>
  <c r="BN8" i="3"/>
  <c r="BM8" i="3"/>
  <c r="BO8" i="3" s="1"/>
  <c r="BJ8" i="3"/>
  <c r="BG8" i="3"/>
  <c r="AZ8" i="3"/>
  <c r="AY8" i="3"/>
  <c r="AW8" i="3"/>
  <c r="AQ8" i="3"/>
  <c r="BI8" i="3" s="1"/>
  <c r="BL8" i="3" s="1"/>
  <c r="AC8" i="3"/>
  <c r="BE8" i="3" s="1"/>
  <c r="BF8" i="3" s="1"/>
  <c r="K8" i="3"/>
  <c r="J8" i="3"/>
  <c r="I8" i="3"/>
  <c r="F8" i="3"/>
  <c r="BB8" i="3" s="1"/>
  <c r="CC7" i="3"/>
  <c r="CB7" i="3"/>
  <c r="CA7" i="3"/>
  <c r="BZ7" i="3"/>
  <c r="BY7" i="3"/>
  <c r="BX7" i="3"/>
  <c r="BW7" i="3"/>
  <c r="BV7" i="3"/>
  <c r="BU7" i="3"/>
  <c r="BN7" i="3"/>
  <c r="BM7" i="3"/>
  <c r="BO7" i="3" s="1"/>
  <c r="BJ7" i="3"/>
  <c r="BG7" i="3"/>
  <c r="AZ7" i="3"/>
  <c r="AY7" i="3"/>
  <c r="AW7" i="3"/>
  <c r="AQ7" i="3"/>
  <c r="BI7" i="3" s="1"/>
  <c r="BL7" i="3" s="1"/>
  <c r="AC7" i="3"/>
  <c r="BE7" i="3" s="1"/>
  <c r="BF7" i="3" s="1"/>
  <c r="K7" i="3"/>
  <c r="J7" i="3"/>
  <c r="I7" i="3"/>
  <c r="F7" i="3"/>
  <c r="BB7" i="3" s="1"/>
  <c r="CC6" i="3"/>
  <c r="CB6" i="3"/>
  <c r="CA6" i="3"/>
  <c r="BZ6" i="3"/>
  <c r="BY6" i="3"/>
  <c r="BX6" i="3"/>
  <c r="BW6" i="3"/>
  <c r="BV6" i="3"/>
  <c r="BU6" i="3"/>
  <c r="BN6" i="3"/>
  <c r="BM6" i="3"/>
  <c r="BO6" i="3" s="1"/>
  <c r="BJ6" i="3"/>
  <c r="BG6" i="3"/>
  <c r="AZ6" i="3"/>
  <c r="AY6" i="3"/>
  <c r="AW6" i="3"/>
  <c r="AQ6" i="3"/>
  <c r="BI6" i="3" s="1"/>
  <c r="BL6" i="3" s="1"/>
  <c r="AC6" i="3"/>
  <c r="BE6" i="3" s="1"/>
  <c r="BF6" i="3" s="1"/>
  <c r="K6" i="3"/>
  <c r="J6" i="3"/>
  <c r="I6" i="3"/>
  <c r="F6" i="3"/>
  <c r="CC5" i="3"/>
  <c r="CB5" i="3"/>
  <c r="CA5" i="3"/>
  <c r="BZ5" i="3"/>
  <c r="BY5" i="3"/>
  <c r="BX5" i="3"/>
  <c r="BW5" i="3"/>
  <c r="BV5" i="3"/>
  <c r="BU5" i="3"/>
  <c r="BN5" i="3"/>
  <c r="BM5" i="3"/>
  <c r="BO5" i="3" s="1"/>
  <c r="BJ5" i="3"/>
  <c r="BG5" i="3"/>
  <c r="AZ5" i="3"/>
  <c r="AY5" i="3"/>
  <c r="AW5" i="3"/>
  <c r="AQ5" i="3"/>
  <c r="BI5" i="3" s="1"/>
  <c r="BL5" i="3" s="1"/>
  <c r="AC5" i="3"/>
  <c r="BE5" i="3" s="1"/>
  <c r="BF5" i="3" s="1"/>
  <c r="K5" i="3"/>
  <c r="J5" i="3"/>
  <c r="I5" i="3"/>
  <c r="F5" i="3"/>
  <c r="CC4" i="3"/>
  <c r="CB4" i="3"/>
  <c r="CA4" i="3"/>
  <c r="BZ4" i="3"/>
  <c r="BY4" i="3"/>
  <c r="BX4" i="3"/>
  <c r="BW4" i="3"/>
  <c r="BV4" i="3"/>
  <c r="BU4" i="3"/>
  <c r="BN4" i="3"/>
  <c r="BP4" i="3" s="1"/>
  <c r="BM4" i="3"/>
  <c r="BO4" i="3" s="1"/>
  <c r="BJ4" i="3"/>
  <c r="BG4" i="3"/>
  <c r="AZ4" i="3"/>
  <c r="AY4" i="3"/>
  <c r="AW4" i="3"/>
  <c r="AQ4" i="3"/>
  <c r="BI4" i="3" s="1"/>
  <c r="BL4" i="3" s="1"/>
  <c r="AC4" i="3"/>
  <c r="BE4" i="3" s="1"/>
  <c r="BF4" i="3" s="1"/>
  <c r="K4" i="3"/>
  <c r="J4" i="3"/>
  <c r="I4" i="3"/>
  <c r="F4" i="3"/>
  <c r="R15" i="7"/>
  <c r="R14" i="7"/>
  <c r="R13" i="7"/>
  <c r="R12" i="7"/>
  <c r="L12" i="7"/>
  <c r="R11" i="7"/>
  <c r="L11" i="7"/>
  <c r="R10" i="7"/>
  <c r="L10" i="7"/>
  <c r="R9" i="7"/>
  <c r="L9" i="7"/>
  <c r="R8" i="7"/>
  <c r="L8" i="7"/>
  <c r="R7" i="7"/>
  <c r="L7" i="7"/>
  <c r="W6" i="7"/>
  <c r="R6" i="7"/>
  <c r="L6" i="7"/>
  <c r="W5" i="7"/>
  <c r="R5" i="7"/>
  <c r="L5" i="7"/>
  <c r="W4" i="7"/>
  <c r="R4" i="7"/>
  <c r="L4" i="7"/>
  <c r="W3" i="7"/>
  <c r="R3" i="7"/>
  <c r="L3" i="7"/>
  <c r="W2" i="7"/>
  <c r="R2" i="7"/>
  <c r="CC3" i="3"/>
  <c r="CB3" i="3"/>
  <c r="CA3" i="3"/>
  <c r="BZ3" i="3"/>
  <c r="BY3" i="3"/>
  <c r="BX3" i="3"/>
  <c r="BW3" i="3"/>
  <c r="BV3" i="3"/>
  <c r="BU3" i="3"/>
  <c r="BN3" i="3"/>
  <c r="BM3" i="3"/>
  <c r="BO3" i="3" s="1"/>
  <c r="BJ3" i="3"/>
  <c r="BG3" i="3"/>
  <c r="AZ3" i="3"/>
  <c r="AY3" i="3"/>
  <c r="AW3" i="3"/>
  <c r="AQ3" i="3"/>
  <c r="BI3" i="3" s="1"/>
  <c r="BL3" i="3" s="1"/>
  <c r="AC3" i="3"/>
  <c r="BE3" i="3" s="1"/>
  <c r="BF3" i="3" s="1"/>
  <c r="K3" i="3"/>
  <c r="J3" i="3"/>
  <c r="I3" i="3"/>
  <c r="F3" i="3"/>
  <c r="BB3" i="3" s="1"/>
  <c r="B8" i="1"/>
  <c r="B7" i="1"/>
  <c r="CE33" i="3" l="1"/>
  <c r="A33" i="3" s="1"/>
  <c r="CF33" i="3" s="1"/>
  <c r="CG33" i="3" s="1"/>
  <c r="AS33" i="3"/>
  <c r="CD33" i="3"/>
  <c r="H329" i="3"/>
  <c r="BA298" i="3"/>
  <c r="AD298" i="3" s="1"/>
  <c r="H77" i="3"/>
  <c r="H195" i="3"/>
  <c r="H299" i="3"/>
  <c r="H75" i="3"/>
  <c r="H98" i="3"/>
  <c r="BH298" i="3"/>
  <c r="BA215" i="3"/>
  <c r="AD215" i="3" s="1"/>
  <c r="BB301" i="3"/>
  <c r="BC301" i="3" s="1"/>
  <c r="BA187" i="3"/>
  <c r="AS187" i="3" s="1"/>
  <c r="BA207" i="3"/>
  <c r="AD207" i="3" s="1"/>
  <c r="H71" i="3"/>
  <c r="BB204" i="3"/>
  <c r="BC204" i="3" s="1"/>
  <c r="BH35" i="3"/>
  <c r="BH338" i="3"/>
  <c r="H17" i="3"/>
  <c r="H25" i="3"/>
  <c r="H91" i="3"/>
  <c r="BB237" i="3"/>
  <c r="BS237" i="3" s="1"/>
  <c r="AS116" i="3"/>
  <c r="H240" i="3"/>
  <c r="H315" i="3"/>
  <c r="H208" i="3"/>
  <c r="H225" i="3"/>
  <c r="BB227" i="3"/>
  <c r="BS227" i="3" s="1"/>
  <c r="H122" i="3"/>
  <c r="H158" i="3"/>
  <c r="H228" i="3"/>
  <c r="BH331" i="3"/>
  <c r="H311" i="3"/>
  <c r="BH92" i="3"/>
  <c r="H136" i="3"/>
  <c r="H181" i="3"/>
  <c r="BH288" i="3"/>
  <c r="BA306" i="3"/>
  <c r="AS306" i="3" s="1"/>
  <c r="BA334" i="3"/>
  <c r="CD334" i="3" s="1"/>
  <c r="BH227" i="3"/>
  <c r="BB274" i="3"/>
  <c r="BQ274" i="3" s="1"/>
  <c r="BB294" i="3"/>
  <c r="BR294" i="3" s="1"/>
  <c r="BH46" i="3"/>
  <c r="BQ83" i="3"/>
  <c r="BS87" i="3"/>
  <c r="H120" i="3"/>
  <c r="BA222" i="3"/>
  <c r="AS222" i="3" s="1"/>
  <c r="H266" i="3"/>
  <c r="H325" i="3"/>
  <c r="BH30" i="3"/>
  <c r="BA82" i="3"/>
  <c r="AS82" i="3" s="1"/>
  <c r="BR83" i="3"/>
  <c r="BH70" i="3"/>
  <c r="BT77" i="3"/>
  <c r="BA87" i="3"/>
  <c r="CD87" i="3" s="1"/>
  <c r="H185" i="3"/>
  <c r="BA193" i="3"/>
  <c r="CD193" i="3" s="1"/>
  <c r="H196" i="3"/>
  <c r="BA220" i="3"/>
  <c r="AD220" i="3" s="1"/>
  <c r="H241" i="3"/>
  <c r="BH312" i="3"/>
  <c r="H328" i="3"/>
  <c r="BH340" i="3"/>
  <c r="BH25" i="3"/>
  <c r="BH68" i="3"/>
  <c r="BH158" i="3"/>
  <c r="BH163" i="3"/>
  <c r="BB173" i="3"/>
  <c r="BT173" i="3" s="1"/>
  <c r="H186" i="3"/>
  <c r="H289" i="3"/>
  <c r="H94" i="3"/>
  <c r="BH129" i="3"/>
  <c r="H164" i="3"/>
  <c r="AD189" i="3"/>
  <c r="BH204" i="3"/>
  <c r="BR226" i="3"/>
  <c r="BH263" i="3"/>
  <c r="BH314" i="3"/>
  <c r="H287" i="3"/>
  <c r="BA322" i="3"/>
  <c r="AS322" i="3" s="1"/>
  <c r="BH173" i="3"/>
  <c r="H327" i="3"/>
  <c r="BH197" i="3"/>
  <c r="BA307" i="3"/>
  <c r="CD307" i="3" s="1"/>
  <c r="BH327" i="3"/>
  <c r="BH178" i="3"/>
  <c r="BH336" i="3"/>
  <c r="BH123" i="3"/>
  <c r="BH142" i="3"/>
  <c r="BA255" i="3"/>
  <c r="CD255" i="3" s="1"/>
  <c r="H157" i="3"/>
  <c r="H182" i="3"/>
  <c r="BA200" i="3"/>
  <c r="CD200" i="3" s="1"/>
  <c r="H227" i="3"/>
  <c r="H264" i="3"/>
  <c r="H345" i="3"/>
  <c r="AS189" i="3"/>
  <c r="BB140" i="3"/>
  <c r="BT140" i="3" s="1"/>
  <c r="BH32" i="3"/>
  <c r="BA46" i="3"/>
  <c r="CD46" i="3" s="1"/>
  <c r="BH121" i="3"/>
  <c r="BH140" i="3"/>
  <c r="BB208" i="3"/>
  <c r="BQ208" i="3" s="1"/>
  <c r="H211" i="3"/>
  <c r="BH247" i="3"/>
  <c r="BA252" i="3"/>
  <c r="AD252" i="3" s="1"/>
  <c r="BB355" i="3"/>
  <c r="BQ355" i="3" s="1"/>
  <c r="H212" i="3"/>
  <c r="BA197" i="3"/>
  <c r="AD197" i="3" s="1"/>
  <c r="BT202" i="3"/>
  <c r="H245" i="3"/>
  <c r="BH252" i="3"/>
  <c r="AD301" i="3"/>
  <c r="H313" i="3"/>
  <c r="AD343" i="3"/>
  <c r="BR209" i="3"/>
  <c r="BR48" i="3"/>
  <c r="BR129" i="3"/>
  <c r="BR319" i="3"/>
  <c r="BT51" i="3"/>
  <c r="BA233" i="3"/>
  <c r="AD233" i="3" s="1"/>
  <c r="BB233" i="3"/>
  <c r="BQ233" i="3" s="1"/>
  <c r="H54" i="3"/>
  <c r="BB264" i="3"/>
  <c r="BQ264" i="3" s="1"/>
  <c r="BA264" i="3"/>
  <c r="CD264" i="3" s="1"/>
  <c r="BB254" i="3"/>
  <c r="BR254" i="3" s="1"/>
  <c r="BA254" i="3"/>
  <c r="CD254" i="3" s="1"/>
  <c r="BA311" i="3"/>
  <c r="AD311" i="3" s="1"/>
  <c r="BB311" i="3"/>
  <c r="BR311" i="3" s="1"/>
  <c r="BA88" i="3"/>
  <c r="AS88" i="3" s="1"/>
  <c r="BB88" i="3"/>
  <c r="BT88" i="3" s="1"/>
  <c r="BP209" i="3"/>
  <c r="BA183" i="3"/>
  <c r="CD183" i="3" s="1"/>
  <c r="BB183" i="3"/>
  <c r="BD183" i="3" s="1"/>
  <c r="BB188" i="3"/>
  <c r="BD188" i="3" s="1"/>
  <c r="BA188" i="3"/>
  <c r="AD188" i="3" s="1"/>
  <c r="H19" i="3"/>
  <c r="BB28" i="3"/>
  <c r="BT28" i="3" s="1"/>
  <c r="BA28" i="3"/>
  <c r="CD28" i="3" s="1"/>
  <c r="H58" i="3"/>
  <c r="BB59" i="3"/>
  <c r="BR59" i="3" s="1"/>
  <c r="BA59" i="3"/>
  <c r="CD59" i="3" s="1"/>
  <c r="BR195" i="3"/>
  <c r="BA206" i="3"/>
  <c r="CD206" i="3" s="1"/>
  <c r="BR144" i="3"/>
  <c r="BA316" i="3"/>
  <c r="AS316" i="3" s="1"/>
  <c r="BB316" i="3"/>
  <c r="BS316" i="3" s="1"/>
  <c r="BH138" i="3"/>
  <c r="BB219" i="3"/>
  <c r="BQ219" i="3" s="1"/>
  <c r="BA219" i="3"/>
  <c r="AS219" i="3" s="1"/>
  <c r="BR207" i="3"/>
  <c r="BB64" i="3"/>
  <c r="BS64" i="3" s="1"/>
  <c r="BA64" i="3"/>
  <c r="CD64" i="3" s="1"/>
  <c r="BQ82" i="3"/>
  <c r="BB270" i="3"/>
  <c r="BC270" i="3" s="1"/>
  <c r="BA270" i="3"/>
  <c r="AS270" i="3" s="1"/>
  <c r="BH66" i="3"/>
  <c r="BR68" i="3"/>
  <c r="BA245" i="3"/>
  <c r="CD245" i="3" s="1"/>
  <c r="BB245" i="3"/>
  <c r="BT245" i="3" s="1"/>
  <c r="BR323" i="3"/>
  <c r="BA337" i="3"/>
  <c r="CD337" i="3" s="1"/>
  <c r="BB337" i="3"/>
  <c r="BQ337" i="3" s="1"/>
  <c r="BR342" i="3"/>
  <c r="BA349" i="3"/>
  <c r="AS349" i="3" s="1"/>
  <c r="BB349" i="3"/>
  <c r="BR349" i="3" s="1"/>
  <c r="BR51" i="3"/>
  <c r="H52" i="3"/>
  <c r="BH63" i="3"/>
  <c r="BR87" i="3"/>
  <c r="BP87" i="3"/>
  <c r="BB179" i="3"/>
  <c r="BD179" i="3" s="1"/>
  <c r="BA179" i="3"/>
  <c r="AD179" i="3" s="1"/>
  <c r="H229" i="3"/>
  <c r="BA240" i="3"/>
  <c r="CD240" i="3" s="1"/>
  <c r="BB240" i="3"/>
  <c r="BC240" i="3" s="1"/>
  <c r="BA318" i="3"/>
  <c r="BB318" i="3"/>
  <c r="BD318" i="3" s="1"/>
  <c r="BA228" i="3"/>
  <c r="AD228" i="3" s="1"/>
  <c r="BB228" i="3"/>
  <c r="BT228" i="3" s="1"/>
  <c r="BR132" i="3"/>
  <c r="BA299" i="3"/>
  <c r="CD299" i="3" s="1"/>
  <c r="BB299" i="3"/>
  <c r="BQ299" i="3" s="1"/>
  <c r="BT215" i="3"/>
  <c r="BA181" i="3"/>
  <c r="AS181" i="3" s="1"/>
  <c r="BB181" i="3"/>
  <c r="BD181" i="3" s="1"/>
  <c r="BT187" i="3"/>
  <c r="H14" i="3"/>
  <c r="BA15" i="3"/>
  <c r="AS15" i="3" s="1"/>
  <c r="BB15" i="3"/>
  <c r="BC15" i="3" s="1"/>
  <c r="H36" i="3"/>
  <c r="H183" i="3"/>
  <c r="H332" i="3"/>
  <c r="BH96" i="3"/>
  <c r="BH206" i="3"/>
  <c r="BT271" i="3"/>
  <c r="BH283" i="3"/>
  <c r="BH306" i="3"/>
  <c r="BR322" i="3"/>
  <c r="H309" i="3"/>
  <c r="BH193" i="3"/>
  <c r="BS234" i="3"/>
  <c r="BH289" i="3"/>
  <c r="BH308" i="3"/>
  <c r="BR22" i="3"/>
  <c r="BR52" i="3"/>
  <c r="BH154" i="3"/>
  <c r="BR200" i="3"/>
  <c r="BR220" i="3"/>
  <c r="BR225" i="3"/>
  <c r="BH297" i="3"/>
  <c r="BH304" i="3"/>
  <c r="BR82" i="3"/>
  <c r="BH171" i="3"/>
  <c r="BR178" i="3"/>
  <c r="BT197" i="3"/>
  <c r="BH272" i="3"/>
  <c r="BQ19" i="3"/>
  <c r="BS27" i="3"/>
  <c r="BH72" i="3"/>
  <c r="BH169" i="3"/>
  <c r="BR12" i="3"/>
  <c r="BH115" i="3"/>
  <c r="BH131" i="3"/>
  <c r="BQ135" i="3"/>
  <c r="BH151" i="3"/>
  <c r="BR203" i="3"/>
  <c r="BH228" i="3"/>
  <c r="BH233" i="3"/>
  <c r="BH270" i="3"/>
  <c r="BR325" i="3"/>
  <c r="BH342" i="3"/>
  <c r="BH94" i="3"/>
  <c r="BH167" i="3"/>
  <c r="BP208" i="3"/>
  <c r="AD265" i="3"/>
  <c r="AD282" i="3"/>
  <c r="BR7" i="3"/>
  <c r="BR67" i="3"/>
  <c r="H110" i="3"/>
  <c r="BH112" i="3"/>
  <c r="H155" i="3"/>
  <c r="BT193" i="3"/>
  <c r="H209" i="3"/>
  <c r="AS282" i="3"/>
  <c r="BH302" i="3"/>
  <c r="BH316" i="3"/>
  <c r="AD355" i="3"/>
  <c r="BK220" i="3"/>
  <c r="BK218" i="3"/>
  <c r="BK186" i="3"/>
  <c r="BK213" i="3"/>
  <c r="BK216" i="3"/>
  <c r="BK113" i="3"/>
  <c r="BK292" i="3"/>
  <c r="BK119" i="3"/>
  <c r="BK175" i="3"/>
  <c r="BK297" i="3"/>
  <c r="BK72" i="3"/>
  <c r="BK204" i="3"/>
  <c r="BK304" i="3"/>
  <c r="BK313" i="3"/>
  <c r="BK317" i="3"/>
  <c r="BK259" i="3"/>
  <c r="BK104" i="3"/>
  <c r="BK299" i="3"/>
  <c r="BK83" i="3"/>
  <c r="BK134" i="3"/>
  <c r="BK146" i="3"/>
  <c r="BK191" i="3"/>
  <c r="BK282" i="3"/>
  <c r="BK176" i="3"/>
  <c r="BK293" i="3"/>
  <c r="BK50" i="3"/>
  <c r="BK169" i="3"/>
  <c r="BK40" i="3"/>
  <c r="BK48" i="3"/>
  <c r="BK212" i="3"/>
  <c r="BK328" i="3"/>
  <c r="BK326" i="3"/>
  <c r="BK145" i="3"/>
  <c r="BK150" i="3"/>
  <c r="BK190" i="3"/>
  <c r="BK246" i="3"/>
  <c r="BK273" i="3"/>
  <c r="BK283" i="3"/>
  <c r="BK303" i="3"/>
  <c r="BK164" i="3"/>
  <c r="BK211" i="3"/>
  <c r="BK75" i="3"/>
  <c r="BK60" i="3"/>
  <c r="BK187" i="3"/>
  <c r="BK343" i="3"/>
  <c r="BK185" i="3"/>
  <c r="BK337" i="3"/>
  <c r="BK155" i="3"/>
  <c r="BK167" i="3"/>
  <c r="BK45" i="3"/>
  <c r="BK92" i="3"/>
  <c r="BK346" i="3"/>
  <c r="BK261" i="3"/>
  <c r="BK268" i="3"/>
  <c r="BK272" i="3"/>
  <c r="BK278" i="3"/>
  <c r="BK27" i="3"/>
  <c r="BK222" i="3"/>
  <c r="AS294" i="3"/>
  <c r="BK174" i="3"/>
  <c r="BK348" i="3"/>
  <c r="BK53" i="3"/>
  <c r="BK66" i="3"/>
  <c r="BK126" i="3"/>
  <c r="BK141" i="3"/>
  <c r="BK247" i="3"/>
  <c r="BK96" i="3"/>
  <c r="BK238" i="3"/>
  <c r="BK112" i="3"/>
  <c r="BK163" i="3"/>
  <c r="BK231" i="3"/>
  <c r="BK320" i="3"/>
  <c r="AS343" i="3"/>
  <c r="BK86" i="3"/>
  <c r="BK193" i="3"/>
  <c r="BK252" i="3"/>
  <c r="BK298" i="3"/>
  <c r="BK340" i="3"/>
  <c r="BK94" i="3"/>
  <c r="BK108" i="3"/>
  <c r="BK144" i="3"/>
  <c r="BK225" i="3"/>
  <c r="BK243" i="3"/>
  <c r="BK309" i="3"/>
  <c r="BK44" i="3"/>
  <c r="BK69" i="3"/>
  <c r="BK135" i="3"/>
  <c r="BK161" i="3"/>
  <c r="BK229" i="3"/>
  <c r="BK287" i="3"/>
  <c r="BK294" i="3"/>
  <c r="BK318" i="3"/>
  <c r="BK327" i="3"/>
  <c r="BK63" i="3"/>
  <c r="BK281" i="3"/>
  <c r="BK350" i="3"/>
  <c r="BK148" i="3"/>
  <c r="BK118" i="3"/>
  <c r="BK227" i="3"/>
  <c r="BK334" i="3"/>
  <c r="BK37" i="3"/>
  <c r="BK97" i="3"/>
  <c r="BK115" i="3"/>
  <c r="BK120" i="3"/>
  <c r="BK314" i="3"/>
  <c r="BK106" i="3"/>
  <c r="BK184" i="3"/>
  <c r="BK196" i="3"/>
  <c r="BK111" i="3"/>
  <c r="BK125" i="3"/>
  <c r="BK133" i="3"/>
  <c r="BK217" i="3"/>
  <c r="BK256" i="3"/>
  <c r="BK35" i="3"/>
  <c r="BK78" i="3"/>
  <c r="BK100" i="3"/>
  <c r="BK123" i="3"/>
  <c r="BK168" i="3"/>
  <c r="BK189" i="3"/>
  <c r="BK215" i="3"/>
  <c r="BK224" i="3"/>
  <c r="AS227" i="3"/>
  <c r="BK232" i="3"/>
  <c r="BK248" i="3"/>
  <c r="BK291" i="3"/>
  <c r="BK42" i="3"/>
  <c r="BK57" i="3"/>
  <c r="BK107" i="3"/>
  <c r="BK166" i="3"/>
  <c r="BK170" i="3"/>
  <c r="BK210" i="3"/>
  <c r="BK265" i="3"/>
  <c r="BK59" i="3"/>
  <c r="BK79" i="3"/>
  <c r="BK88" i="3"/>
  <c r="BK116" i="3"/>
  <c r="BK129" i="3"/>
  <c r="BK138" i="3"/>
  <c r="BK183" i="3"/>
  <c r="BK197" i="3"/>
  <c r="BK226" i="3"/>
  <c r="BK258" i="3"/>
  <c r="BK271" i="3"/>
  <c r="BK302" i="3"/>
  <c r="BK319" i="3"/>
  <c r="BK341" i="3"/>
  <c r="BK354" i="3"/>
  <c r="BH89" i="3"/>
  <c r="BH176" i="3"/>
  <c r="BH54" i="3"/>
  <c r="BH182" i="3"/>
  <c r="BH295" i="3"/>
  <c r="BH50" i="3"/>
  <c r="BH57" i="3"/>
  <c r="BH75" i="3"/>
  <c r="BH251" i="3"/>
  <c r="BH319" i="3"/>
  <c r="BH73" i="3"/>
  <c r="BH174" i="3"/>
  <c r="BH188" i="3"/>
  <c r="BH224" i="3"/>
  <c r="BH229" i="3"/>
  <c r="BH305" i="3"/>
  <c r="BH344" i="3"/>
  <c r="BH59" i="3"/>
  <c r="BH104" i="3"/>
  <c r="BH240" i="3"/>
  <c r="BH271" i="3"/>
  <c r="BH69" i="3"/>
  <c r="BH83" i="3"/>
  <c r="BE115" i="3"/>
  <c r="BF115" i="3" s="1"/>
  <c r="BH143" i="3"/>
  <c r="BH159" i="3"/>
  <c r="BH166" i="3"/>
  <c r="BH301" i="3"/>
  <c r="BH111" i="3"/>
  <c r="BH130" i="3"/>
  <c r="BH170" i="3"/>
  <c r="BH196" i="3"/>
  <c r="BH198" i="3"/>
  <c r="BH213" i="3"/>
  <c r="BH254" i="3"/>
  <c r="BH269" i="3"/>
  <c r="CD294" i="3"/>
  <c r="BH27" i="3"/>
  <c r="BH109" i="3"/>
  <c r="AD124" i="3"/>
  <c r="BH150" i="3"/>
  <c r="BH183" i="3"/>
  <c r="BH187" i="3"/>
  <c r="BH191" i="3"/>
  <c r="BH244" i="3"/>
  <c r="BH266" i="3"/>
  <c r="BH322" i="3"/>
  <c r="BH333" i="3"/>
  <c r="BH347" i="3"/>
  <c r="BH354" i="3"/>
  <c r="BH210" i="3"/>
  <c r="BH265" i="3"/>
  <c r="BH321" i="3"/>
  <c r="BH61" i="3"/>
  <c r="BH97" i="3"/>
  <c r="BH48" i="3"/>
  <c r="BH85" i="3"/>
  <c r="BH202" i="3"/>
  <c r="BH236" i="3"/>
  <c r="BH303" i="3"/>
  <c r="BH31" i="3"/>
  <c r="BH113" i="3"/>
  <c r="BH120" i="3"/>
  <c r="BH164" i="3"/>
  <c r="BH185" i="3"/>
  <c r="BH226" i="3"/>
  <c r="BH277" i="3"/>
  <c r="BH307" i="3"/>
  <c r="BH341" i="3"/>
  <c r="BH128" i="3"/>
  <c r="BH141" i="3"/>
  <c r="BH152" i="3"/>
  <c r="BH209" i="3"/>
  <c r="BH243" i="3"/>
  <c r="BH296" i="3"/>
  <c r="BH337" i="3"/>
  <c r="BH44" i="3"/>
  <c r="BH88" i="3"/>
  <c r="BH135" i="3"/>
  <c r="BH222" i="3"/>
  <c r="BH230" i="3"/>
  <c r="BH264" i="3"/>
  <c r="BH320" i="3"/>
  <c r="BP227" i="3"/>
  <c r="BP248" i="3"/>
  <c r="BR66" i="3"/>
  <c r="BR168" i="3"/>
  <c r="AD227" i="3"/>
  <c r="BP326" i="3"/>
  <c r="AS274" i="3"/>
  <c r="AD274" i="3"/>
  <c r="BP305" i="3"/>
  <c r="BP118" i="3"/>
  <c r="AS308" i="3"/>
  <c r="AD308" i="3"/>
  <c r="BR139" i="3"/>
  <c r="AS237" i="3"/>
  <c r="AD237" i="3"/>
  <c r="BP207" i="3"/>
  <c r="AS37" i="3"/>
  <c r="AD37" i="3"/>
  <c r="BP108" i="3"/>
  <c r="AS315" i="3"/>
  <c r="AS43" i="3"/>
  <c r="AD43" i="3"/>
  <c r="AS258" i="3"/>
  <c r="AD258" i="3"/>
  <c r="BP319" i="3"/>
  <c r="BR260" i="3"/>
  <c r="AS85" i="3"/>
  <c r="BR120" i="3"/>
  <c r="BR81" i="3"/>
  <c r="AD113" i="3"/>
  <c r="BR151" i="3"/>
  <c r="BP154" i="3"/>
  <c r="BP351" i="3"/>
  <c r="BR355" i="3"/>
  <c r="BP134" i="3"/>
  <c r="BR221" i="3"/>
  <c r="BP299" i="3"/>
  <c r="BP333" i="3"/>
  <c r="AS265" i="3"/>
  <c r="BP325" i="3"/>
  <c r="AD85" i="3"/>
  <c r="BR187" i="3"/>
  <c r="AS355" i="3"/>
  <c r="AD116" i="3"/>
  <c r="BR119" i="3"/>
  <c r="BR163" i="3"/>
  <c r="BR280" i="3"/>
  <c r="AD294" i="3"/>
  <c r="AS301" i="3"/>
  <c r="BP84" i="3"/>
  <c r="BP287" i="3"/>
  <c r="BR298" i="3"/>
  <c r="BP69" i="3"/>
  <c r="BQ120" i="3"/>
  <c r="BC178" i="3"/>
  <c r="BD178" i="3"/>
  <c r="BB216" i="3"/>
  <c r="BD216" i="3" s="1"/>
  <c r="BA216" i="3"/>
  <c r="CD216" i="3" s="1"/>
  <c r="BB309" i="3"/>
  <c r="BT309" i="3" s="1"/>
  <c r="BA309" i="3"/>
  <c r="BB31" i="3"/>
  <c r="BC31" i="3" s="1"/>
  <c r="BA31" i="3"/>
  <c r="BB201" i="3"/>
  <c r="BC201" i="3" s="1"/>
  <c r="BA201" i="3"/>
  <c r="CD201" i="3" s="1"/>
  <c r="BA174" i="3"/>
  <c r="BB174" i="3"/>
  <c r="BR174" i="3" s="1"/>
  <c r="BA91" i="3"/>
  <c r="CD91" i="3" s="1"/>
  <c r="BB91" i="3"/>
  <c r="BQ91" i="3" s="1"/>
  <c r="AD204" i="3"/>
  <c r="BA303" i="3"/>
  <c r="CD303" i="3" s="1"/>
  <c r="BB303" i="3"/>
  <c r="BQ303" i="3" s="1"/>
  <c r="AS44" i="3"/>
  <c r="AD44" i="3"/>
  <c r="AS173" i="3"/>
  <c r="AD173" i="3"/>
  <c r="BQ119" i="3"/>
  <c r="BA61" i="3"/>
  <c r="AD61" i="3" s="1"/>
  <c r="BB61" i="3"/>
  <c r="BS61" i="3" s="1"/>
  <c r="BA119" i="3"/>
  <c r="CD119" i="3" s="1"/>
  <c r="BA155" i="3"/>
  <c r="CD155" i="3" s="1"/>
  <c r="BB155" i="3"/>
  <c r="BS155" i="3" s="1"/>
  <c r="BA178" i="3"/>
  <c r="CD178" i="3" s="1"/>
  <c r="BA317" i="3"/>
  <c r="BB317" i="3"/>
  <c r="BS317" i="3" s="1"/>
  <c r="BA98" i="3"/>
  <c r="CD98" i="3" s="1"/>
  <c r="BB98" i="3"/>
  <c r="BT98" i="3" s="1"/>
  <c r="BB276" i="3"/>
  <c r="BT276" i="3" s="1"/>
  <c r="BA276" i="3"/>
  <c r="BB26" i="3"/>
  <c r="BC26" i="3" s="1"/>
  <c r="BA26" i="3"/>
  <c r="AS26" i="3" s="1"/>
  <c r="BQ334" i="3"/>
  <c r="BC334" i="3"/>
  <c r="AS208" i="3"/>
  <c r="AD208" i="3"/>
  <c r="BB238" i="3"/>
  <c r="BQ238" i="3" s="1"/>
  <c r="BA238" i="3"/>
  <c r="CD238" i="3" s="1"/>
  <c r="BB108" i="3"/>
  <c r="BA108" i="3"/>
  <c r="CD108" i="3" s="1"/>
  <c r="BA137" i="3"/>
  <c r="AD137" i="3" s="1"/>
  <c r="BB137" i="3"/>
  <c r="BA199" i="3"/>
  <c r="BB199" i="3"/>
  <c r="AS204" i="3"/>
  <c r="BS350" i="3"/>
  <c r="BQ320" i="3"/>
  <c r="BA350" i="3"/>
  <c r="BB118" i="3"/>
  <c r="BC118" i="3" s="1"/>
  <c r="BA118" i="3"/>
  <c r="CD118" i="3" s="1"/>
  <c r="BQ261" i="3"/>
  <c r="BA292" i="3"/>
  <c r="BA300" i="3"/>
  <c r="CD300" i="3" s="1"/>
  <c r="BB300" i="3"/>
  <c r="BA321" i="3"/>
  <c r="CD321" i="3" s="1"/>
  <c r="BB321" i="3"/>
  <c r="BD321" i="3" s="1"/>
  <c r="BA323" i="3"/>
  <c r="CD323" i="3" s="1"/>
  <c r="BQ63" i="3"/>
  <c r="BA68" i="3"/>
  <c r="CD68" i="3" s="1"/>
  <c r="BA135" i="3"/>
  <c r="CD135" i="3" s="1"/>
  <c r="BB180" i="3"/>
  <c r="BS180" i="3" s="1"/>
  <c r="BA180" i="3"/>
  <c r="H193" i="3"/>
  <c r="BS220" i="3"/>
  <c r="BA261" i="3"/>
  <c r="BB293" i="3"/>
  <c r="BD293" i="3" s="1"/>
  <c r="BA293" i="3"/>
  <c r="BB342" i="3"/>
  <c r="BS342" i="3" s="1"/>
  <c r="BA342" i="3"/>
  <c r="CD342" i="3" s="1"/>
  <c r="BB335" i="3"/>
  <c r="BS335" i="3" s="1"/>
  <c r="BA335" i="3"/>
  <c r="BA320" i="3"/>
  <c r="BB333" i="3"/>
  <c r="BR333" i="3" s="1"/>
  <c r="BB218" i="3"/>
  <c r="BQ218" i="3" s="1"/>
  <c r="BA218" i="3"/>
  <c r="BA225" i="3"/>
  <c r="H51" i="3"/>
  <c r="BA63" i="3"/>
  <c r="BB69" i="3"/>
  <c r="BT69" i="3" s="1"/>
  <c r="BA69" i="3"/>
  <c r="AS69" i="3" s="1"/>
  <c r="H103" i="3"/>
  <c r="H184" i="3"/>
  <c r="BA209" i="3"/>
  <c r="CD209" i="3" s="1"/>
  <c r="H238" i="3"/>
  <c r="BC350" i="3"/>
  <c r="BQ350" i="3"/>
  <c r="BA184" i="3"/>
  <c r="CD184" i="3" s="1"/>
  <c r="BB236" i="3"/>
  <c r="BR236" i="3" s="1"/>
  <c r="BA236" i="3"/>
  <c r="AD333" i="3"/>
  <c r="AS333" i="3"/>
  <c r="BA169" i="3"/>
  <c r="CD169" i="3" s="1"/>
  <c r="BB169" i="3"/>
  <c r="BC169" i="3" s="1"/>
  <c r="BA289" i="3"/>
  <c r="CD289" i="3" s="1"/>
  <c r="BB289" i="3"/>
  <c r="BR289" i="3" s="1"/>
  <c r="H180" i="3"/>
  <c r="H263" i="3"/>
  <c r="BS298" i="3"/>
  <c r="H300" i="3"/>
  <c r="H343" i="3"/>
  <c r="BB354" i="3"/>
  <c r="BA354" i="3"/>
  <c r="CD354" i="3" s="1"/>
  <c r="BA234" i="3"/>
  <c r="CD234" i="3" s="1"/>
  <c r="BA280" i="3"/>
  <c r="BB324" i="3"/>
  <c r="BA324" i="3"/>
  <c r="BS334" i="3"/>
  <c r="BA125" i="3"/>
  <c r="CD125" i="3" s="1"/>
  <c r="BB125" i="3"/>
  <c r="BD125" i="3" s="1"/>
  <c r="BB134" i="3"/>
  <c r="BR134" i="3" s="1"/>
  <c r="BA134" i="3"/>
  <c r="CD134" i="3" s="1"/>
  <c r="BA32" i="3"/>
  <c r="AS32" i="3" s="1"/>
  <c r="BA120" i="3"/>
  <c r="H165" i="3"/>
  <c r="BA202" i="3"/>
  <c r="BB308" i="3"/>
  <c r="BC308" i="3" s="1"/>
  <c r="BQ280" i="3"/>
  <c r="AD315" i="3"/>
  <c r="H330" i="3"/>
  <c r="H346" i="3"/>
  <c r="BB258" i="3"/>
  <c r="BQ258" i="3" s="1"/>
  <c r="BA271" i="3"/>
  <c r="CD271" i="3" s="1"/>
  <c r="BA319" i="3"/>
  <c r="CD319" i="3" s="1"/>
  <c r="BB43" i="3"/>
  <c r="BD43" i="3" s="1"/>
  <c r="H74" i="3"/>
  <c r="H76" i="3"/>
  <c r="BB189" i="3"/>
  <c r="BT189" i="3" s="1"/>
  <c r="BS222" i="3"/>
  <c r="BA230" i="3"/>
  <c r="BB282" i="3"/>
  <c r="BT282" i="3" s="1"/>
  <c r="H286" i="3"/>
  <c r="H310" i="3"/>
  <c r="H348" i="3"/>
  <c r="H256" i="3"/>
  <c r="H265" i="3"/>
  <c r="H269" i="3"/>
  <c r="H288" i="3"/>
  <c r="BQ322" i="3"/>
  <c r="CD315" i="3"/>
  <c r="CD204" i="3"/>
  <c r="BE74" i="3"/>
  <c r="BF74" i="3" s="1"/>
  <c r="BH74" i="3"/>
  <c r="BP238" i="3"/>
  <c r="BB341" i="3"/>
  <c r="BR341" i="3" s="1"/>
  <c r="BA341" i="3"/>
  <c r="BB162" i="3"/>
  <c r="BD162" i="3" s="1"/>
  <c r="BA162" i="3"/>
  <c r="BD255" i="3"/>
  <c r="BQ255" i="3"/>
  <c r="H326" i="3"/>
  <c r="BB256" i="3"/>
  <c r="BR256" i="3" s="1"/>
  <c r="BA256" i="3"/>
  <c r="BB278" i="3"/>
  <c r="BC278" i="3" s="1"/>
  <c r="BA278" i="3"/>
  <c r="BB45" i="3"/>
  <c r="BT45" i="3" s="1"/>
  <c r="BA45" i="3"/>
  <c r="BI250" i="3"/>
  <c r="BL250" i="3" s="1"/>
  <c r="BK250" i="3"/>
  <c r="BR310" i="3"/>
  <c r="BT46" i="3"/>
  <c r="BT184" i="3"/>
  <c r="BS184" i="3"/>
  <c r="BA185" i="3"/>
  <c r="BB185" i="3"/>
  <c r="BR185" i="3" s="1"/>
  <c r="BB248" i="3"/>
  <c r="BT248" i="3" s="1"/>
  <c r="BA248" i="3"/>
  <c r="BB273" i="3"/>
  <c r="BR273" i="3" s="1"/>
  <c r="BA273" i="3"/>
  <c r="BA295" i="3"/>
  <c r="BB295" i="3"/>
  <c r="BQ295" i="3" s="1"/>
  <c r="H37" i="3"/>
  <c r="BA176" i="3"/>
  <c r="BB176" i="3"/>
  <c r="BS178" i="3"/>
  <c r="BQ178" i="3"/>
  <c r="BP185" i="3"/>
  <c r="BQ197" i="3"/>
  <c r="BB235" i="3"/>
  <c r="BT235" i="3" s="1"/>
  <c r="BA235" i="3"/>
  <c r="BA290" i="3"/>
  <c r="BB290" i="3"/>
  <c r="BD290" i="3" s="1"/>
  <c r="H337" i="3"/>
  <c r="BP136" i="3"/>
  <c r="BR136" i="3"/>
  <c r="H166" i="3"/>
  <c r="BR167" i="3"/>
  <c r="BP308" i="3"/>
  <c r="BA352" i="3"/>
  <c r="CD352" i="3" s="1"/>
  <c r="BB352" i="3"/>
  <c r="BQ352" i="3" s="1"/>
  <c r="BA304" i="3"/>
  <c r="BB304" i="3"/>
  <c r="BR304" i="3" s="1"/>
  <c r="BP263" i="3"/>
  <c r="BR148" i="3"/>
  <c r="BP148" i="3"/>
  <c r="BB279" i="3"/>
  <c r="BS279" i="3" s="1"/>
  <c r="BA279" i="3"/>
  <c r="BD206" i="3"/>
  <c r="BQ206" i="3"/>
  <c r="BP237" i="3"/>
  <c r="BR261" i="3"/>
  <c r="BP261" i="3"/>
  <c r="BB164" i="3"/>
  <c r="BD164" i="3" s="1"/>
  <c r="BA164" i="3"/>
  <c r="BR89" i="3"/>
  <c r="BP92" i="3"/>
  <c r="BI87" i="3"/>
  <c r="BL87" i="3" s="1"/>
  <c r="BK87" i="3"/>
  <c r="BP121" i="3"/>
  <c r="BA340" i="3"/>
  <c r="BB340" i="3"/>
  <c r="BD340" i="3" s="1"/>
  <c r="BA109" i="3"/>
  <c r="CD109" i="3" s="1"/>
  <c r="BB109" i="3"/>
  <c r="BB339" i="3"/>
  <c r="BA339" i="3"/>
  <c r="BA38" i="3"/>
  <c r="CD38" i="3" s="1"/>
  <c r="BB38" i="3"/>
  <c r="BT38" i="3" s="1"/>
  <c r="BB40" i="3"/>
  <c r="BR40" i="3" s="1"/>
  <c r="BA40" i="3"/>
  <c r="AD40" i="3" s="1"/>
  <c r="BH84" i="3"/>
  <c r="BE84" i="3"/>
  <c r="BF84" i="3" s="1"/>
  <c r="BP98" i="3"/>
  <c r="BA159" i="3"/>
  <c r="CD159" i="3" s="1"/>
  <c r="BB159" i="3"/>
  <c r="BB175" i="3"/>
  <c r="BA175" i="3"/>
  <c r="BP309" i="3"/>
  <c r="BA194" i="3"/>
  <c r="BB194" i="3"/>
  <c r="BD194" i="3" s="1"/>
  <c r="H213" i="3"/>
  <c r="BR234" i="3"/>
  <c r="H242" i="3"/>
  <c r="BB247" i="3"/>
  <c r="BA247" i="3"/>
  <c r="BP264" i="3"/>
  <c r="BA305" i="3"/>
  <c r="CD305" i="3" s="1"/>
  <c r="BB305" i="3"/>
  <c r="BH315" i="3"/>
  <c r="BB351" i="3"/>
  <c r="BR351" i="3" s="1"/>
  <c r="BA351" i="3"/>
  <c r="BB97" i="3"/>
  <c r="BA97" i="3"/>
  <c r="BA133" i="3"/>
  <c r="BB133" i="3"/>
  <c r="BB263" i="3"/>
  <c r="BR263" i="3" s="1"/>
  <c r="BA263" i="3"/>
  <c r="BP53" i="3"/>
  <c r="BR73" i="3"/>
  <c r="BA296" i="3"/>
  <c r="BB296" i="3"/>
  <c r="BR296" i="3" s="1"/>
  <c r="BP324" i="3"/>
  <c r="BR324" i="3"/>
  <c r="BD319" i="3"/>
  <c r="BQ319" i="3"/>
  <c r="BS225" i="3"/>
  <c r="BP256" i="3"/>
  <c r="BB30" i="3"/>
  <c r="BR30" i="3" s="1"/>
  <c r="BA30" i="3"/>
  <c r="BE199" i="3"/>
  <c r="BF199" i="3" s="1"/>
  <c r="BH199" i="3"/>
  <c r="H191" i="3"/>
  <c r="BB217" i="3"/>
  <c r="BR217" i="3" s="1"/>
  <c r="BA217" i="3"/>
  <c r="BR239" i="3"/>
  <c r="BP239" i="3"/>
  <c r="BP50" i="3"/>
  <c r="BH52" i="3"/>
  <c r="BH132" i="3"/>
  <c r="BK143" i="3"/>
  <c r="BP193" i="3"/>
  <c r="BR193" i="3"/>
  <c r="BD209" i="3"/>
  <c r="BP306" i="3"/>
  <c r="BR306" i="3"/>
  <c r="BS32" i="3"/>
  <c r="BT119" i="3"/>
  <c r="BK128" i="3"/>
  <c r="BH259" i="3"/>
  <c r="BP75" i="3"/>
  <c r="BP251" i="3"/>
  <c r="BH348" i="3"/>
  <c r="BP349" i="3"/>
  <c r="BP66" i="3"/>
  <c r="BP72" i="3"/>
  <c r="BK91" i="3"/>
  <c r="BK110" i="3"/>
  <c r="BS115" i="3"/>
  <c r="BH34" i="3"/>
  <c r="BK54" i="3"/>
  <c r="BB58" i="3"/>
  <c r="BR58" i="3" s="1"/>
  <c r="BA58" i="3"/>
  <c r="BQ66" i="3"/>
  <c r="BK74" i="3"/>
  <c r="H89" i="3"/>
  <c r="H102" i="3"/>
  <c r="BH124" i="3"/>
  <c r="BH134" i="3"/>
  <c r="BK137" i="3"/>
  <c r="BP143" i="3"/>
  <c r="BH160" i="3"/>
  <c r="BK181" i="3"/>
  <c r="BP183" i="3"/>
  <c r="BP190" i="3"/>
  <c r="H194" i="3"/>
  <c r="BS209" i="3"/>
  <c r="BH257" i="3"/>
  <c r="H261" i="3"/>
  <c r="BB326" i="3"/>
  <c r="BA326" i="3"/>
  <c r="BK330" i="3"/>
  <c r="BH62" i="3"/>
  <c r="BH91" i="3"/>
  <c r="BK132" i="3"/>
  <c r="BR156" i="3"/>
  <c r="BQ193" i="3"/>
  <c r="BB272" i="3"/>
  <c r="BR272" i="3" s="1"/>
  <c r="BA272" i="3"/>
  <c r="BH281" i="3"/>
  <c r="BH49" i="3"/>
  <c r="BK77" i="3"/>
  <c r="BP161" i="3"/>
  <c r="BA161" i="3"/>
  <c r="BB161" i="3"/>
  <c r="BR161" i="3" s="1"/>
  <c r="BB190" i="3"/>
  <c r="BR190" i="3" s="1"/>
  <c r="BA190" i="3"/>
  <c r="BK43" i="3"/>
  <c r="BH51" i="3"/>
  <c r="BH157" i="3"/>
  <c r="CD189" i="3"/>
  <c r="BH274" i="3"/>
  <c r="BH45" i="3"/>
  <c r="BP91" i="3"/>
  <c r="BK139" i="3"/>
  <c r="BB231" i="3"/>
  <c r="BA231" i="3"/>
  <c r="BK286" i="3"/>
  <c r="BK36" i="3"/>
  <c r="BK51" i="3"/>
  <c r="BA105" i="3"/>
  <c r="AS105" i="3" s="1"/>
  <c r="BB105" i="3"/>
  <c r="BR105" i="3" s="1"/>
  <c r="BP137" i="3"/>
  <c r="BP180" i="3"/>
  <c r="BP181" i="3"/>
  <c r="BP182" i="3"/>
  <c r="BK310" i="3"/>
  <c r="BB198" i="3"/>
  <c r="BS198" i="3" s="1"/>
  <c r="BA198" i="3"/>
  <c r="BT252" i="3"/>
  <c r="BQ252" i="3"/>
  <c r="BC252" i="3"/>
  <c r="BP307" i="3"/>
  <c r="BR307" i="3"/>
  <c r="BP343" i="3"/>
  <c r="BR23" i="3"/>
  <c r="BH60" i="3"/>
  <c r="BH99" i="3"/>
  <c r="BB224" i="3"/>
  <c r="BR224" i="3" s="1"/>
  <c r="BA224" i="3"/>
  <c r="BH77" i="3"/>
  <c r="BP123" i="3"/>
  <c r="BK130" i="3"/>
  <c r="BP174" i="3"/>
  <c r="BK41" i="3"/>
  <c r="BK46" i="3"/>
  <c r="BK62" i="3"/>
  <c r="BK85" i="3"/>
  <c r="BH87" i="3"/>
  <c r="BK202" i="3"/>
  <c r="BH221" i="3"/>
  <c r="BP331" i="3"/>
  <c r="BK71" i="3"/>
  <c r="BK151" i="3"/>
  <c r="BH155" i="3"/>
  <c r="BH212" i="3"/>
  <c r="BK266" i="3"/>
  <c r="BK270" i="3"/>
  <c r="BK301" i="3"/>
  <c r="BA327" i="3"/>
  <c r="BB327" i="3"/>
  <c r="BT327" i="3" s="1"/>
  <c r="H344" i="3"/>
  <c r="BH114" i="3"/>
  <c r="BH139" i="3"/>
  <c r="BK142" i="3"/>
  <c r="BK165" i="3"/>
  <c r="BH64" i="3"/>
  <c r="BR77" i="3"/>
  <c r="BP68" i="3"/>
  <c r="BH76" i="3"/>
  <c r="BH126" i="3"/>
  <c r="BR135" i="3"/>
  <c r="BP231" i="3"/>
  <c r="BB291" i="3"/>
  <c r="BR291" i="3" s="1"/>
  <c r="BA291" i="3"/>
  <c r="BP54" i="3"/>
  <c r="H55" i="3"/>
  <c r="BK67" i="3"/>
  <c r="BH100" i="3"/>
  <c r="BH106" i="3"/>
  <c r="BK109" i="3"/>
  <c r="BH144" i="3"/>
  <c r="BP151" i="3"/>
  <c r="BP155" i="3"/>
  <c r="BH194" i="3"/>
  <c r="BK199" i="3"/>
  <c r="BK200" i="3"/>
  <c r="BS206" i="3"/>
  <c r="BQ207" i="3"/>
  <c r="H210" i="3"/>
  <c r="BH235" i="3"/>
  <c r="BB249" i="3"/>
  <c r="BR249" i="3" s="1"/>
  <c r="BA249" i="3"/>
  <c r="BS255" i="3"/>
  <c r="BB257" i="3"/>
  <c r="BC257" i="3" s="1"/>
  <c r="BA257" i="3"/>
  <c r="BA297" i="3"/>
  <c r="BB297" i="3"/>
  <c r="BS297" i="3" s="1"/>
  <c r="BK352" i="3"/>
  <c r="BH41" i="3"/>
  <c r="BK158" i="3"/>
  <c r="BA210" i="3"/>
  <c r="BB210" i="3"/>
  <c r="BD210" i="3" s="1"/>
  <c r="BB251" i="3"/>
  <c r="BD251" i="3" s="1"/>
  <c r="BA251" i="3"/>
  <c r="BR255" i="3"/>
  <c r="BP288" i="3"/>
  <c r="BR320" i="3"/>
  <c r="BP320" i="3"/>
  <c r="BA191" i="3"/>
  <c r="BB191" i="3"/>
  <c r="BQ209" i="3"/>
  <c r="BB232" i="3"/>
  <c r="BA232" i="3"/>
  <c r="BP191" i="3"/>
  <c r="BQ298" i="3"/>
  <c r="BK122" i="3"/>
  <c r="BH172" i="3"/>
  <c r="BH286" i="3"/>
  <c r="BH334" i="3"/>
  <c r="BP120" i="3"/>
  <c r="BR173" i="3"/>
  <c r="BP173" i="3"/>
  <c r="BR202" i="3"/>
  <c r="BK230" i="3"/>
  <c r="BA281" i="3"/>
  <c r="BB281" i="3"/>
  <c r="BS281" i="3" s="1"/>
  <c r="BK333" i="3"/>
  <c r="BP74" i="3"/>
  <c r="BH98" i="3"/>
  <c r="BB107" i="3"/>
  <c r="BC107" i="3" s="1"/>
  <c r="BA107" i="3"/>
  <c r="AS107" i="3" s="1"/>
  <c r="BK154" i="3"/>
  <c r="BK157" i="3"/>
  <c r="BQ234" i="3"/>
  <c r="BH299" i="3"/>
  <c r="BH339" i="3"/>
  <c r="BH42" i="3"/>
  <c r="BH53" i="3"/>
  <c r="BK98" i="3"/>
  <c r="BK102" i="3"/>
  <c r="BB111" i="3"/>
  <c r="BR111" i="3" s="1"/>
  <c r="BH237" i="3"/>
  <c r="H260" i="3"/>
  <c r="BK296" i="3"/>
  <c r="BP297" i="3"/>
  <c r="BT48" i="3"/>
  <c r="BH55" i="3"/>
  <c r="BK82" i="3"/>
  <c r="H93" i="3"/>
  <c r="H99" i="3"/>
  <c r="BH108" i="3"/>
  <c r="BH116" i="3"/>
  <c r="BH122" i="3"/>
  <c r="H137" i="3"/>
  <c r="BK195" i="3"/>
  <c r="BK198" i="3"/>
  <c r="BH203" i="3"/>
  <c r="BK206" i="3"/>
  <c r="BH207" i="3"/>
  <c r="BH208" i="3"/>
  <c r="BQ215" i="3"/>
  <c r="BT220" i="3"/>
  <c r="BT222" i="3"/>
  <c r="BQ222" i="3"/>
  <c r="BK234" i="3"/>
  <c r="H239" i="3"/>
  <c r="BH242" i="3"/>
  <c r="BH245" i="3"/>
  <c r="BB277" i="3"/>
  <c r="BT277" i="3" s="1"/>
  <c r="BA277" i="3"/>
  <c r="BH294" i="3"/>
  <c r="BB315" i="3"/>
  <c r="BK28" i="3"/>
  <c r="BT63" i="3"/>
  <c r="BK76" i="3"/>
  <c r="BH93" i="3"/>
  <c r="BH95" i="3"/>
  <c r="BH156" i="3"/>
  <c r="BK172" i="3"/>
  <c r="BH181" i="3"/>
  <c r="BK182" i="3"/>
  <c r="BH215" i="3"/>
  <c r="BK219" i="3"/>
  <c r="BH231" i="3"/>
  <c r="BK236" i="3"/>
  <c r="BH239" i="3"/>
  <c r="BK274" i="3"/>
  <c r="BK280" i="3"/>
  <c r="BA283" i="3"/>
  <c r="BB283" i="3"/>
  <c r="BD283" i="3" s="1"/>
  <c r="BK315" i="3"/>
  <c r="BA345" i="3"/>
  <c r="BB345" i="3"/>
  <c r="BR345" i="3" s="1"/>
  <c r="BH43" i="3"/>
  <c r="BK58" i="3"/>
  <c r="BQ67" i="3"/>
  <c r="BK73" i="3"/>
  <c r="BP122" i="3"/>
  <c r="BR122" i="3"/>
  <c r="BQ132" i="3"/>
  <c r="BK180" i="3"/>
  <c r="BQ187" i="3"/>
  <c r="BK194" i="3"/>
  <c r="BK34" i="3"/>
  <c r="H57" i="3"/>
  <c r="BK70" i="3"/>
  <c r="BH78" i="3"/>
  <c r="BK81" i="3"/>
  <c r="BH86" i="3"/>
  <c r="BH105" i="3"/>
  <c r="BH137" i="3"/>
  <c r="BK147" i="3"/>
  <c r="BH149" i="3"/>
  <c r="BK152" i="3"/>
  <c r="BR184" i="3"/>
  <c r="BH190" i="3"/>
  <c r="BH216" i="3"/>
  <c r="BK237" i="3"/>
  <c r="BH238" i="3"/>
  <c r="BK239" i="3"/>
  <c r="BK241" i="3"/>
  <c r="H268" i="3"/>
  <c r="BK279" i="3"/>
  <c r="BP283" i="3"/>
  <c r="BR283" i="3"/>
  <c r="BP321" i="3"/>
  <c r="H338" i="3"/>
  <c r="BK353" i="3"/>
  <c r="BH110" i="3"/>
  <c r="H119" i="3"/>
  <c r="H121" i="3"/>
  <c r="BH125" i="3"/>
  <c r="BH133" i="3"/>
  <c r="BK140" i="3"/>
  <c r="BH145" i="3"/>
  <c r="H156" i="3"/>
  <c r="BK160" i="3"/>
  <c r="H171" i="3"/>
  <c r="BK228" i="3"/>
  <c r="BK242" i="3"/>
  <c r="H244" i="3"/>
  <c r="BH250" i="3"/>
  <c r="BK260" i="3"/>
  <c r="BK264" i="3"/>
  <c r="BK269" i="3"/>
  <c r="BP344" i="3"/>
  <c r="BK114" i="3"/>
  <c r="BH136" i="3"/>
  <c r="BK156" i="3"/>
  <c r="BH165" i="3"/>
  <c r="BH189" i="3"/>
  <c r="BH195" i="3"/>
  <c r="BK207" i="3"/>
  <c r="BK208" i="3"/>
  <c r="BH211" i="3"/>
  <c r="BK244" i="3"/>
  <c r="BB250" i="3"/>
  <c r="BC250" i="3" s="1"/>
  <c r="BA250" i="3"/>
  <c r="BK254" i="3"/>
  <c r="BH256" i="3"/>
  <c r="BK257" i="3"/>
  <c r="BH268" i="3"/>
  <c r="BK290" i="3"/>
  <c r="BH352" i="3"/>
  <c r="BK29" i="3"/>
  <c r="BQ34" i="3"/>
  <c r="BK49" i="3"/>
  <c r="BK55" i="3"/>
  <c r="BK64" i="3"/>
  <c r="BK68" i="3"/>
  <c r="BH103" i="3"/>
  <c r="H21" i="3"/>
  <c r="BH40" i="3"/>
  <c r="BK52" i="3"/>
  <c r="BK61" i="3"/>
  <c r="BH67" i="3"/>
  <c r="BH71" i="3"/>
  <c r="BK89" i="3"/>
  <c r="BK95" i="3"/>
  <c r="BK99" i="3"/>
  <c r="BK101" i="3"/>
  <c r="BK103" i="3"/>
  <c r="BH118" i="3"/>
  <c r="BH119" i="3"/>
  <c r="BK121" i="3"/>
  <c r="H123" i="3"/>
  <c r="BK124" i="3"/>
  <c r="BK136" i="3"/>
  <c r="BK159" i="3"/>
  <c r="BH162" i="3"/>
  <c r="BH168" i="3"/>
  <c r="BK171" i="3"/>
  <c r="BK177" i="3"/>
  <c r="BH179" i="3"/>
  <c r="BH180" i="3"/>
  <c r="BK188" i="3"/>
  <c r="BK209" i="3"/>
  <c r="H226" i="3"/>
  <c r="BQ230" i="3"/>
  <c r="BA241" i="3"/>
  <c r="BB241" i="3"/>
  <c r="BC241" i="3" s="1"/>
  <c r="H243" i="3"/>
  <c r="BH255" i="3"/>
  <c r="BH258" i="3"/>
  <c r="BQ271" i="3"/>
  <c r="BH279" i="3"/>
  <c r="BH280" i="3"/>
  <c r="BH282" i="3"/>
  <c r="H301" i="3"/>
  <c r="H302" i="3"/>
  <c r="BK311" i="3"/>
  <c r="H314" i="3"/>
  <c r="BP336" i="3"/>
  <c r="BH220" i="3"/>
  <c r="BH225" i="3"/>
  <c r="BK233" i="3"/>
  <c r="BH234" i="3"/>
  <c r="BK240" i="3"/>
  <c r="BH241" i="3"/>
  <c r="BK245" i="3"/>
  <c r="BB246" i="3"/>
  <c r="BR246" i="3" s="1"/>
  <c r="BA246" i="3"/>
  <c r="H257" i="3"/>
  <c r="BK263" i="3"/>
  <c r="CD274" i="3"/>
  <c r="H283" i="3"/>
  <c r="H312" i="3"/>
  <c r="BH313" i="3"/>
  <c r="BH326" i="3"/>
  <c r="BK336" i="3"/>
  <c r="BK347" i="3"/>
  <c r="BK322" i="3"/>
  <c r="BH323" i="3"/>
  <c r="BH328" i="3"/>
  <c r="BA329" i="3"/>
  <c r="BB329" i="3"/>
  <c r="BT329" i="3" s="1"/>
  <c r="BK288" i="3"/>
  <c r="BK289" i="3"/>
  <c r="BH300" i="3"/>
  <c r="BK306" i="3"/>
  <c r="BK307" i="3"/>
  <c r="BK308" i="3"/>
  <c r="BK323" i="3"/>
  <c r="BH324" i="3"/>
  <c r="BH325" i="3"/>
  <c r="BK342" i="3"/>
  <c r="BH349" i="3"/>
  <c r="BK255" i="3"/>
  <c r="BH260" i="3"/>
  <c r="BH261" i="3"/>
  <c r="H270" i="3"/>
  <c r="BH278" i="3"/>
  <c r="H282" i="3"/>
  <c r="BH287" i="3"/>
  <c r="BK300" i="3"/>
  <c r="BH309" i="3"/>
  <c r="BH311" i="3"/>
  <c r="BK312" i="3"/>
  <c r="BH343" i="3"/>
  <c r="BK349" i="3"/>
  <c r="BH350" i="3"/>
  <c r="BH355" i="3"/>
  <c r="BH246" i="3"/>
  <c r="H258" i="3"/>
  <c r="H259" i="3"/>
  <c r="BH276" i="3"/>
  <c r="BS280" i="3"/>
  <c r="H281" i="3"/>
  <c r="BH310" i="3"/>
  <c r="BK324" i="3"/>
  <c r="BK325" i="3"/>
  <c r="BH329" i="3"/>
  <c r="BH353" i="3"/>
  <c r="AD14" i="3"/>
  <c r="BR8" i="3"/>
  <c r="H11" i="3"/>
  <c r="H24" i="3"/>
  <c r="H12" i="3"/>
  <c r="BH24" i="3"/>
  <c r="BK21" i="3"/>
  <c r="BK6" i="3"/>
  <c r="BT34" i="3"/>
  <c r="BB130" i="3"/>
  <c r="BD130" i="3" s="1"/>
  <c r="BA34" i="3"/>
  <c r="BA48" i="3"/>
  <c r="BA67" i="3"/>
  <c r="BB44" i="3"/>
  <c r="BD44" i="3" s="1"/>
  <c r="BB113" i="3"/>
  <c r="BC113" i="3" s="1"/>
  <c r="BQ115" i="3"/>
  <c r="BB116" i="3"/>
  <c r="BT116" i="3" s="1"/>
  <c r="H135" i="3"/>
  <c r="H162" i="3"/>
  <c r="H169" i="3"/>
  <c r="BB104" i="3"/>
  <c r="BQ104" i="3" s="1"/>
  <c r="BB124" i="3"/>
  <c r="BS135" i="3"/>
  <c r="BA163" i="3"/>
  <c r="CD163" i="3" s="1"/>
  <c r="BA66" i="3"/>
  <c r="BA77" i="3"/>
  <c r="H109" i="3"/>
  <c r="BA110" i="3"/>
  <c r="BA115" i="3"/>
  <c r="AS115" i="3" s="1"/>
  <c r="H144" i="3"/>
  <c r="BA151" i="3"/>
  <c r="BQ46" i="3"/>
  <c r="H70" i="3"/>
  <c r="H73" i="3"/>
  <c r="BB85" i="3"/>
  <c r="BT85" i="3" s="1"/>
  <c r="BT135" i="3"/>
  <c r="H138" i="3"/>
  <c r="BB25" i="3"/>
  <c r="BA25" i="3"/>
  <c r="CD25" i="3" s="1"/>
  <c r="AS60" i="3"/>
  <c r="AD60" i="3"/>
  <c r="BA42" i="3"/>
  <c r="CD42" i="3" s="1"/>
  <c r="BB42" i="3"/>
  <c r="BT52" i="3"/>
  <c r="BS52" i="3"/>
  <c r="BQ52" i="3"/>
  <c r="BA36" i="3"/>
  <c r="CD36" i="3" s="1"/>
  <c r="BB36" i="3"/>
  <c r="BC36" i="3" s="1"/>
  <c r="H38" i="3"/>
  <c r="BT139" i="3"/>
  <c r="BS139" i="3"/>
  <c r="AS71" i="3"/>
  <c r="AD71" i="3"/>
  <c r="BA121" i="3"/>
  <c r="CD121" i="3" s="1"/>
  <c r="BB121" i="3"/>
  <c r="BD121" i="3" s="1"/>
  <c r="BB70" i="3"/>
  <c r="BR70" i="3" s="1"/>
  <c r="BA70" i="3"/>
  <c r="CD70" i="3" s="1"/>
  <c r="BA93" i="3"/>
  <c r="CD93" i="3" s="1"/>
  <c r="BB93" i="3"/>
  <c r="BA52" i="3"/>
  <c r="CD52" i="3" s="1"/>
  <c r="BD110" i="3"/>
  <c r="BT110" i="3"/>
  <c r="BS110" i="3"/>
  <c r="BQ110" i="3"/>
  <c r="BA139" i="3"/>
  <c r="BB29" i="3"/>
  <c r="BC29" i="3" s="1"/>
  <c r="BA29" i="3"/>
  <c r="CD29" i="3" s="1"/>
  <c r="BA62" i="3"/>
  <c r="BB62" i="3"/>
  <c r="BB71" i="3"/>
  <c r="BR71" i="3" s="1"/>
  <c r="BA73" i="3"/>
  <c r="CD73" i="3" s="1"/>
  <c r="BB73" i="3"/>
  <c r="AD111" i="3"/>
  <c r="AS111" i="3"/>
  <c r="BA157" i="3"/>
  <c r="BB157" i="3"/>
  <c r="BQ157" i="3" s="1"/>
  <c r="BB167" i="3"/>
  <c r="BS167" i="3" s="1"/>
  <c r="BA167" i="3"/>
  <c r="BB99" i="3"/>
  <c r="BC99" i="3" s="1"/>
  <c r="BA99" i="3"/>
  <c r="BA149" i="3"/>
  <c r="BB149" i="3"/>
  <c r="BQ149" i="3" s="1"/>
  <c r="BT87" i="3"/>
  <c r="BQ87" i="3"/>
  <c r="BB50" i="3"/>
  <c r="BA50" i="3"/>
  <c r="CD50" i="3" s="1"/>
  <c r="BB49" i="3"/>
  <c r="BS49" i="3" s="1"/>
  <c r="BA49" i="3"/>
  <c r="BB152" i="3"/>
  <c r="BT152" i="3" s="1"/>
  <c r="BA152" i="3"/>
  <c r="CD152" i="3" s="1"/>
  <c r="BB150" i="3"/>
  <c r="BR150" i="3" s="1"/>
  <c r="BA150" i="3"/>
  <c r="CD150" i="3" s="1"/>
  <c r="BA95" i="3"/>
  <c r="BB95" i="3"/>
  <c r="BQ27" i="3"/>
  <c r="BB35" i="3"/>
  <c r="BB60" i="3"/>
  <c r="BT60" i="3" s="1"/>
  <c r="H69" i="3"/>
  <c r="BA83" i="3"/>
  <c r="H88" i="3"/>
  <c r="AS104" i="3"/>
  <c r="AD104" i="3"/>
  <c r="BA132" i="3"/>
  <c r="BB144" i="3"/>
  <c r="BT144" i="3" s="1"/>
  <c r="BA144" i="3"/>
  <c r="CD144" i="3" s="1"/>
  <c r="BB84" i="3"/>
  <c r="BA84" i="3"/>
  <c r="CD84" i="3" s="1"/>
  <c r="BD163" i="3"/>
  <c r="BQ163" i="3"/>
  <c r="BS163" i="3"/>
  <c r="BB94" i="3"/>
  <c r="BC94" i="3" s="1"/>
  <c r="BA94" i="3"/>
  <c r="CD94" i="3" s="1"/>
  <c r="AS35" i="3"/>
  <c r="BD168" i="3"/>
  <c r="BT168" i="3"/>
  <c r="BS168" i="3"/>
  <c r="BQ168" i="3"/>
  <c r="AD35" i="3"/>
  <c r="BB131" i="3"/>
  <c r="BA131" i="3"/>
  <c r="BQ151" i="3"/>
  <c r="BA51" i="3"/>
  <c r="BA106" i="3"/>
  <c r="CD106" i="3" s="1"/>
  <c r="BB106" i="3"/>
  <c r="BT106" i="3" s="1"/>
  <c r="BA27" i="3"/>
  <c r="CD27" i="3" s="1"/>
  <c r="AS53" i="3"/>
  <c r="AD53" i="3"/>
  <c r="BA100" i="3"/>
  <c r="BB100" i="3"/>
  <c r="BS100" i="3" s="1"/>
  <c r="AS124" i="3"/>
  <c r="BS151" i="3"/>
  <c r="BA168" i="3"/>
  <c r="CD168" i="3" s="1"/>
  <c r="AS113" i="3"/>
  <c r="H124" i="3"/>
  <c r="AD130" i="3"/>
  <c r="AS130" i="3"/>
  <c r="H141" i="3"/>
  <c r="BT163" i="3"/>
  <c r="BA145" i="3"/>
  <c r="CD145" i="3" s="1"/>
  <c r="BB145" i="3"/>
  <c r="BT145" i="3" s="1"/>
  <c r="BB114" i="3"/>
  <c r="BT114" i="3" s="1"/>
  <c r="BA114" i="3"/>
  <c r="CD114" i="3" s="1"/>
  <c r="AD140" i="3"/>
  <c r="AS140" i="3"/>
  <c r="BA154" i="3"/>
  <c r="CD154" i="3" s="1"/>
  <c r="BB154" i="3"/>
  <c r="BC154" i="3" s="1"/>
  <c r="BB41" i="3"/>
  <c r="BS41" i="3" s="1"/>
  <c r="BA41" i="3"/>
  <c r="H39" i="3"/>
  <c r="H111" i="3"/>
  <c r="H40" i="3"/>
  <c r="H143" i="3"/>
  <c r="H72" i="3"/>
  <c r="H142" i="3"/>
  <c r="BQ48" i="3"/>
  <c r="BQ51" i="3"/>
  <c r="H53" i="3"/>
  <c r="H92" i="3"/>
  <c r="H139" i="3"/>
  <c r="H140" i="3"/>
  <c r="H167" i="3"/>
  <c r="H168" i="3"/>
  <c r="CD173" i="3"/>
  <c r="CD113" i="3"/>
  <c r="CD116" i="3"/>
  <c r="CD43" i="3"/>
  <c r="CD60" i="3"/>
  <c r="CD44" i="3"/>
  <c r="BK10" i="3"/>
  <c r="BK15" i="3"/>
  <c r="BK13" i="3"/>
  <c r="BK8" i="3"/>
  <c r="BK23" i="3"/>
  <c r="BH18" i="3"/>
  <c r="BH16" i="3"/>
  <c r="AS21" i="3"/>
  <c r="BR3" i="3"/>
  <c r="BR18" i="3"/>
  <c r="H10" i="3"/>
  <c r="H8" i="3"/>
  <c r="H13" i="3"/>
  <c r="H22" i="3"/>
  <c r="BK24" i="3"/>
  <c r="BK4" i="3"/>
  <c r="BK17" i="3"/>
  <c r="BK19" i="3"/>
  <c r="BK11" i="3"/>
  <c r="BK9" i="3"/>
  <c r="BK7" i="3"/>
  <c r="BK26" i="3"/>
  <c r="BK32" i="3"/>
  <c r="BK39" i="3"/>
  <c r="BK22" i="3"/>
  <c r="BK31" i="3"/>
  <c r="BK5" i="3"/>
  <c r="BK14" i="3"/>
  <c r="BK20" i="3"/>
  <c r="BK25" i="3"/>
  <c r="BK38" i="3"/>
  <c r="BK12" i="3"/>
  <c r="BK16" i="3"/>
  <c r="BK18" i="3"/>
  <c r="BP36" i="3"/>
  <c r="BP3" i="3"/>
  <c r="BC34" i="3"/>
  <c r="BH4" i="3"/>
  <c r="BD34" i="3"/>
  <c r="BH13" i="3"/>
  <c r="BH39" i="3"/>
  <c r="BH9" i="3"/>
  <c r="BH11" i="3"/>
  <c r="BP32" i="3"/>
  <c r="BH38" i="3"/>
  <c r="BH28" i="3"/>
  <c r="BQ32" i="3"/>
  <c r="BH7" i="3"/>
  <c r="BH36" i="3"/>
  <c r="BH37" i="3"/>
  <c r="BP29" i="3"/>
  <c r="BH5" i="3"/>
  <c r="BH26" i="3"/>
  <c r="BR10" i="3"/>
  <c r="BQ10" i="3"/>
  <c r="BA10" i="3"/>
  <c r="AD10" i="3" s="1"/>
  <c r="H16" i="3"/>
  <c r="BR17" i="3"/>
  <c r="H20" i="3"/>
  <c r="BB14" i="3"/>
  <c r="BR14" i="3" s="1"/>
  <c r="CD35" i="3"/>
  <c r="AS14" i="3"/>
  <c r="BH20" i="3"/>
  <c r="BH22" i="3"/>
  <c r="BH6" i="3"/>
  <c r="BH8" i="3"/>
  <c r="BH15" i="3"/>
  <c r="BH10" i="3"/>
  <c r="BH12" i="3"/>
  <c r="BH17" i="3"/>
  <c r="BH19" i="3"/>
  <c r="BH14" i="3"/>
  <c r="BH21" i="3"/>
  <c r="BH23" i="3"/>
  <c r="BR13" i="3"/>
  <c r="BP10" i="3"/>
  <c r="BR19" i="3"/>
  <c r="BR9" i="3"/>
  <c r="BP12" i="3"/>
  <c r="BR16" i="3"/>
  <c r="BP23" i="3"/>
  <c r="BR11" i="3"/>
  <c r="BR20" i="3"/>
  <c r="BA19" i="3"/>
  <c r="CD19" i="3" s="1"/>
  <c r="AD21" i="3"/>
  <c r="BB21" i="3"/>
  <c r="BT21" i="3" s="1"/>
  <c r="H7" i="3"/>
  <c r="H18" i="3"/>
  <c r="BK3" i="3"/>
  <c r="BH3" i="3"/>
  <c r="H145" i="3"/>
  <c r="H215" i="3"/>
  <c r="H5" i="3"/>
  <c r="H6" i="3"/>
  <c r="H218" i="3"/>
  <c r="H308" i="3"/>
  <c r="H23" i="3"/>
  <c r="H50" i="3"/>
  <c r="H202" i="3"/>
  <c r="H108" i="3"/>
  <c r="H116" i="3"/>
  <c r="H319" i="3"/>
  <c r="H100" i="3"/>
  <c r="H320" i="3"/>
  <c r="H60" i="3"/>
  <c r="H170" i="3"/>
  <c r="H61" i="3"/>
  <c r="H352" i="3"/>
  <c r="H298" i="3"/>
  <c r="H324" i="3"/>
  <c r="H222" i="3"/>
  <c r="H277" i="3"/>
  <c r="H15" i="3"/>
  <c r="H96" i="3"/>
  <c r="H274" i="3"/>
  <c r="H176" i="3"/>
  <c r="H187" i="3"/>
  <c r="H224" i="3"/>
  <c r="H280" i="3"/>
  <c r="H44" i="3"/>
  <c r="H46" i="3"/>
  <c r="H206" i="3"/>
  <c r="H26" i="3"/>
  <c r="H49" i="3"/>
  <c r="H189" i="3"/>
  <c r="H197" i="3"/>
  <c r="H237" i="3"/>
  <c r="H354" i="3"/>
  <c r="H112" i="3"/>
  <c r="H118" i="3"/>
  <c r="H59" i="3"/>
  <c r="H296" i="3"/>
  <c r="H230" i="3"/>
  <c r="H97" i="3"/>
  <c r="H95" i="3"/>
  <c r="H279" i="3"/>
  <c r="H68" i="3"/>
  <c r="H177" i="3"/>
  <c r="H204" i="3"/>
  <c r="H41" i="3"/>
  <c r="H42" i="3"/>
  <c r="H45" i="3"/>
  <c r="H134" i="3"/>
  <c r="H188" i="3"/>
  <c r="H43" i="3"/>
  <c r="H48" i="3"/>
  <c r="H163" i="3"/>
  <c r="H115" i="3"/>
  <c r="H154" i="3"/>
  <c r="H35" i="3"/>
  <c r="H291" i="3"/>
  <c r="H87" i="3"/>
  <c r="H125" i="3"/>
  <c r="H255" i="3"/>
  <c r="H290" i="3"/>
  <c r="H342" i="3"/>
  <c r="H113" i="3"/>
  <c r="H114" i="3"/>
  <c r="H190" i="3"/>
  <c r="H207" i="3"/>
  <c r="H220" i="3"/>
  <c r="H355" i="3"/>
  <c r="CD355" i="3"/>
  <c r="BI338" i="3"/>
  <c r="BK338" i="3"/>
  <c r="BK351" i="3"/>
  <c r="BI351" i="3"/>
  <c r="BL351" i="3" s="1"/>
  <c r="BP332" i="3"/>
  <c r="H341" i="3"/>
  <c r="BK344" i="3"/>
  <c r="BI344" i="3"/>
  <c r="BL344" i="3" s="1"/>
  <c r="BH346" i="3"/>
  <c r="BB348" i="3"/>
  <c r="BR348" i="3" s="1"/>
  <c r="BA348" i="3"/>
  <c r="BE332" i="3"/>
  <c r="BF332" i="3" s="1"/>
  <c r="BH332" i="3"/>
  <c r="BB343" i="3"/>
  <c r="BR343" i="3" s="1"/>
  <c r="BK335" i="3"/>
  <c r="BI335" i="3"/>
  <c r="BL335" i="3" s="1"/>
  <c r="BK329" i="3"/>
  <c r="BI329" i="3"/>
  <c r="BL329" i="3" s="1"/>
  <c r="BE351" i="3"/>
  <c r="BF351" i="3" s="1"/>
  <c r="BH351" i="3"/>
  <c r="H335" i="3"/>
  <c r="BP341" i="3"/>
  <c r="BI345" i="3"/>
  <c r="BL345" i="3" s="1"/>
  <c r="BK345" i="3"/>
  <c r="BK332" i="3"/>
  <c r="BI332" i="3"/>
  <c r="BB336" i="3"/>
  <c r="BR336" i="3" s="1"/>
  <c r="BA336" i="3"/>
  <c r="BB346" i="3"/>
  <c r="BR346" i="3" s="1"/>
  <c r="BA346" i="3"/>
  <c r="CD343" i="3"/>
  <c r="BH330" i="3"/>
  <c r="BP338" i="3"/>
  <c r="BR338" i="3"/>
  <c r="BR347" i="3"/>
  <c r="BP347" i="3"/>
  <c r="BB353" i="3"/>
  <c r="BR353" i="3" s="1"/>
  <c r="BA353" i="3"/>
  <c r="BP340" i="3"/>
  <c r="BP353" i="3"/>
  <c r="BP354" i="3"/>
  <c r="H333" i="3"/>
  <c r="BR334" i="3"/>
  <c r="BP334" i="3"/>
  <c r="H336" i="3"/>
  <c r="BB344" i="3"/>
  <c r="BR344" i="3" s="1"/>
  <c r="BA344" i="3"/>
  <c r="BH345" i="3"/>
  <c r="BB330" i="3"/>
  <c r="BR330" i="3" s="1"/>
  <c r="BA330" i="3"/>
  <c r="H347" i="3"/>
  <c r="BK331" i="3"/>
  <c r="CD333" i="3"/>
  <c r="H340" i="3"/>
  <c r="H331" i="3"/>
  <c r="H339" i="3"/>
  <c r="BB332" i="3"/>
  <c r="BA332" i="3"/>
  <c r="BB338" i="3"/>
  <c r="BA338" i="3"/>
  <c r="BP348" i="3"/>
  <c r="H351" i="3"/>
  <c r="BE335" i="3"/>
  <c r="BF335" i="3" s="1"/>
  <c r="BH335" i="3"/>
  <c r="BK339" i="3"/>
  <c r="H349" i="3"/>
  <c r="BR350" i="3"/>
  <c r="BP350" i="3"/>
  <c r="BP346" i="3"/>
  <c r="H334" i="3"/>
  <c r="BP330" i="3"/>
  <c r="BB347" i="3"/>
  <c r="BA347" i="3"/>
  <c r="H353" i="3"/>
  <c r="H350" i="3"/>
  <c r="BP337" i="3"/>
  <c r="BK355" i="3"/>
  <c r="BT334" i="3"/>
  <c r="BD334" i="3"/>
  <c r="BB331" i="3"/>
  <c r="BR331" i="3" s="1"/>
  <c r="BA331" i="3"/>
  <c r="BT350" i="3"/>
  <c r="BD350" i="3"/>
  <c r="BT307" i="3"/>
  <c r="BS307" i="3"/>
  <c r="BD307" i="3"/>
  <c r="BC307" i="3"/>
  <c r="BQ307" i="3"/>
  <c r="CD308" i="3"/>
  <c r="BQ310" i="3"/>
  <c r="BD310" i="3"/>
  <c r="BC310" i="3"/>
  <c r="BT310" i="3"/>
  <c r="BS310" i="3"/>
  <c r="BQ325" i="3"/>
  <c r="BD325" i="3"/>
  <c r="BC325" i="3"/>
  <c r="BT325" i="3"/>
  <c r="BS325" i="3"/>
  <c r="BQ306" i="3"/>
  <c r="BK316" i="3"/>
  <c r="BA325" i="3"/>
  <c r="H306" i="3"/>
  <c r="BA310" i="3"/>
  <c r="H304" i="3"/>
  <c r="BS306" i="3"/>
  <c r="BT322" i="3"/>
  <c r="BD322" i="3"/>
  <c r="BT306" i="3"/>
  <c r="BP316" i="3"/>
  <c r="BR316" i="3"/>
  <c r="BC322" i="3"/>
  <c r="BC306" i="3"/>
  <c r="BB312" i="3"/>
  <c r="BR312" i="3" s="1"/>
  <c r="BA312" i="3"/>
  <c r="BP317" i="3"/>
  <c r="BK305" i="3"/>
  <c r="BI305" i="3"/>
  <c r="BL305" i="3" s="1"/>
  <c r="BK321" i="3"/>
  <c r="BI321" i="3"/>
  <c r="BL321" i="3" s="1"/>
  <c r="BP323" i="3"/>
  <c r="BD320" i="3"/>
  <c r="BS320" i="3"/>
  <c r="BT320" i="3"/>
  <c r="BC320" i="3"/>
  <c r="BQ323" i="3"/>
  <c r="BB313" i="3"/>
  <c r="BR313" i="3" s="1"/>
  <c r="BA313" i="3"/>
  <c r="H316" i="3"/>
  <c r="BH318" i="3"/>
  <c r="BE318" i="3"/>
  <c r="BF318" i="3" s="1"/>
  <c r="H323" i="3"/>
  <c r="BP303" i="3"/>
  <c r="H305" i="3"/>
  <c r="BP318" i="3"/>
  <c r="H321" i="3"/>
  <c r="BS323" i="3"/>
  <c r="BA314" i="3"/>
  <c r="BB314" i="3"/>
  <c r="BR314" i="3" s="1"/>
  <c r="H317" i="3"/>
  <c r="BT323" i="3"/>
  <c r="H307" i="3"/>
  <c r="BC323" i="3"/>
  <c r="H318" i="3"/>
  <c r="H303" i="3"/>
  <c r="BB328" i="3"/>
  <c r="BR328" i="3" s="1"/>
  <c r="BA328" i="3"/>
  <c r="BH317" i="3"/>
  <c r="H322" i="3"/>
  <c r="BS322" i="3"/>
  <c r="BS319" i="3"/>
  <c r="BT319" i="3"/>
  <c r="BP314" i="3"/>
  <c r="BP313" i="3"/>
  <c r="BP312" i="3"/>
  <c r="BP328" i="3"/>
  <c r="BC319" i="3"/>
  <c r="BP315" i="3"/>
  <c r="BT292" i="3"/>
  <c r="BD292" i="3"/>
  <c r="BS292" i="3"/>
  <c r="BC292" i="3"/>
  <c r="BQ292" i="3"/>
  <c r="BP295" i="3"/>
  <c r="CD301" i="3"/>
  <c r="H292" i="3"/>
  <c r="H293" i="3"/>
  <c r="H294" i="3"/>
  <c r="BA287" i="3"/>
  <c r="BB287" i="3"/>
  <c r="BR287" i="3" s="1"/>
  <c r="H295" i="3"/>
  <c r="BP296" i="3"/>
  <c r="BR292" i="3"/>
  <c r="BP292" i="3"/>
  <c r="BP294" i="3"/>
  <c r="H297" i="3"/>
  <c r="BH292" i="3"/>
  <c r="BE292" i="3"/>
  <c r="BF292" i="3" s="1"/>
  <c r="BK295" i="3"/>
  <c r="BI295" i="3"/>
  <c r="BL295" i="3" s="1"/>
  <c r="BH291" i="3"/>
  <c r="BH293" i="3"/>
  <c r="BB302" i="3"/>
  <c r="BR302" i="3" s="1"/>
  <c r="BA302" i="3"/>
  <c r="BP293" i="3"/>
  <c r="BB286" i="3"/>
  <c r="BR286" i="3" s="1"/>
  <c r="BA286" i="3"/>
  <c r="BB288" i="3"/>
  <c r="BR288" i="3" s="1"/>
  <c r="BA288" i="3"/>
  <c r="BH290" i="3"/>
  <c r="BD298" i="3"/>
  <c r="BT298" i="3"/>
  <c r="BP291" i="3"/>
  <c r="BP290" i="3"/>
  <c r="BP289" i="3"/>
  <c r="BP302" i="3"/>
  <c r="BP286" i="3"/>
  <c r="BT260" i="3"/>
  <c r="BD260" i="3"/>
  <c r="BC260" i="3"/>
  <c r="BS260" i="3"/>
  <c r="BQ260" i="3"/>
  <c r="BP278" i="3"/>
  <c r="BD280" i="3"/>
  <c r="BP271" i="3"/>
  <c r="CD282" i="3"/>
  <c r="BP260" i="3"/>
  <c r="BA268" i="3"/>
  <c r="BB268" i="3"/>
  <c r="BR268" i="3" s="1"/>
  <c r="BK277" i="3"/>
  <c r="BI277" i="3"/>
  <c r="BL277" i="3" s="1"/>
  <c r="BP277" i="3"/>
  <c r="BS261" i="3"/>
  <c r="BB265" i="3"/>
  <c r="BR265" i="3" s="1"/>
  <c r="BI268" i="3"/>
  <c r="BL268" i="3" s="1"/>
  <c r="BI273" i="3"/>
  <c r="BL273" i="3" s="1"/>
  <c r="BR274" i="3"/>
  <c r="BC261" i="3"/>
  <c r="BT261" i="3"/>
  <c r="BB269" i="3"/>
  <c r="BR269" i="3" s="1"/>
  <c r="BA269" i="3"/>
  <c r="H271" i="3"/>
  <c r="BK276" i="3"/>
  <c r="BP269" i="3"/>
  <c r="BH273" i="3"/>
  <c r="BE273" i="3"/>
  <c r="BF273" i="3" s="1"/>
  <c r="BP276" i="3"/>
  <c r="BP279" i="3"/>
  <c r="BT280" i="3"/>
  <c r="BP270" i="3"/>
  <c r="H276" i="3"/>
  <c r="BB266" i="3"/>
  <c r="BA266" i="3"/>
  <c r="H273" i="3"/>
  <c r="H278" i="3"/>
  <c r="BA260" i="3"/>
  <c r="BP272" i="3"/>
  <c r="CD265" i="3"/>
  <c r="H272" i="3"/>
  <c r="BC271" i="3"/>
  <c r="BS271" i="3"/>
  <c r="BP266" i="3"/>
  <c r="BD271" i="3"/>
  <c r="BD239" i="3"/>
  <c r="BQ239" i="3"/>
  <c r="BC239" i="3"/>
  <c r="BT239" i="3"/>
  <c r="BS239" i="3"/>
  <c r="BB244" i="3"/>
  <c r="BR244" i="3" s="1"/>
  <c r="BA244" i="3"/>
  <c r="H247" i="3"/>
  <c r="H234" i="3"/>
  <c r="BP249" i="3"/>
  <c r="BP245" i="3"/>
  <c r="H249" i="3"/>
  <c r="BP250" i="3"/>
  <c r="BP252" i="3"/>
  <c r="BP230" i="3"/>
  <c r="BR230" i="3"/>
  <c r="BH232" i="3"/>
  <c r="H235" i="3"/>
  <c r="BK251" i="3"/>
  <c r="H233" i="3"/>
  <c r="BA239" i="3"/>
  <c r="BE244" i="3"/>
  <c r="BF244" i="3" s="1"/>
  <c r="H252" i="3"/>
  <c r="BD234" i="3"/>
  <c r="BT234" i="3"/>
  <c r="BT255" i="3"/>
  <c r="CD258" i="3"/>
  <c r="BP246" i="3"/>
  <c r="BH248" i="3"/>
  <c r="BH249" i="3"/>
  <c r="H250" i="3"/>
  <c r="BS252" i="3"/>
  <c r="H231" i="3"/>
  <c r="H251" i="3"/>
  <c r="H248" i="3"/>
  <c r="BC234" i="3"/>
  <c r="H254" i="3"/>
  <c r="BC255" i="3"/>
  <c r="CD237" i="3"/>
  <c r="BB243" i="3"/>
  <c r="BR243" i="3" s="1"/>
  <c r="BA243" i="3"/>
  <c r="H246" i="3"/>
  <c r="BP247" i="3"/>
  <c r="BB259" i="3"/>
  <c r="BR259" i="3" s="1"/>
  <c r="BA259" i="3"/>
  <c r="BP232" i="3"/>
  <c r="H236" i="3"/>
  <c r="H232" i="3"/>
  <c r="BK235" i="3"/>
  <c r="BI235" i="3"/>
  <c r="BL235" i="3" s="1"/>
  <c r="BB242" i="3"/>
  <c r="BR242" i="3" s="1"/>
  <c r="BA242" i="3"/>
  <c r="BK249" i="3"/>
  <c r="BP244" i="3"/>
  <c r="BS230" i="3"/>
  <c r="BP243" i="3"/>
  <c r="BD230" i="3"/>
  <c r="BT230" i="3"/>
  <c r="BP242" i="3"/>
  <c r="BP259" i="3"/>
  <c r="CD208" i="3"/>
  <c r="BD221" i="3"/>
  <c r="BS221" i="3"/>
  <c r="BQ221" i="3"/>
  <c r="BC221" i="3"/>
  <c r="BT221" i="3"/>
  <c r="BT226" i="3"/>
  <c r="BC226" i="3"/>
  <c r="BS226" i="3"/>
  <c r="BQ226" i="3"/>
  <c r="BD226" i="3"/>
  <c r="BC203" i="3"/>
  <c r="BT203" i="3"/>
  <c r="BS203" i="3"/>
  <c r="BQ203" i="3"/>
  <c r="BR206" i="3"/>
  <c r="BP206" i="3"/>
  <c r="H200" i="3"/>
  <c r="BS202" i="3"/>
  <c r="BS207" i="3"/>
  <c r="BC220" i="3"/>
  <c r="BD225" i="3"/>
  <c r="BB211" i="3"/>
  <c r="BR211" i="3" s="1"/>
  <c r="BA211" i="3"/>
  <c r="BT225" i="3"/>
  <c r="BC225" i="3"/>
  <c r="BT200" i="3"/>
  <c r="BS200" i="3"/>
  <c r="BC200" i="3"/>
  <c r="BD200" i="3"/>
  <c r="BC202" i="3"/>
  <c r="BT207" i="3"/>
  <c r="BB212" i="3"/>
  <c r="BR212" i="3" s="1"/>
  <c r="BA212" i="3"/>
  <c r="BD220" i="3"/>
  <c r="BP222" i="3"/>
  <c r="BD202" i="3"/>
  <c r="BP204" i="3"/>
  <c r="BT206" i="3"/>
  <c r="BA213" i="3"/>
  <c r="BB213" i="3"/>
  <c r="H216" i="3"/>
  <c r="H198" i="3"/>
  <c r="BC206" i="3"/>
  <c r="H219" i="3"/>
  <c r="BK221" i="3"/>
  <c r="BI221" i="3"/>
  <c r="BL221" i="3" s="1"/>
  <c r="BP199" i="3"/>
  <c r="H201" i="3"/>
  <c r="BK203" i="3"/>
  <c r="BI203" i="3"/>
  <c r="BL203" i="3" s="1"/>
  <c r="BP203" i="3"/>
  <c r="BC222" i="3"/>
  <c r="H217" i="3"/>
  <c r="H221" i="3"/>
  <c r="BD222" i="3"/>
  <c r="H199" i="3"/>
  <c r="H203" i="3"/>
  <c r="BP213" i="3"/>
  <c r="BR213" i="3"/>
  <c r="BH218" i="3"/>
  <c r="BE218" i="3"/>
  <c r="BF218" i="3" s="1"/>
  <c r="BP196" i="3"/>
  <c r="BR196" i="3"/>
  <c r="BH200" i="3"/>
  <c r="BE200" i="3"/>
  <c r="BF200" i="3" s="1"/>
  <c r="BT209" i="3"/>
  <c r="BP218" i="3"/>
  <c r="BH219" i="3"/>
  <c r="BA221" i="3"/>
  <c r="BI198" i="3"/>
  <c r="BL198" i="3" s="1"/>
  <c r="BP200" i="3"/>
  <c r="BH201" i="3"/>
  <c r="BA203" i="3"/>
  <c r="BC209" i="3"/>
  <c r="BP220" i="3"/>
  <c r="BA226" i="3"/>
  <c r="BB229" i="3"/>
  <c r="BR229" i="3" s="1"/>
  <c r="BA229" i="3"/>
  <c r="BQ200" i="3"/>
  <c r="BR215" i="3"/>
  <c r="BP215" i="3"/>
  <c r="BQ220" i="3"/>
  <c r="BP216" i="3"/>
  <c r="BP198" i="3"/>
  <c r="BP201" i="3"/>
  <c r="BC207" i="3"/>
  <c r="BA196" i="3"/>
  <c r="BB196" i="3"/>
  <c r="BP217" i="3"/>
  <c r="BP221" i="3"/>
  <c r="CD227" i="3"/>
  <c r="BR197" i="3"/>
  <c r="BP197" i="3"/>
  <c r="BK201" i="3"/>
  <c r="BQ202" i="3"/>
  <c r="BH217" i="3"/>
  <c r="BQ225" i="3"/>
  <c r="BC197" i="3"/>
  <c r="BS197" i="3"/>
  <c r="BP211" i="3"/>
  <c r="BC215" i="3"/>
  <c r="BS215" i="3"/>
  <c r="BP229" i="3"/>
  <c r="BP212" i="3"/>
  <c r="BD197" i="3"/>
  <c r="BD215" i="3"/>
  <c r="BD195" i="3"/>
  <c r="BC195" i="3"/>
  <c r="BQ195" i="3"/>
  <c r="BT195" i="3"/>
  <c r="BS195" i="3"/>
  <c r="BP189" i="3"/>
  <c r="BC193" i="3"/>
  <c r="BC187" i="3"/>
  <c r="BS187" i="3"/>
  <c r="BD187" i="3"/>
  <c r="BS193" i="3"/>
  <c r="BP188" i="3"/>
  <c r="BD193" i="3"/>
  <c r="BP187" i="3"/>
  <c r="BA195" i="3"/>
  <c r="BP195" i="3"/>
  <c r="BP178" i="3"/>
  <c r="H173" i="3"/>
  <c r="BP186" i="3"/>
  <c r="H172" i="3"/>
  <c r="BP175" i="3"/>
  <c r="BE175" i="3"/>
  <c r="BF175" i="3" s="1"/>
  <c r="BH175" i="3"/>
  <c r="BD184" i="3"/>
  <c r="BC184" i="3"/>
  <c r="BA171" i="3"/>
  <c r="BB171" i="3"/>
  <c r="BR171" i="3" s="1"/>
  <c r="BR159" i="3"/>
  <c r="BP159" i="3"/>
  <c r="BI162" i="3"/>
  <c r="BL162" i="3" s="1"/>
  <c r="BK162" i="3"/>
  <c r="BP162" i="3"/>
  <c r="BP179" i="3"/>
  <c r="BC163" i="3"/>
  <c r="BC168" i="3"/>
  <c r="H175" i="3"/>
  <c r="BB177" i="3"/>
  <c r="BR177" i="3" s="1"/>
  <c r="BA177" i="3"/>
  <c r="BB165" i="3"/>
  <c r="BR165" i="3" s="1"/>
  <c r="BA165" i="3"/>
  <c r="BK178" i="3"/>
  <c r="H179" i="3"/>
  <c r="BB182" i="3"/>
  <c r="BR182" i="3" s="1"/>
  <c r="BA182" i="3"/>
  <c r="BB166" i="3"/>
  <c r="BR166" i="3" s="1"/>
  <c r="BA166" i="3"/>
  <c r="H161" i="3"/>
  <c r="H178" i="3"/>
  <c r="BT178" i="3"/>
  <c r="BB160" i="3"/>
  <c r="BR160" i="3" s="1"/>
  <c r="BA160" i="3"/>
  <c r="BP170" i="3"/>
  <c r="BH177" i="3"/>
  <c r="BH184" i="3"/>
  <c r="BK173" i="3"/>
  <c r="BB172" i="3"/>
  <c r="BR172" i="3" s="1"/>
  <c r="BA172" i="3"/>
  <c r="BP177" i="3"/>
  <c r="BQ184" i="3"/>
  <c r="BH186" i="3"/>
  <c r="BP171" i="3"/>
  <c r="H160" i="3"/>
  <c r="BB170" i="3"/>
  <c r="BR170" i="3" s="1"/>
  <c r="BA170" i="3"/>
  <c r="BB186" i="3"/>
  <c r="BR186" i="3" s="1"/>
  <c r="BA186" i="3"/>
  <c r="BK179" i="3"/>
  <c r="H159" i="3"/>
  <c r="H174" i="3"/>
  <c r="BH161" i="3"/>
  <c r="BP172" i="3"/>
  <c r="BC156" i="3"/>
  <c r="BT156" i="3"/>
  <c r="BQ156" i="3"/>
  <c r="BD156" i="3"/>
  <c r="BS156" i="3"/>
  <c r="BC146" i="3"/>
  <c r="BT146" i="3"/>
  <c r="BD146" i="3"/>
  <c r="BS146" i="3"/>
  <c r="BQ146" i="3"/>
  <c r="H151" i="3"/>
  <c r="BB141" i="3"/>
  <c r="BR141" i="3" s="1"/>
  <c r="BA141" i="3"/>
  <c r="H148" i="3"/>
  <c r="H149" i="3"/>
  <c r="BA142" i="3"/>
  <c r="BB142" i="3"/>
  <c r="BR142" i="3" s="1"/>
  <c r="BP150" i="3"/>
  <c r="BB143" i="3"/>
  <c r="BR143" i="3" s="1"/>
  <c r="BA143" i="3"/>
  <c r="BH146" i="3"/>
  <c r="H150" i="3"/>
  <c r="H152" i="3"/>
  <c r="BR152" i="3"/>
  <c r="BA156" i="3"/>
  <c r="BB158" i="3"/>
  <c r="BR158" i="3" s="1"/>
  <c r="BA158" i="3"/>
  <c r="BR146" i="3"/>
  <c r="BP146" i="3"/>
  <c r="BC139" i="3"/>
  <c r="BH147" i="3"/>
  <c r="BQ139" i="3"/>
  <c r="CD140" i="3"/>
  <c r="BT148" i="3"/>
  <c r="BD148" i="3"/>
  <c r="BS148" i="3"/>
  <c r="BC148" i="3"/>
  <c r="BQ148" i="3"/>
  <c r="BR147" i="3"/>
  <c r="BP147" i="3"/>
  <c r="BP149" i="3"/>
  <c r="BD139" i="3"/>
  <c r="BT151" i="3"/>
  <c r="BD151" i="3"/>
  <c r="H147" i="3"/>
  <c r="BH148" i="3"/>
  <c r="H146" i="3"/>
  <c r="BD147" i="3"/>
  <c r="BT147" i="3"/>
  <c r="BS147" i="3"/>
  <c r="BC147" i="3"/>
  <c r="BQ147" i="3"/>
  <c r="BK149" i="3"/>
  <c r="BA148" i="3"/>
  <c r="BA147" i="3"/>
  <c r="BA146" i="3"/>
  <c r="BP141" i="3"/>
  <c r="BP158" i="3"/>
  <c r="BC136" i="3"/>
  <c r="BQ136" i="3"/>
  <c r="BS136" i="3"/>
  <c r="BT136" i="3"/>
  <c r="BD136" i="3"/>
  <c r="H126" i="3"/>
  <c r="BP130" i="3"/>
  <c r="BP133" i="3"/>
  <c r="BA136" i="3"/>
  <c r="BB138" i="3"/>
  <c r="BR138" i="3" s="1"/>
  <c r="BA138" i="3"/>
  <c r="BT126" i="3"/>
  <c r="BD126" i="3"/>
  <c r="BS126" i="3"/>
  <c r="BC126" i="3"/>
  <c r="BQ126" i="3"/>
  <c r="BK131" i="3"/>
  <c r="BR126" i="3"/>
  <c r="BP126" i="3"/>
  <c r="H129" i="3"/>
  <c r="H130" i="3"/>
  <c r="BP131" i="3"/>
  <c r="BB123" i="3"/>
  <c r="BR123" i="3" s="1"/>
  <c r="BA123" i="3"/>
  <c r="H131" i="3"/>
  <c r="BP132" i="3"/>
  <c r="BT129" i="3"/>
  <c r="BD129" i="3"/>
  <c r="BS129" i="3"/>
  <c r="BC129" i="3"/>
  <c r="BQ129" i="3"/>
  <c r="BT128" i="3"/>
  <c r="BD128" i="3"/>
  <c r="BS128" i="3"/>
  <c r="BC128" i="3"/>
  <c r="BQ128" i="3"/>
  <c r="CD130" i="3"/>
  <c r="BC135" i="3"/>
  <c r="BR128" i="3"/>
  <c r="BP128" i="3"/>
  <c r="BP129" i="3"/>
  <c r="H132" i="3"/>
  <c r="BD135" i="3"/>
  <c r="BT132" i="3"/>
  <c r="BD132" i="3"/>
  <c r="BS132" i="3"/>
  <c r="BC132" i="3"/>
  <c r="H128" i="3"/>
  <c r="H133" i="3"/>
  <c r="BA129" i="3"/>
  <c r="CD124" i="3"/>
  <c r="BA128" i="3"/>
  <c r="BA126" i="3"/>
  <c r="BP138" i="3"/>
  <c r="BQ122" i="3"/>
  <c r="BD122" i="3"/>
  <c r="BS122" i="3"/>
  <c r="BT122" i="3"/>
  <c r="BC122" i="3"/>
  <c r="BS120" i="3"/>
  <c r="BC119" i="3"/>
  <c r="BD120" i="3"/>
  <c r="BT120" i="3"/>
  <c r="BP114" i="3"/>
  <c r="BR116" i="3"/>
  <c r="BP113" i="3"/>
  <c r="BR115" i="3"/>
  <c r="BD115" i="3"/>
  <c r="BT115" i="3"/>
  <c r="BS119" i="3"/>
  <c r="BD119" i="3"/>
  <c r="BC115" i="3"/>
  <c r="BA122" i="3"/>
  <c r="BP93" i="3"/>
  <c r="H104" i="3"/>
  <c r="BP101" i="3"/>
  <c r="BI93" i="3"/>
  <c r="BL93" i="3" s="1"/>
  <c r="BK93" i="3"/>
  <c r="BH101" i="3"/>
  <c r="BE101" i="3"/>
  <c r="BF101" i="3" s="1"/>
  <c r="BP105" i="3"/>
  <c r="BB102" i="3"/>
  <c r="BA102" i="3"/>
  <c r="BB103" i="3"/>
  <c r="BR103" i="3" s="1"/>
  <c r="BA103" i="3"/>
  <c r="H101" i="3"/>
  <c r="BR102" i="3"/>
  <c r="BP102" i="3"/>
  <c r="BP107" i="3"/>
  <c r="BR110" i="3"/>
  <c r="BB96" i="3"/>
  <c r="BR96" i="3" s="1"/>
  <c r="BA96" i="3"/>
  <c r="BP112" i="3"/>
  <c r="H105" i="3"/>
  <c r="H107" i="3"/>
  <c r="BP103" i="3"/>
  <c r="CD104" i="3"/>
  <c r="CD111" i="3"/>
  <c r="BP106" i="3"/>
  <c r="BC110" i="3"/>
  <c r="BB101" i="3"/>
  <c r="BR101" i="3" s="1"/>
  <c r="BA101" i="3"/>
  <c r="BH107" i="3"/>
  <c r="BP96" i="3"/>
  <c r="BP104" i="3"/>
  <c r="BK105" i="3"/>
  <c r="H106" i="3"/>
  <c r="BB112" i="3"/>
  <c r="BA112" i="3"/>
  <c r="BH102" i="3"/>
  <c r="BQ86" i="3"/>
  <c r="BD86" i="3"/>
  <c r="BC86" i="3"/>
  <c r="BT86" i="3"/>
  <c r="BS86" i="3"/>
  <c r="BD89" i="3"/>
  <c r="BT89" i="3"/>
  <c r="BC89" i="3"/>
  <c r="BS89" i="3"/>
  <c r="BQ89" i="3"/>
  <c r="BP82" i="3"/>
  <c r="BB75" i="3"/>
  <c r="BR75" i="3" s="1"/>
  <c r="BA75" i="3"/>
  <c r="BR86" i="3"/>
  <c r="BC87" i="3"/>
  <c r="H81" i="3"/>
  <c r="H86" i="3"/>
  <c r="BD87" i="3"/>
  <c r="H82" i="3"/>
  <c r="BP83" i="3"/>
  <c r="CD85" i="3"/>
  <c r="BH81" i="3"/>
  <c r="BH79" i="3"/>
  <c r="BP85" i="3"/>
  <c r="BI79" i="3"/>
  <c r="BT82" i="3"/>
  <c r="BK84" i="3"/>
  <c r="BT78" i="3"/>
  <c r="BD78" i="3"/>
  <c r="BS78" i="3"/>
  <c r="BC78" i="3"/>
  <c r="BQ78" i="3"/>
  <c r="BR79" i="3"/>
  <c r="BP79" i="3"/>
  <c r="H79" i="3"/>
  <c r="H78" i="3"/>
  <c r="BA86" i="3"/>
  <c r="BA89" i="3"/>
  <c r="BB76" i="3"/>
  <c r="BR76" i="3" s="1"/>
  <c r="BA76" i="3"/>
  <c r="BH82" i="3"/>
  <c r="H83" i="3"/>
  <c r="H85" i="3"/>
  <c r="BR78" i="3"/>
  <c r="BP78" i="3"/>
  <c r="H84" i="3"/>
  <c r="BB92" i="3"/>
  <c r="BR92" i="3" s="1"/>
  <c r="BA92" i="3"/>
  <c r="BT79" i="3"/>
  <c r="BD79" i="3"/>
  <c r="BS79" i="3"/>
  <c r="BC79" i="3"/>
  <c r="BQ79" i="3"/>
  <c r="BT81" i="3"/>
  <c r="BD81" i="3"/>
  <c r="BS81" i="3"/>
  <c r="BC81" i="3"/>
  <c r="BQ81" i="3"/>
  <c r="BB74" i="3"/>
  <c r="BR74" i="3" s="1"/>
  <c r="BA74" i="3"/>
  <c r="BT83" i="3"/>
  <c r="BD83" i="3"/>
  <c r="BS83" i="3"/>
  <c r="BC83" i="3"/>
  <c r="BA81" i="3"/>
  <c r="BA79" i="3"/>
  <c r="BC82" i="3"/>
  <c r="BS82" i="3"/>
  <c r="BA78" i="3"/>
  <c r="BD82" i="3"/>
  <c r="BQ77" i="3"/>
  <c r="BC77" i="3"/>
  <c r="BS77" i="3"/>
  <c r="BD77" i="3"/>
  <c r="BT68" i="3"/>
  <c r="BD68" i="3"/>
  <c r="BC68" i="3"/>
  <c r="BS68" i="3"/>
  <c r="CD53" i="3"/>
  <c r="BB55" i="3"/>
  <c r="BA55" i="3"/>
  <c r="BT67" i="3"/>
  <c r="BQ68" i="3"/>
  <c r="BB57" i="3"/>
  <c r="BR57" i="3" s="1"/>
  <c r="BA57" i="3"/>
  <c r="BT66" i="3"/>
  <c r="H67" i="3"/>
  <c r="BC52" i="3"/>
  <c r="CD71" i="3"/>
  <c r="BD52" i="3"/>
  <c r="BR63" i="3"/>
  <c r="BP63" i="3"/>
  <c r="BH58" i="3"/>
  <c r="BP64" i="3"/>
  <c r="BB53" i="3"/>
  <c r="BR53" i="3" s="1"/>
  <c r="BB72" i="3"/>
  <c r="BR72" i="3" s="1"/>
  <c r="BA72" i="3"/>
  <c r="H64" i="3"/>
  <c r="H66" i="3"/>
  <c r="BP67" i="3"/>
  <c r="BB54" i="3"/>
  <c r="BR54" i="3" s="1"/>
  <c r="BA54" i="3"/>
  <c r="BP62" i="3"/>
  <c r="H62" i="3"/>
  <c r="H63" i="3"/>
  <c r="BP61" i="3"/>
  <c r="BD66" i="3"/>
  <c r="BP60" i="3"/>
  <c r="BP58" i="3"/>
  <c r="BP57" i="3"/>
  <c r="BP55" i="3"/>
  <c r="BC63" i="3"/>
  <c r="BS63" i="3"/>
  <c r="BC67" i="3"/>
  <c r="BS67" i="3"/>
  <c r="BC66" i="3"/>
  <c r="BS66" i="3"/>
  <c r="BD67" i="3"/>
  <c r="BD63" i="3"/>
  <c r="BP48" i="3"/>
  <c r="BS51" i="3"/>
  <c r="BD51" i="3"/>
  <c r="BP44" i="3"/>
  <c r="BR46" i="3"/>
  <c r="BC48" i="3"/>
  <c r="BS48" i="3"/>
  <c r="BP40" i="3"/>
  <c r="BP49" i="3"/>
  <c r="BC51" i="3"/>
  <c r="BP45" i="3"/>
  <c r="BP43" i="3"/>
  <c r="BC46" i="3"/>
  <c r="BS46" i="3"/>
  <c r="BD48" i="3"/>
  <c r="BD46" i="3"/>
  <c r="CD37" i="3"/>
  <c r="H32" i="3"/>
  <c r="H28" i="3"/>
  <c r="BP30" i="3"/>
  <c r="BT32" i="3"/>
  <c r="BD32" i="3"/>
  <c r="BP31" i="3"/>
  <c r="H34" i="3"/>
  <c r="BR34" i="3"/>
  <c r="BB37" i="3"/>
  <c r="BR37" i="3" s="1"/>
  <c r="BB39" i="3"/>
  <c r="BR39" i="3" s="1"/>
  <c r="BA39" i="3"/>
  <c r="BA24" i="3"/>
  <c r="BB24" i="3"/>
  <c r="BR24" i="3" s="1"/>
  <c r="H27" i="3"/>
  <c r="H29" i="3"/>
  <c r="BC32" i="3"/>
  <c r="H30" i="3"/>
  <c r="BH29" i="3"/>
  <c r="BR27" i="3"/>
  <c r="BP27" i="3"/>
  <c r="H31" i="3"/>
  <c r="BS34" i="3"/>
  <c r="BP28" i="3"/>
  <c r="BK30" i="3"/>
  <c r="BP26" i="3"/>
  <c r="BP25" i="3"/>
  <c r="BD27" i="3"/>
  <c r="BT27" i="3"/>
  <c r="BP39" i="3"/>
  <c r="BC27" i="3"/>
  <c r="BD23" i="3"/>
  <c r="BS23" i="3"/>
  <c r="BQ23" i="3"/>
  <c r="BT23" i="3"/>
  <c r="BC23" i="3"/>
  <c r="BA23" i="3"/>
  <c r="BT22" i="3"/>
  <c r="BC22" i="3"/>
  <c r="BQ22" i="3"/>
  <c r="BD22" i="3"/>
  <c r="BS22" i="3"/>
  <c r="BP22" i="3"/>
  <c r="BA22" i="3"/>
  <c r="CD21" i="3"/>
  <c r="BQ20" i="3"/>
  <c r="BD20" i="3"/>
  <c r="BS20" i="3"/>
  <c r="BT20" i="3"/>
  <c r="BC20" i="3"/>
  <c r="BP20" i="3"/>
  <c r="BA20" i="3"/>
  <c r="BC19" i="3"/>
  <c r="BD19" i="3"/>
  <c r="BS19" i="3"/>
  <c r="BT19" i="3"/>
  <c r="BQ18" i="3"/>
  <c r="BT18" i="3"/>
  <c r="BD18" i="3"/>
  <c r="BS18" i="3"/>
  <c r="BC18" i="3"/>
  <c r="BP18" i="3"/>
  <c r="BA18" i="3"/>
  <c r="BQ17" i="3"/>
  <c r="BT17" i="3"/>
  <c r="BC17" i="3"/>
  <c r="BD17" i="3"/>
  <c r="BS17" i="3"/>
  <c r="BP17" i="3"/>
  <c r="BA17" i="3"/>
  <c r="BQ16" i="3"/>
  <c r="BD16" i="3"/>
  <c r="BC16" i="3"/>
  <c r="BT16" i="3"/>
  <c r="BS16" i="3"/>
  <c r="BP16" i="3"/>
  <c r="BA16" i="3"/>
  <c r="CD14" i="3"/>
  <c r="H9" i="3"/>
  <c r="BT13" i="3"/>
  <c r="BC13" i="3"/>
  <c r="BQ13" i="3"/>
  <c r="BD13" i="3"/>
  <c r="BS13" i="3"/>
  <c r="BA13" i="3"/>
  <c r="BQ12" i="3"/>
  <c r="BS12" i="3"/>
  <c r="BT12" i="3"/>
  <c r="BD12" i="3"/>
  <c r="BC12" i="3"/>
  <c r="BA12" i="3"/>
  <c r="H3" i="3"/>
  <c r="BA3" i="3"/>
  <c r="AS3" i="3" s="1"/>
  <c r="BD3" i="3"/>
  <c r="BQ3" i="3"/>
  <c r="BS3" i="3"/>
  <c r="BQ11" i="3"/>
  <c r="BC11" i="3"/>
  <c r="BT11" i="3"/>
  <c r="BD11" i="3"/>
  <c r="BS11" i="3"/>
  <c r="BP11" i="3"/>
  <c r="BA11" i="3"/>
  <c r="BC10" i="3"/>
  <c r="BT10" i="3"/>
  <c r="BS10" i="3"/>
  <c r="BQ9" i="3"/>
  <c r="BT9" i="3"/>
  <c r="BD9" i="3"/>
  <c r="BS9" i="3"/>
  <c r="BC9" i="3"/>
  <c r="BA9" i="3"/>
  <c r="BQ8" i="3"/>
  <c r="BT8" i="3"/>
  <c r="BD8" i="3"/>
  <c r="BS8" i="3"/>
  <c r="BC8" i="3"/>
  <c r="BP8" i="3"/>
  <c r="BA8" i="3"/>
  <c r="AS43" i="2"/>
  <c r="AS30" i="2"/>
  <c r="AS32" i="2"/>
  <c r="AS23" i="2"/>
  <c r="AS10" i="2"/>
  <c r="AS34" i="2"/>
  <c r="AS9" i="2"/>
  <c r="AS21" i="2"/>
  <c r="AS28" i="2"/>
  <c r="AS12" i="2"/>
  <c r="AS31" i="2"/>
  <c r="AS36" i="2"/>
  <c r="AK7" i="2"/>
  <c r="AS17" i="2"/>
  <c r="AS38" i="2"/>
  <c r="BQ7" i="3"/>
  <c r="BT7" i="3"/>
  <c r="BS7" i="3"/>
  <c r="BD7" i="3"/>
  <c r="BC7" i="3"/>
  <c r="K50" i="2"/>
  <c r="R26" i="2"/>
  <c r="AS15" i="2"/>
  <c r="AS26" i="2"/>
  <c r="AS37" i="2"/>
  <c r="BP7" i="3"/>
  <c r="AS11" i="2"/>
  <c r="BA7" i="3"/>
  <c r="AS16" i="2"/>
  <c r="BB6" i="3"/>
  <c r="BR6" i="3" s="1"/>
  <c r="AI49" i="2"/>
  <c r="Q45" i="2"/>
  <c r="AH41" i="2"/>
  <c r="P39" i="2"/>
  <c r="T37" i="2"/>
  <c r="W34" i="2"/>
  <c r="AB32" i="2"/>
  <c r="U30" i="2"/>
  <c r="AG27" i="2"/>
  <c r="AB25" i="2"/>
  <c r="AI23" i="2"/>
  <c r="AI21" i="2"/>
  <c r="W19" i="2"/>
  <c r="AC17" i="2"/>
  <c r="AG15" i="2"/>
  <c r="AD13" i="2"/>
  <c r="AJ7" i="2"/>
  <c r="AR5" i="2"/>
  <c r="U7" i="2"/>
  <c r="AF14" i="2"/>
  <c r="AH4" i="2"/>
  <c r="T31" i="2"/>
  <c r="AI22" i="2"/>
  <c r="AB14" i="2"/>
  <c r="AK8" i="2"/>
  <c r="W40" i="2"/>
  <c r="X28" i="2"/>
  <c r="X20" i="2"/>
  <c r="W12" i="2"/>
  <c r="AA4" i="2"/>
  <c r="N33" i="2"/>
  <c r="O22" i="2"/>
  <c r="K12" i="2"/>
  <c r="W4" i="2"/>
  <c r="AR45" i="2"/>
  <c r="AK39" i="2"/>
  <c r="BA6" i="3"/>
  <c r="AC49" i="2"/>
  <c r="L45" i="2"/>
  <c r="AG41" i="2"/>
  <c r="O39" i="2"/>
  <c r="S37" i="2"/>
  <c r="S34" i="2"/>
  <c r="W32" i="2"/>
  <c r="Q30" i="2"/>
  <c r="AE27" i="2"/>
  <c r="U25" i="2"/>
  <c r="AH23" i="2"/>
  <c r="AH21" i="2"/>
  <c r="V19" i="2"/>
  <c r="N17" i="2"/>
  <c r="AF15" i="2"/>
  <c r="V13" i="2"/>
  <c r="AI7" i="2"/>
  <c r="AI5" i="2"/>
  <c r="AB49" i="2"/>
  <c r="AK44" i="2"/>
  <c r="AF41" i="2"/>
  <c r="N39" i="2"/>
  <c r="Q37" i="2"/>
  <c r="N34" i="2"/>
  <c r="T32" i="2"/>
  <c r="P30" i="2"/>
  <c r="P27" i="2"/>
  <c r="Q25" i="2"/>
  <c r="S23" i="2"/>
  <c r="AD21" i="2"/>
  <c r="U19" i="2"/>
  <c r="J17" i="2"/>
  <c r="AE15" i="2"/>
  <c r="U13" i="2"/>
  <c r="AB11" i="2"/>
  <c r="AG7" i="2"/>
  <c r="T5" i="2"/>
  <c r="AA49" i="2"/>
  <c r="J44" i="2"/>
  <c r="AE41" i="2"/>
  <c r="N32" i="2"/>
  <c r="N27" i="2"/>
  <c r="O25" i="2"/>
  <c r="P23" i="2"/>
  <c r="AC21" i="2"/>
  <c r="L19" i="2"/>
  <c r="X15" i="2"/>
  <c r="AA11" i="2"/>
  <c r="AD9" i="2"/>
  <c r="Q5" i="2"/>
  <c r="Q48" i="2"/>
  <c r="AD41" i="2"/>
  <c r="AB36" i="2"/>
  <c r="L32" i="2"/>
  <c r="L27" i="2"/>
  <c r="N25" i="2"/>
  <c r="S21" i="2"/>
  <c r="T15" i="2"/>
  <c r="AC9" i="2"/>
  <c r="AG16" i="2"/>
  <c r="N47" i="2"/>
  <c r="P33" i="2"/>
  <c r="AJ24" i="2"/>
  <c r="S16" i="2"/>
  <c r="AJ10" i="2"/>
  <c r="V43" i="2"/>
  <c r="S31" i="2"/>
  <c r="AC24" i="2"/>
  <c r="R16" i="2"/>
  <c r="AJ8" i="2"/>
  <c r="V40" i="2"/>
  <c r="R24" i="2"/>
  <c r="K16" i="2"/>
  <c r="AD8" i="2"/>
  <c r="P42" i="2"/>
  <c r="AD29" i="2"/>
  <c r="K13" i="2"/>
  <c r="V7" i="2"/>
  <c r="AK38" i="2"/>
  <c r="AC29" i="2"/>
  <c r="N23" i="2"/>
  <c r="K19" i="2"/>
  <c r="K11" i="2"/>
  <c r="N5" i="2"/>
  <c r="AK12" i="2"/>
  <c r="AB40" i="2"/>
  <c r="AB26" i="2"/>
  <c r="AA18" i="2"/>
  <c r="S6" i="2"/>
  <c r="O33" i="2"/>
  <c r="W22" i="2"/>
  <c r="V14" i="2"/>
  <c r="Q6" i="2"/>
  <c r="AA35" i="2"/>
  <c r="T28" i="2"/>
  <c r="S18" i="2"/>
  <c r="AF10" i="2"/>
  <c r="O50" i="2"/>
  <c r="AC37" i="2"/>
  <c r="P48" i="2"/>
  <c r="AD43" i="2"/>
  <c r="AC41" i="2"/>
  <c r="AH38" i="2"/>
  <c r="AA36" i="2"/>
  <c r="K32" i="2"/>
  <c r="Q29" i="2"/>
  <c r="L25" i="2"/>
  <c r="L23" i="2"/>
  <c r="AR16" i="2"/>
  <c r="R15" i="2"/>
  <c r="AB9" i="2"/>
  <c r="T7" i="2"/>
  <c r="J5" i="2"/>
  <c r="AB43" i="2"/>
  <c r="AG38" i="2"/>
  <c r="T36" i="2"/>
  <c r="AE33" i="2"/>
  <c r="K29" i="2"/>
  <c r="J25" i="2"/>
  <c r="AJ16" i="2"/>
  <c r="P15" i="2"/>
  <c r="AA9" i="2"/>
  <c r="S7" i="2"/>
  <c r="AR4" i="2"/>
  <c r="AG47" i="2"/>
  <c r="AA43" i="2"/>
  <c r="AG40" i="2"/>
  <c r="AF38" i="2"/>
  <c r="T33" i="2"/>
  <c r="AR24" i="2"/>
  <c r="AC20" i="2"/>
  <c r="AI18" i="2"/>
  <c r="AI16" i="2"/>
  <c r="AG14" i="2"/>
  <c r="T9" i="2"/>
  <c r="AJ4" i="2"/>
  <c r="AF47" i="2"/>
  <c r="X43" i="2"/>
  <c r="AE40" i="2"/>
  <c r="AG35" i="2"/>
  <c r="Q33" i="2"/>
  <c r="AR31" i="2"/>
  <c r="AC26" i="2"/>
  <c r="AK24" i="2"/>
  <c r="AJ22" i="2"/>
  <c r="AB20" i="2"/>
  <c r="AC18" i="2"/>
  <c r="AG6" i="2"/>
  <c r="W43" i="2"/>
  <c r="AE35" i="2"/>
  <c r="AB28" i="2"/>
  <c r="AA20" i="2"/>
  <c r="AA12" i="2"/>
  <c r="AG4" i="2"/>
  <c r="L47" i="2"/>
  <c r="AD35" i="2"/>
  <c r="AA26" i="2"/>
  <c r="W18" i="2"/>
  <c r="AG10" i="2"/>
  <c r="AH37" i="2"/>
  <c r="X26" i="2"/>
  <c r="W20" i="2"/>
  <c r="U14" i="2"/>
  <c r="P6" i="2"/>
  <c r="J12" i="2"/>
  <c r="L50" i="2"/>
  <c r="AB8" i="2"/>
  <c r="W26" i="2"/>
  <c r="O20" i="2"/>
  <c r="S39" i="2"/>
  <c r="S20" i="2"/>
  <c r="T39" i="2"/>
  <c r="AJ39" i="2"/>
  <c r="P10" i="2"/>
  <c r="N42" i="2"/>
  <c r="K4" i="2"/>
  <c r="AH15" i="2"/>
  <c r="O42" i="2"/>
  <c r="O4" i="2"/>
  <c r="AD10" i="2"/>
  <c r="AI15" i="2"/>
  <c r="X35" i="2"/>
  <c r="V4" i="2"/>
  <c r="AE10" i="2"/>
  <c r="W30" i="2"/>
  <c r="AB30" i="2"/>
  <c r="V45" i="2"/>
  <c r="S8" i="2"/>
  <c r="S26" i="2"/>
  <c r="J20" i="2"/>
  <c r="AC8" i="2"/>
  <c r="J33" i="2"/>
  <c r="AH13" i="2"/>
  <c r="AH27" i="2"/>
  <c r="V20" i="2"/>
  <c r="AI34" i="2"/>
  <c r="J4" i="2"/>
  <c r="S14" i="2"/>
  <c r="AJ34" i="2"/>
  <c r="R10" i="2"/>
  <c r="J6" i="2"/>
  <c r="AI30" i="2"/>
  <c r="W37" i="2"/>
  <c r="W45" i="2"/>
  <c r="N6" i="2"/>
  <c r="L24" i="2"/>
  <c r="AJ30" i="2"/>
  <c r="X37" i="2"/>
  <c r="AK45" i="2"/>
  <c r="O6" i="2"/>
  <c r="AK17" i="2"/>
  <c r="N24" i="2"/>
  <c r="AA37" i="2"/>
  <c r="J50" i="2"/>
  <c r="AR47" i="2"/>
  <c r="AS18" i="2"/>
  <c r="BP6" i="3"/>
  <c r="P50" i="2"/>
  <c r="K5" i="2"/>
  <c r="V6" i="2"/>
  <c r="T8" i="2"/>
  <c r="AE9" i="2"/>
  <c r="W14" i="2"/>
  <c r="AF17" i="2"/>
  <c r="N19" i="2"/>
  <c r="AE20" i="2"/>
  <c r="U22" i="2"/>
  <c r="J24" i="2"/>
  <c r="R25" i="2"/>
  <c r="AF28" i="2"/>
  <c r="AK30" i="2"/>
  <c r="AC32" i="2"/>
  <c r="J34" i="2"/>
  <c r="O36" i="2"/>
  <c r="K40" i="2"/>
  <c r="AF44" i="2"/>
  <c r="AH47" i="2"/>
  <c r="R50" i="2"/>
  <c r="L5" i="2"/>
  <c r="AF6" i="2"/>
  <c r="W8" i="2"/>
  <c r="AK9" i="2"/>
  <c r="AA14" i="2"/>
  <c r="AI17" i="2"/>
  <c r="P19" i="2"/>
  <c r="AJ20" i="2"/>
  <c r="V22" i="2"/>
  <c r="K24" i="2"/>
  <c r="T25" i="2"/>
  <c r="K27" i="2"/>
  <c r="AR30" i="2"/>
  <c r="L34" i="2"/>
  <c r="S36" i="2"/>
  <c r="T40" i="2"/>
  <c r="L42" i="2"/>
  <c r="AJ44" i="2"/>
  <c r="BB5" i="3"/>
  <c r="BR5" i="3" s="1"/>
  <c r="K49" i="2"/>
  <c r="AE44" i="2"/>
  <c r="AB41" i="2"/>
  <c r="AI39" i="2"/>
  <c r="AB38" i="2"/>
  <c r="AR36" i="2"/>
  <c r="W35" i="2"/>
  <c r="AG32" i="2"/>
  <c r="AG31" i="2"/>
  <c r="O30" i="2"/>
  <c r="S28" i="2"/>
  <c r="J27" i="2"/>
  <c r="AI24" i="2"/>
  <c r="AG23" i="2"/>
  <c r="T22" i="2"/>
  <c r="R21" i="2"/>
  <c r="AG18" i="2"/>
  <c r="AB17" i="2"/>
  <c r="Q16" i="2"/>
  <c r="O15" i="2"/>
  <c r="AJ12" i="2"/>
  <c r="X11" i="2"/>
  <c r="O10" i="2"/>
  <c r="R9" i="2"/>
  <c r="R8" i="2"/>
  <c r="AD5" i="2"/>
  <c r="AF4" i="2"/>
  <c r="AD31" i="2"/>
  <c r="N28" i="2"/>
  <c r="AF25" i="2"/>
  <c r="V23" i="2"/>
  <c r="K21" i="2"/>
  <c r="AE18" i="2"/>
  <c r="O16" i="2"/>
  <c r="AK13" i="2"/>
  <c r="P11" i="2"/>
  <c r="K9" i="2"/>
  <c r="AA5" i="2"/>
  <c r="W42" i="2"/>
  <c r="U39" i="2"/>
  <c r="AF33" i="2"/>
  <c r="U31" i="2"/>
  <c r="J28" i="2"/>
  <c r="AE25" i="2"/>
  <c r="T23" i="2"/>
  <c r="AD18" i="2"/>
  <c r="N16" i="2"/>
  <c r="AJ13" i="2"/>
  <c r="L11" i="2"/>
  <c r="J9" i="2"/>
  <c r="X5" i="2"/>
  <c r="S50" i="2"/>
  <c r="X46" i="2"/>
  <c r="K44" i="2"/>
  <c r="BA5" i="3"/>
  <c r="J49" i="2"/>
  <c r="AH46" i="2"/>
  <c r="AC44" i="2"/>
  <c r="AF42" i="2"/>
  <c r="AA41" i="2"/>
  <c r="AG39" i="2"/>
  <c r="S38" i="2"/>
  <c r="AK36" i="2"/>
  <c r="J35" i="2"/>
  <c r="AK33" i="2"/>
  <c r="AF32" i="2"/>
  <c r="AE31" i="2"/>
  <c r="J30" i="2"/>
  <c r="O28" i="2"/>
  <c r="AH25" i="2"/>
  <c r="AH24" i="2"/>
  <c r="AF23" i="2"/>
  <c r="S22" i="2"/>
  <c r="L21" i="2"/>
  <c r="AR19" i="2"/>
  <c r="AF18" i="2"/>
  <c r="AA17" i="2"/>
  <c r="P16" i="2"/>
  <c r="N15" i="2"/>
  <c r="AR13" i="2"/>
  <c r="AF12" i="2"/>
  <c r="W11" i="2"/>
  <c r="N10" i="2"/>
  <c r="O9" i="2"/>
  <c r="P8" i="2"/>
  <c r="AK6" i="2"/>
  <c r="AC5" i="2"/>
  <c r="AE4" i="2"/>
  <c r="AB46" i="2"/>
  <c r="AB44" i="2"/>
  <c r="AE42" i="2"/>
  <c r="K41" i="2"/>
  <c r="V39" i="2"/>
  <c r="Q38" i="2"/>
  <c r="AJ36" i="2"/>
  <c r="AG33" i="2"/>
  <c r="AE32" i="2"/>
  <c r="AG24" i="2"/>
  <c r="R22" i="2"/>
  <c r="AH19" i="2"/>
  <c r="U17" i="2"/>
  <c r="L15" i="2"/>
  <c r="AC12" i="2"/>
  <c r="L10" i="2"/>
  <c r="AI6" i="2"/>
  <c r="AD4" i="2"/>
  <c r="AA46" i="2"/>
  <c r="AA44" i="2"/>
  <c r="J41" i="2"/>
  <c r="P38" i="2"/>
  <c r="AF36" i="2"/>
  <c r="AD32" i="2"/>
  <c r="AH29" i="2"/>
  <c r="AF24" i="2"/>
  <c r="Q22" i="2"/>
  <c r="AG19" i="2"/>
  <c r="O17" i="2"/>
  <c r="AR14" i="2"/>
  <c r="AB12" i="2"/>
  <c r="K10" i="2"/>
  <c r="AR7" i="2"/>
  <c r="AH6" i="2"/>
  <c r="AB4" i="2"/>
  <c r="AC48" i="2"/>
  <c r="R42" i="2"/>
  <c r="L4" i="2"/>
  <c r="U5" i="2"/>
  <c r="N7" i="2"/>
  <c r="AE8" i="2"/>
  <c r="AH11" i="2"/>
  <c r="S13" i="2"/>
  <c r="AH14" i="2"/>
  <c r="T16" i="2"/>
  <c r="AC19" i="2"/>
  <c r="U21" i="2"/>
  <c r="AR22" i="2"/>
  <c r="T24" i="2"/>
  <c r="J26" i="2"/>
  <c r="U27" i="2"/>
  <c r="T29" i="2"/>
  <c r="AJ31" i="2"/>
  <c r="K33" i="2"/>
  <c r="X34" i="2"/>
  <c r="AE36" i="2"/>
  <c r="AI38" i="2"/>
  <c r="AC40" i="2"/>
  <c r="R45" i="2"/>
  <c r="AB48" i="2"/>
  <c r="N4" i="2"/>
  <c r="W5" i="2"/>
  <c r="O7" i="2"/>
  <c r="AG8" i="2"/>
  <c r="J10" i="2"/>
  <c r="T13" i="2"/>
  <c r="AJ14" i="2"/>
  <c r="AF16" i="2"/>
  <c r="O18" i="2"/>
  <c r="AD19" i="2"/>
  <c r="X21" i="2"/>
  <c r="AB24" i="2"/>
  <c r="O26" i="2"/>
  <c r="X27" i="2"/>
  <c r="U29" i="2"/>
  <c r="AK31" i="2"/>
  <c r="L33" i="2"/>
  <c r="AF34" i="2"/>
  <c r="AJ38" i="2"/>
  <c r="AD40" i="2"/>
  <c r="U43" i="2"/>
  <c r="U45" i="2"/>
  <c r="T49" i="2"/>
  <c r="AS48" i="2"/>
  <c r="AS7" i="2"/>
  <c r="BP5" i="3"/>
  <c r="AS6" i="2"/>
  <c r="AS13" i="2"/>
  <c r="AS33" i="2"/>
  <c r="AS27" i="2"/>
  <c r="AS50" i="2"/>
  <c r="AS25" i="2"/>
  <c r="AS19" i="2"/>
  <c r="AS41" i="2"/>
  <c r="AS39" i="2"/>
  <c r="AS20" i="2"/>
  <c r="AS40" i="2"/>
  <c r="AS8" i="2"/>
  <c r="AS35" i="2"/>
  <c r="AS45" i="2"/>
  <c r="AS47" i="2"/>
  <c r="AS5" i="2"/>
  <c r="AS49" i="2"/>
  <c r="BB4" i="3"/>
  <c r="BR4" i="3" s="1"/>
  <c r="AJ47" i="2"/>
  <c r="AG46" i="2"/>
  <c r="T45" i="2"/>
  <c r="S44" i="2"/>
  <c r="Q43" i="2"/>
  <c r="K42" i="2"/>
  <c r="O41" i="2"/>
  <c r="S40" i="2"/>
  <c r="R39" i="2"/>
  <c r="AA38" i="2"/>
  <c r="V37" i="2"/>
  <c r="W36" i="2"/>
  <c r="AC35" i="2"/>
  <c r="AE34" i="2"/>
  <c r="AI33" i="2"/>
  <c r="S32" i="2"/>
  <c r="X31" i="2"/>
  <c r="AH30" i="2"/>
  <c r="AJ29" i="2"/>
  <c r="AR28" i="2"/>
  <c r="N26" i="2"/>
  <c r="P25" i="2"/>
  <c r="AE24" i="2"/>
  <c r="AK23" i="2"/>
  <c r="J22" i="2"/>
  <c r="Q21" i="2"/>
  <c r="U20" i="2"/>
  <c r="Q19" i="2"/>
  <c r="AB18" i="2"/>
  <c r="AD17" i="2"/>
  <c r="AK16" i="2"/>
  <c r="J16" i="2"/>
  <c r="Q15" i="2"/>
  <c r="X14" i="2"/>
  <c r="W13" i="2"/>
  <c r="AE12" i="2"/>
  <c r="AD11" i="2"/>
  <c r="AI10" i="2"/>
  <c r="L9" i="2"/>
  <c r="V8" i="2"/>
  <c r="AF7" i="2"/>
  <c r="AJ6" i="2"/>
  <c r="O5" i="2"/>
  <c r="AC4" i="2"/>
  <c r="BA4" i="3"/>
  <c r="AI47" i="2"/>
  <c r="AF46" i="2"/>
  <c r="S45" i="2"/>
  <c r="N44" i="2"/>
  <c r="J42" i="2"/>
  <c r="L41" i="2"/>
  <c r="P40" i="2"/>
  <c r="Q39" i="2"/>
  <c r="W38" i="2"/>
  <c r="U37" i="2"/>
  <c r="U36" i="2"/>
  <c r="AB35" i="2"/>
  <c r="AB34" i="2"/>
  <c r="AH33" i="2"/>
  <c r="P32" i="2"/>
  <c r="V31" i="2"/>
  <c r="AF30" i="2"/>
  <c r="AI29" i="2"/>
  <c r="AJ28" i="2"/>
  <c r="AR27" i="2"/>
  <c r="AH49" i="2"/>
  <c r="W48" i="2"/>
  <c r="R47" i="2"/>
  <c r="W46" i="2"/>
  <c r="AJ42" i="2"/>
  <c r="O38" i="2"/>
  <c r="N36" i="2"/>
  <c r="U35" i="2"/>
  <c r="R34" i="2"/>
  <c r="AD33" i="2"/>
  <c r="AK32" i="2"/>
  <c r="J32" i="2"/>
  <c r="R31" i="2"/>
  <c r="T30" i="2"/>
  <c r="AA29" i="2"/>
  <c r="W28" i="2"/>
  <c r="AD27" i="2"/>
  <c r="AJ26" i="2"/>
  <c r="Q24" i="2"/>
  <c r="AE23" i="2"/>
  <c r="AF22" i="2"/>
  <c r="AR21" i="2"/>
  <c r="J19" i="2"/>
  <c r="L18" i="2"/>
  <c r="T17" i="2"/>
  <c r="AC16" i="2"/>
  <c r="AR15" i="2"/>
  <c r="R14" i="2"/>
  <c r="R13" i="2"/>
  <c r="V12" i="2"/>
  <c r="V11" i="2"/>
  <c r="AB10" i="2"/>
  <c r="AH9" i="2"/>
  <c r="O8" i="2"/>
  <c r="R7" i="2"/>
  <c r="AB6" i="2"/>
  <c r="AG5" i="2"/>
  <c r="S4" i="2"/>
  <c r="AR39" i="2"/>
  <c r="L35" i="2"/>
  <c r="AA33" i="2"/>
  <c r="O31" i="2"/>
  <c r="W29" i="2"/>
  <c r="AB27" i="2"/>
  <c r="AI25" i="2"/>
  <c r="X23" i="2"/>
  <c r="AJ21" i="2"/>
  <c r="J18" i="2"/>
  <c r="V16" i="2"/>
  <c r="L13" i="2"/>
  <c r="Q11" i="2"/>
  <c r="AF9" i="2"/>
  <c r="P7" i="2"/>
  <c r="AE5" i="2"/>
  <c r="W50" i="2"/>
  <c r="AD49" i="2"/>
  <c r="O47" i="2"/>
  <c r="AJ50" i="2"/>
  <c r="AF49" i="2"/>
  <c r="V48" i="2"/>
  <c r="Q47" i="2"/>
  <c r="V46" i="2"/>
  <c r="AI42" i="2"/>
  <c r="J38" i="2"/>
  <c r="K36" i="2"/>
  <c r="Q35" i="2"/>
  <c r="P34" i="2"/>
  <c r="AB33" i="2"/>
  <c r="AI32" i="2"/>
  <c r="P31" i="2"/>
  <c r="S30" i="2"/>
  <c r="X29" i="2"/>
  <c r="V28" i="2"/>
  <c r="AC27" i="2"/>
  <c r="AF26" i="2"/>
  <c r="AK25" i="2"/>
  <c r="P24" i="2"/>
  <c r="AD23" i="2"/>
  <c r="AA22" i="2"/>
  <c r="AK21" i="2"/>
  <c r="K18" i="2"/>
  <c r="R17" i="2"/>
  <c r="W16" i="2"/>
  <c r="AK15" i="2"/>
  <c r="O14" i="2"/>
  <c r="Q13" i="2"/>
  <c r="S12" i="2"/>
  <c r="U11" i="2"/>
  <c r="AA10" i="2"/>
  <c r="AG9" i="2"/>
  <c r="K8" i="2"/>
  <c r="Q7" i="2"/>
  <c r="AA6" i="2"/>
  <c r="AF5" i="2"/>
  <c r="Q4" i="2"/>
  <c r="AI50" i="2"/>
  <c r="AE49" i="2"/>
  <c r="T48" i="2"/>
  <c r="P47" i="2"/>
  <c r="AG42" i="2"/>
  <c r="AK41" i="2"/>
  <c r="J36" i="2"/>
  <c r="O34" i="2"/>
  <c r="AH32" i="2"/>
  <c r="R30" i="2"/>
  <c r="U28" i="2"/>
  <c r="AD26" i="2"/>
  <c r="O24" i="2"/>
  <c r="X22" i="2"/>
  <c r="AR20" i="2"/>
  <c r="Q17" i="2"/>
  <c r="AJ15" i="2"/>
  <c r="N12" i="2"/>
  <c r="W10" i="2"/>
  <c r="W6" i="2"/>
  <c r="P4" i="2"/>
  <c r="S48" i="2"/>
  <c r="AS29" i="2"/>
  <c r="AS4" i="2"/>
  <c r="AS14" i="2"/>
  <c r="AS22" i="2"/>
  <c r="AS24" i="2"/>
  <c r="AS42" i="2"/>
  <c r="H4" i="3"/>
  <c r="AS46" i="2"/>
  <c r="AS44" i="2"/>
  <c r="AG50" i="2"/>
  <c r="BT3" i="3"/>
  <c r="BC3" i="3"/>
  <c r="R40" i="2"/>
  <c r="AD42" i="2"/>
  <c r="P43" i="2"/>
  <c r="K45" i="2"/>
  <c r="AJ45" i="2"/>
  <c r="U46" i="2"/>
  <c r="AE47" i="2"/>
  <c r="O48" i="2"/>
  <c r="AR48" i="2"/>
  <c r="AR50" i="2"/>
  <c r="V50" i="2"/>
  <c r="X49" i="2"/>
  <c r="AA48" i="2"/>
  <c r="AC47" i="2"/>
  <c r="K47" i="2"/>
  <c r="AE46" i="2"/>
  <c r="N46" i="2"/>
  <c r="AG45" i="2"/>
  <c r="P45" i="2"/>
  <c r="AI44" i="2"/>
  <c r="R44" i="2"/>
  <c r="AK43" i="2"/>
  <c r="T43" i="2"/>
  <c r="AR42" i="2"/>
  <c r="V42" i="2"/>
  <c r="X41" i="2"/>
  <c r="AA40" i="2"/>
  <c r="AC39" i="2"/>
  <c r="K39" i="2"/>
  <c r="AE38" i="2"/>
  <c r="N38" i="2"/>
  <c r="AG37" i="2"/>
  <c r="P37" i="2"/>
  <c r="AI36" i="2"/>
  <c r="R36" i="2"/>
  <c r="AK35" i="2"/>
  <c r="T35" i="2"/>
  <c r="AR34" i="2"/>
  <c r="V34" i="2"/>
  <c r="X33" i="2"/>
  <c r="AA32" i="2"/>
  <c r="AC31" i="2"/>
  <c r="K31" i="2"/>
  <c r="AE30" i="2"/>
  <c r="N30" i="2"/>
  <c r="AG29" i="2"/>
  <c r="P29" i="2"/>
  <c r="AI28" i="2"/>
  <c r="R28" i="2"/>
  <c r="AK27" i="2"/>
  <c r="T27" i="2"/>
  <c r="AR26" i="2"/>
  <c r="V26" i="2"/>
  <c r="X25" i="2"/>
  <c r="AA24" i="2"/>
  <c r="AC23" i="2"/>
  <c r="K23" i="2"/>
  <c r="AE22" i="2"/>
  <c r="N22" i="2"/>
  <c r="AG21" i="2"/>
  <c r="P21" i="2"/>
  <c r="AI20" i="2"/>
  <c r="R20" i="2"/>
  <c r="AK19" i="2"/>
  <c r="T19" i="2"/>
  <c r="AR18" i="2"/>
  <c r="V18" i="2"/>
  <c r="X17" i="2"/>
  <c r="AA16" i="2"/>
  <c r="AC15" i="2"/>
  <c r="K15" i="2"/>
  <c r="AE14" i="2"/>
  <c r="N14" i="2"/>
  <c r="AG13" i="2"/>
  <c r="P13" i="2"/>
  <c r="AI12" i="2"/>
  <c r="R12" i="2"/>
  <c r="AK11" i="2"/>
  <c r="T11" i="2"/>
  <c r="AR10" i="2"/>
  <c r="V10" i="2"/>
  <c r="X9" i="2"/>
  <c r="AA8" i="2"/>
  <c r="AC7" i="2"/>
  <c r="K7" i="2"/>
  <c r="AE6" i="2"/>
  <c r="U50" i="2"/>
  <c r="W49" i="2"/>
  <c r="AB47" i="2"/>
  <c r="J47" i="2"/>
  <c r="AD46" i="2"/>
  <c r="L46" i="2"/>
  <c r="AF45" i="2"/>
  <c r="O45" i="2"/>
  <c r="AH44" i="2"/>
  <c r="Q44" i="2"/>
  <c r="AJ43" i="2"/>
  <c r="S43" i="2"/>
  <c r="U42" i="2"/>
  <c r="W41" i="2"/>
  <c r="AB39" i="2"/>
  <c r="J39" i="2"/>
  <c r="AD38" i="2"/>
  <c r="L38" i="2"/>
  <c r="AF37" i="2"/>
  <c r="O37" i="2"/>
  <c r="AH36" i="2"/>
  <c r="Q36" i="2"/>
  <c r="AJ35" i="2"/>
  <c r="S35" i="2"/>
  <c r="U34" i="2"/>
  <c r="W33" i="2"/>
  <c r="AB31" i="2"/>
  <c r="J31" i="2"/>
  <c r="AD30" i="2"/>
  <c r="L30" i="2"/>
  <c r="AF29" i="2"/>
  <c r="O29" i="2"/>
  <c r="AH28" i="2"/>
  <c r="Q28" i="2"/>
  <c r="AJ27" i="2"/>
  <c r="S27" i="2"/>
  <c r="U26" i="2"/>
  <c r="W25" i="2"/>
  <c r="AB23" i="2"/>
  <c r="J23" i="2"/>
  <c r="AD22" i="2"/>
  <c r="L22" i="2"/>
  <c r="AF21" i="2"/>
  <c r="O21" i="2"/>
  <c r="AH20" i="2"/>
  <c r="Q20" i="2"/>
  <c r="AJ19" i="2"/>
  <c r="S19" i="2"/>
  <c r="U18" i="2"/>
  <c r="W17" i="2"/>
  <c r="AB15" i="2"/>
  <c r="J15" i="2"/>
  <c r="AD14" i="2"/>
  <c r="L14" i="2"/>
  <c r="AF13" i="2"/>
  <c r="O13" i="2"/>
  <c r="AH12" i="2"/>
  <c r="Q12" i="2"/>
  <c r="AJ11" i="2"/>
  <c r="S11" i="2"/>
  <c r="U10" i="2"/>
  <c r="W9" i="2"/>
  <c r="AB7" i="2"/>
  <c r="J7" i="2"/>
  <c r="AD6" i="2"/>
  <c r="L6" i="2"/>
  <c r="AK50" i="2"/>
  <c r="T50" i="2"/>
  <c r="AR49" i="2"/>
  <c r="V49" i="2"/>
  <c r="X48" i="2"/>
  <c r="AA47" i="2"/>
  <c r="AC46" i="2"/>
  <c r="K46" i="2"/>
  <c r="AE45" i="2"/>
  <c r="N45" i="2"/>
  <c r="AG44" i="2"/>
  <c r="P44" i="2"/>
  <c r="AI43" i="2"/>
  <c r="R43" i="2"/>
  <c r="AK42" i="2"/>
  <c r="T42" i="2"/>
  <c r="AR41" i="2"/>
  <c r="V41" i="2"/>
  <c r="X40" i="2"/>
  <c r="AA39" i="2"/>
  <c r="AC38" i="2"/>
  <c r="K38" i="2"/>
  <c r="AE37" i="2"/>
  <c r="N37" i="2"/>
  <c r="AG36" i="2"/>
  <c r="P36" i="2"/>
  <c r="AI35" i="2"/>
  <c r="R35" i="2"/>
  <c r="AK34" i="2"/>
  <c r="T34" i="2"/>
  <c r="AR33" i="2"/>
  <c r="V33" i="2"/>
  <c r="X32" i="2"/>
  <c r="AA31" i="2"/>
  <c r="AC30" i="2"/>
  <c r="K30" i="2"/>
  <c r="AE29" i="2"/>
  <c r="N29" i="2"/>
  <c r="AG28" i="2"/>
  <c r="P28" i="2"/>
  <c r="AI27" i="2"/>
  <c r="R27" i="2"/>
  <c r="AK26" i="2"/>
  <c r="T26" i="2"/>
  <c r="AR25" i="2"/>
  <c r="V25" i="2"/>
  <c r="X24" i="2"/>
  <c r="AA23" i="2"/>
  <c r="AC22" i="2"/>
  <c r="K22" i="2"/>
  <c r="AE21" i="2"/>
  <c r="N21" i="2"/>
  <c r="AG20" i="2"/>
  <c r="P20" i="2"/>
  <c r="AI19" i="2"/>
  <c r="R19" i="2"/>
  <c r="AK18" i="2"/>
  <c r="T18" i="2"/>
  <c r="AR17" i="2"/>
  <c r="V17" i="2"/>
  <c r="X16" i="2"/>
  <c r="AA15" i="2"/>
  <c r="AC14" i="2"/>
  <c r="K14" i="2"/>
  <c r="AE13" i="2"/>
  <c r="N13" i="2"/>
  <c r="AG12" i="2"/>
  <c r="P12" i="2"/>
  <c r="AI11" i="2"/>
  <c r="R11" i="2"/>
  <c r="AK10" i="2"/>
  <c r="T10" i="2"/>
  <c r="AR9" i="2"/>
  <c r="V9" i="2"/>
  <c r="X8" i="2"/>
  <c r="AA7" i="2"/>
  <c r="AC6" i="2"/>
  <c r="K6" i="2"/>
  <c r="AH50" i="2"/>
  <c r="Q50" i="2"/>
  <c r="AJ49" i="2"/>
  <c r="S49" i="2"/>
  <c r="U48" i="2"/>
  <c r="W47" i="2"/>
  <c r="AB45" i="2"/>
  <c r="J45" i="2"/>
  <c r="AD44" i="2"/>
  <c r="L44" i="2"/>
  <c r="AF43" i="2"/>
  <c r="O43" i="2"/>
  <c r="AH42" i="2"/>
  <c r="Q42" i="2"/>
  <c r="AJ41" i="2"/>
  <c r="S41" i="2"/>
  <c r="U40" i="2"/>
  <c r="W39" i="2"/>
  <c r="AB37" i="2"/>
  <c r="J37" i="2"/>
  <c r="AD36" i="2"/>
  <c r="L36" i="2"/>
  <c r="AF35" i="2"/>
  <c r="O35" i="2"/>
  <c r="AH34" i="2"/>
  <c r="Q34" i="2"/>
  <c r="AJ33" i="2"/>
  <c r="S33" i="2"/>
  <c r="U32" i="2"/>
  <c r="W31" i="2"/>
  <c r="AB29" i="2"/>
  <c r="J29" i="2"/>
  <c r="AD28" i="2"/>
  <c r="L28" i="2"/>
  <c r="AF27" i="2"/>
  <c r="O27" i="2"/>
  <c r="AH26" i="2"/>
  <c r="Q26" i="2"/>
  <c r="AJ25" i="2"/>
  <c r="S25" i="2"/>
  <c r="U24" i="2"/>
  <c r="W23" i="2"/>
  <c r="AB21" i="2"/>
  <c r="J21" i="2"/>
  <c r="AD20" i="2"/>
  <c r="L20" i="2"/>
  <c r="AF19" i="2"/>
  <c r="O19" i="2"/>
  <c r="AH18" i="2"/>
  <c r="Q18" i="2"/>
  <c r="AJ17" i="2"/>
  <c r="S17" i="2"/>
  <c r="U16" i="2"/>
  <c r="W15" i="2"/>
  <c r="AB13" i="2"/>
  <c r="J13" i="2"/>
  <c r="AD12" i="2"/>
  <c r="L12" i="2"/>
  <c r="AF11" i="2"/>
  <c r="O11" i="2"/>
  <c r="AH10" i="2"/>
  <c r="Q10" i="2"/>
  <c r="AJ9" i="2"/>
  <c r="S9" i="2"/>
  <c r="U8" i="2"/>
  <c r="W7" i="2"/>
  <c r="AB5" i="2"/>
  <c r="AE50" i="2"/>
  <c r="N50" i="2"/>
  <c r="AG49" i="2"/>
  <c r="P49" i="2"/>
  <c r="AI48" i="2"/>
  <c r="R48" i="2"/>
  <c r="AK47" i="2"/>
  <c r="R4" i="2"/>
  <c r="AI4" i="2"/>
  <c r="P5" i="2"/>
  <c r="AH5" i="2"/>
  <c r="R6" i="2"/>
  <c r="AR6" i="2"/>
  <c r="X7" i="2"/>
  <c r="J8" i="2"/>
  <c r="AF8" i="2"/>
  <c r="N9" i="2"/>
  <c r="AI9" i="2"/>
  <c r="S10" i="2"/>
  <c r="AC11" i="2"/>
  <c r="O12" i="2"/>
  <c r="AR12" i="2"/>
  <c r="X13" i="2"/>
  <c r="J14" i="2"/>
  <c r="AI14" i="2"/>
  <c r="S15" i="2"/>
  <c r="AB16" i="2"/>
  <c r="AE17" i="2"/>
  <c r="N18" i="2"/>
  <c r="AJ18" i="2"/>
  <c r="X19" i="2"/>
  <c r="AF20" i="2"/>
  <c r="T21" i="2"/>
  <c r="AB22" i="2"/>
  <c r="O23" i="2"/>
  <c r="AJ23" i="2"/>
  <c r="S24" i="2"/>
  <c r="AA25" i="2"/>
  <c r="AE26" i="2"/>
  <c r="Q27" i="2"/>
  <c r="AA28" i="2"/>
  <c r="L29" i="2"/>
  <c r="AK29" i="2"/>
  <c r="V30" i="2"/>
  <c r="AF31" i="2"/>
  <c r="O32" i="2"/>
  <c r="AJ32" i="2"/>
  <c r="R33" i="2"/>
  <c r="AA34" i="2"/>
  <c r="K35" i="2"/>
  <c r="AH35" i="2"/>
  <c r="V36" i="2"/>
  <c r="AD37" i="2"/>
  <c r="R38" i="2"/>
  <c r="AR38" i="2"/>
  <c r="X39" i="2"/>
  <c r="J40" i="2"/>
  <c r="AF40" i="2"/>
  <c r="N41" i="2"/>
  <c r="AI41" i="2"/>
  <c r="S42" i="2"/>
  <c r="AC43" i="2"/>
  <c r="O44" i="2"/>
  <c r="AR44" i="2"/>
  <c r="X45" i="2"/>
  <c r="J46" i="2"/>
  <c r="AI46" i="2"/>
  <c r="S47" i="2"/>
  <c r="AD48" i="2"/>
  <c r="L49" i="2"/>
  <c r="AK49" i="2"/>
  <c r="X50" i="2"/>
  <c r="AJ46" i="2"/>
  <c r="N49" i="2"/>
  <c r="T4" i="2"/>
  <c r="R5" i="2"/>
  <c r="T6" i="2"/>
  <c r="AD7" i="2"/>
  <c r="AH8" i="2"/>
  <c r="X10" i="2"/>
  <c r="AE11" i="2"/>
  <c r="T12" i="2"/>
  <c r="AA13" i="2"/>
  <c r="P14" i="2"/>
  <c r="AK14" i="2"/>
  <c r="U15" i="2"/>
  <c r="AD16" i="2"/>
  <c r="K17" i="2"/>
  <c r="AG17" i="2"/>
  <c r="P18" i="2"/>
  <c r="AA19" i="2"/>
  <c r="K20" i="2"/>
  <c r="AK20" i="2"/>
  <c r="V21" i="2"/>
  <c r="AG22" i="2"/>
  <c r="Q23" i="2"/>
  <c r="V24" i="2"/>
  <c r="AC25" i="2"/>
  <c r="K26" i="2"/>
  <c r="AG26" i="2"/>
  <c r="V27" i="2"/>
  <c r="AC28" i="2"/>
  <c r="R29" i="2"/>
  <c r="AR29" i="2"/>
  <c r="X30" i="2"/>
  <c r="L31" i="2"/>
  <c r="AH31" i="2"/>
  <c r="Q32" i="2"/>
  <c r="AR32" i="2"/>
  <c r="U33" i="2"/>
  <c r="AC34" i="2"/>
  <c r="N35" i="2"/>
  <c r="AR35" i="2"/>
  <c r="X36" i="2"/>
  <c r="AI37" i="2"/>
  <c r="T38" i="2"/>
  <c r="AD39" i="2"/>
  <c r="L40" i="2"/>
  <c r="AH40" i="2"/>
  <c r="P41" i="2"/>
  <c r="X42" i="2"/>
  <c r="AE43" i="2"/>
  <c r="T44" i="2"/>
  <c r="AA45" i="2"/>
  <c r="P46" i="2"/>
  <c r="AK46" i="2"/>
  <c r="U47" i="2"/>
  <c r="AF48" i="2"/>
  <c r="O49" i="2"/>
  <c r="AA50" i="2"/>
  <c r="O46" i="2"/>
  <c r="T47" i="2"/>
  <c r="AE48" i="2"/>
  <c r="AK4" i="2"/>
  <c r="AJ5" i="2"/>
  <c r="L8" i="2"/>
  <c r="P9" i="2"/>
  <c r="U4" i="2"/>
  <c r="S5" i="2"/>
  <c r="AK5" i="2"/>
  <c r="U6" i="2"/>
  <c r="AE7" i="2"/>
  <c r="N8" i="2"/>
  <c r="AI8" i="2"/>
  <c r="Q9" i="2"/>
  <c r="J11" i="2"/>
  <c r="AG11" i="2"/>
  <c r="U12" i="2"/>
  <c r="AC13" i="2"/>
  <c r="Q14" i="2"/>
  <c r="V15" i="2"/>
  <c r="AE16" i="2"/>
  <c r="L17" i="2"/>
  <c r="AH17" i="2"/>
  <c r="R18" i="2"/>
  <c r="AB19" i="2"/>
  <c r="N20" i="2"/>
  <c r="W21" i="2"/>
  <c r="AH22" i="2"/>
  <c r="R23" i="2"/>
  <c r="AR23" i="2"/>
  <c r="W24" i="2"/>
  <c r="AD25" i="2"/>
  <c r="L26" i="2"/>
  <c r="AI26" i="2"/>
  <c r="W27" i="2"/>
  <c r="AE28" i="2"/>
  <c r="S29" i="2"/>
  <c r="AA30" i="2"/>
  <c r="N31" i="2"/>
  <c r="AI31" i="2"/>
  <c r="R32" i="2"/>
  <c r="AD34" i="2"/>
  <c r="P35" i="2"/>
  <c r="K37" i="2"/>
  <c r="AJ37" i="2"/>
  <c r="U38" i="2"/>
  <c r="AE39" i="2"/>
  <c r="N40" i="2"/>
  <c r="AI40" i="2"/>
  <c r="Q41" i="2"/>
  <c r="J43" i="2"/>
  <c r="AG43" i="2"/>
  <c r="U44" i="2"/>
  <c r="AC45" i="2"/>
  <c r="Q46" i="2"/>
  <c r="V47" i="2"/>
  <c r="J48" i="2"/>
  <c r="AG48" i="2"/>
  <c r="Q49" i="2"/>
  <c r="AB50" i="2"/>
  <c r="L37" i="2"/>
  <c r="AK37" i="2"/>
  <c r="V38" i="2"/>
  <c r="AF39" i="2"/>
  <c r="O40" i="2"/>
  <c r="AJ40" i="2"/>
  <c r="R41" i="2"/>
  <c r="AA42" i="2"/>
  <c r="K43" i="2"/>
  <c r="AH43" i="2"/>
  <c r="V44" i="2"/>
  <c r="AD45" i="2"/>
  <c r="R46" i="2"/>
  <c r="AR46" i="2"/>
  <c r="X47" i="2"/>
  <c r="K48" i="2"/>
  <c r="AH48" i="2"/>
  <c r="R49" i="2"/>
  <c r="AC50" i="2"/>
  <c r="AK40" i="2"/>
  <c r="T41" i="2"/>
  <c r="AB42" i="2"/>
  <c r="L43" i="2"/>
  <c r="W44" i="2"/>
  <c r="AH45" i="2"/>
  <c r="S46" i="2"/>
  <c r="L48" i="2"/>
  <c r="AJ48" i="2"/>
  <c r="AD50" i="2"/>
  <c r="X4" i="2"/>
  <c r="V5" i="2"/>
  <c r="X6" i="2"/>
  <c r="L7" i="2"/>
  <c r="AH7" i="2"/>
  <c r="Q8" i="2"/>
  <c r="AR8" i="2"/>
  <c r="U9" i="2"/>
  <c r="AC10" i="2"/>
  <c r="N11" i="2"/>
  <c r="AR11" i="2"/>
  <c r="X12" i="2"/>
  <c r="AI13" i="2"/>
  <c r="T14" i="2"/>
  <c r="AD15" i="2"/>
  <c r="L16" i="2"/>
  <c r="AH16" i="2"/>
  <c r="P17" i="2"/>
  <c r="X18" i="2"/>
  <c r="AE19" i="2"/>
  <c r="T20" i="2"/>
  <c r="AA21" i="2"/>
  <c r="P22" i="2"/>
  <c r="AK22" i="2"/>
  <c r="U23" i="2"/>
  <c r="AD24" i="2"/>
  <c r="K25" i="2"/>
  <c r="AG25" i="2"/>
  <c r="P26" i="2"/>
  <c r="AA27" i="2"/>
  <c r="K28" i="2"/>
  <c r="AK28" i="2"/>
  <c r="V29" i="2"/>
  <c r="AG30" i="2"/>
  <c r="Q31" i="2"/>
  <c r="V32" i="2"/>
  <c r="AC33" i="2"/>
  <c r="K34" i="2"/>
  <c r="AG34" i="2"/>
  <c r="V35" i="2"/>
  <c r="AC36" i="2"/>
  <c r="R37" i="2"/>
  <c r="AR37" i="2"/>
  <c r="X38" i="2"/>
  <c r="L39" i="2"/>
  <c r="AH39" i="2"/>
  <c r="Q40" i="2"/>
  <c r="AR40" i="2"/>
  <c r="U41" i="2"/>
  <c r="AC42" i="2"/>
  <c r="N43" i="2"/>
  <c r="AR43" i="2"/>
  <c r="X44" i="2"/>
  <c r="AI45" i="2"/>
  <c r="T46" i="2"/>
  <c r="AD47" i="2"/>
  <c r="N48" i="2"/>
  <c r="AK48" i="2"/>
  <c r="U49" i="2"/>
  <c r="AF50" i="2"/>
  <c r="CE334" i="3" l="1"/>
  <c r="A334" i="3" s="1"/>
  <c r="CF334" i="3" s="1"/>
  <c r="CH334" i="3" s="1"/>
  <c r="CE307" i="3"/>
  <c r="A307" i="3" s="1"/>
  <c r="CF307" i="3" s="1"/>
  <c r="CH307" i="3" s="1"/>
  <c r="CE168" i="3"/>
  <c r="A168" i="3" s="1"/>
  <c r="CF168" i="3" s="1"/>
  <c r="CG168" i="3" s="1"/>
  <c r="CE135" i="3"/>
  <c r="A135" i="3" s="1"/>
  <c r="CF135" i="3" s="1"/>
  <c r="CG135" i="3" s="1"/>
  <c r="CH33" i="3"/>
  <c r="BC311" i="3"/>
  <c r="AS207" i="3"/>
  <c r="BT204" i="3"/>
  <c r="CD298" i="3"/>
  <c r="CD15" i="3"/>
  <c r="AD88" i="3"/>
  <c r="AS220" i="3"/>
  <c r="BS204" i="3"/>
  <c r="AD87" i="3"/>
  <c r="BT155" i="3"/>
  <c r="CD233" i="3"/>
  <c r="AD46" i="3"/>
  <c r="AS298" i="3"/>
  <c r="CD220" i="3"/>
  <c r="BR233" i="3"/>
  <c r="BC238" i="3"/>
  <c r="BQ301" i="3"/>
  <c r="AS87" i="3"/>
  <c r="AS46" i="3"/>
  <c r="BS140" i="3"/>
  <c r="BQ204" i="3"/>
  <c r="CD88" i="3"/>
  <c r="BT303" i="3"/>
  <c r="BR238" i="3"/>
  <c r="BD140" i="3"/>
  <c r="AS255" i="3"/>
  <c r="BR227" i="3"/>
  <c r="BC299" i="3"/>
  <c r="AD255" i="3"/>
  <c r="BD301" i="3"/>
  <c r="CE301" i="3" s="1"/>
  <c r="A301" i="3" s="1"/>
  <c r="CF301" i="3" s="1"/>
  <c r="CH301" i="3" s="1"/>
  <c r="CD207" i="3"/>
  <c r="BT227" i="3"/>
  <c r="BC140" i="3"/>
  <c r="CD306" i="3"/>
  <c r="CE306" i="3" s="1"/>
  <c r="A306" i="3" s="1"/>
  <c r="CF306" i="3" s="1"/>
  <c r="CG306" i="3" s="1"/>
  <c r="BT289" i="3"/>
  <c r="BS318" i="3"/>
  <c r="BR301" i="3"/>
  <c r="BD204" i="3"/>
  <c r="CE204" i="3" s="1"/>
  <c r="A204" i="3" s="1"/>
  <c r="CF204" i="3" s="1"/>
  <c r="CG204" i="3" s="1"/>
  <c r="BS301" i="3"/>
  <c r="BT301" i="3"/>
  <c r="CD215" i="3"/>
  <c r="BQ28" i="3"/>
  <c r="AS215" i="3"/>
  <c r="BT118" i="3"/>
  <c r="BD118" i="3"/>
  <c r="CD222" i="3"/>
  <c r="AD187" i="3"/>
  <c r="BS218" i="3"/>
  <c r="BD299" i="3"/>
  <c r="CD187" i="3"/>
  <c r="AD222" i="3"/>
  <c r="BT237" i="3"/>
  <c r="AS193" i="3"/>
  <c r="BD173" i="3"/>
  <c r="AS240" i="3"/>
  <c r="AD193" i="3"/>
  <c r="BQ59" i="3"/>
  <c r="AD26" i="3"/>
  <c r="BS59" i="3"/>
  <c r="BQ237" i="3"/>
  <c r="AD28" i="3"/>
  <c r="BQ173" i="3"/>
  <c r="BS216" i="3"/>
  <c r="BD237" i="3"/>
  <c r="AD245" i="3"/>
  <c r="BC237" i="3"/>
  <c r="BR237" i="3"/>
  <c r="CD322" i="3"/>
  <c r="AD322" i="3"/>
  <c r="CD311" i="3"/>
  <c r="AS28" i="3"/>
  <c r="BT311" i="3"/>
  <c r="BC342" i="3"/>
  <c r="BD69" i="3"/>
  <c r="AS197" i="3"/>
  <c r="BR118" i="3"/>
  <c r="AS245" i="3"/>
  <c r="BS173" i="3"/>
  <c r="CD197" i="3"/>
  <c r="BT342" i="3"/>
  <c r="BD311" i="3"/>
  <c r="AD306" i="3"/>
  <c r="BQ227" i="3"/>
  <c r="AS200" i="3"/>
  <c r="AS299" i="3"/>
  <c r="BR228" i="3"/>
  <c r="BD227" i="3"/>
  <c r="CD252" i="3"/>
  <c r="BT299" i="3"/>
  <c r="BS164" i="3"/>
  <c r="AS68" i="3"/>
  <c r="BT355" i="3"/>
  <c r="AD299" i="3"/>
  <c r="BQ316" i="3"/>
  <c r="BC227" i="3"/>
  <c r="AD82" i="3"/>
  <c r="BD256" i="3"/>
  <c r="CD69" i="3"/>
  <c r="BC355" i="3"/>
  <c r="CD82" i="3"/>
  <c r="BC88" i="3"/>
  <c r="BD355" i="3"/>
  <c r="BS118" i="3"/>
  <c r="BD294" i="3"/>
  <c r="BS355" i="3"/>
  <c r="AS228" i="3"/>
  <c r="BR250" i="3"/>
  <c r="BT270" i="3"/>
  <c r="BS294" i="3"/>
  <c r="BS303" i="3"/>
  <c r="CD349" i="3"/>
  <c r="BR31" i="3"/>
  <c r="BD228" i="3"/>
  <c r="BD270" i="3"/>
  <c r="CE270" i="3" s="1"/>
  <c r="A270" i="3" s="1"/>
  <c r="CF270" i="3" s="1"/>
  <c r="CG270" i="3" s="1"/>
  <c r="BC294" i="3"/>
  <c r="BQ294" i="3"/>
  <c r="BD282" i="3"/>
  <c r="AS252" i="3"/>
  <c r="AD254" i="3"/>
  <c r="BT294" i="3"/>
  <c r="BC228" i="3"/>
  <c r="BS125" i="3"/>
  <c r="BS270" i="3"/>
  <c r="BR270" i="3"/>
  <c r="BC125" i="3"/>
  <c r="BQ228" i="3"/>
  <c r="BT318" i="3"/>
  <c r="BQ349" i="3"/>
  <c r="AD69" i="3"/>
  <c r="BQ318" i="3"/>
  <c r="BQ270" i="3"/>
  <c r="AD316" i="3"/>
  <c r="BR327" i="3"/>
  <c r="BT31" i="3"/>
  <c r="BS349" i="3"/>
  <c r="BR352" i="3"/>
  <c r="CD316" i="3"/>
  <c r="BR318" i="3"/>
  <c r="BT125" i="3"/>
  <c r="CD228" i="3"/>
  <c r="BS274" i="3"/>
  <c r="BD349" i="3"/>
  <c r="BR125" i="3"/>
  <c r="BS228" i="3"/>
  <c r="AD349" i="3"/>
  <c r="BR183" i="3"/>
  <c r="BT321" i="3"/>
  <c r="BQ125" i="3"/>
  <c r="BD274" i="3"/>
  <c r="BT349" i="3"/>
  <c r="BS88" i="3"/>
  <c r="BT274" i="3"/>
  <c r="BC274" i="3"/>
  <c r="BC349" i="3"/>
  <c r="BQ155" i="3"/>
  <c r="CD270" i="3"/>
  <c r="AD334" i="3"/>
  <c r="AD270" i="3"/>
  <c r="BR216" i="3"/>
  <c r="BQ88" i="3"/>
  <c r="BT337" i="3"/>
  <c r="AS334" i="3"/>
  <c r="BS169" i="3"/>
  <c r="BS264" i="3"/>
  <c r="BS107" i="3"/>
  <c r="BS299" i="3"/>
  <c r="BQ321" i="3"/>
  <c r="BR106" i="3"/>
  <c r="BR61" i="3"/>
  <c r="AD59" i="3"/>
  <c r="BQ179" i="3"/>
  <c r="BS321" i="3"/>
  <c r="BC181" i="3"/>
  <c r="CE181" i="3" s="1"/>
  <c r="A181" i="3" s="1"/>
  <c r="CF181" i="3" s="1"/>
  <c r="CD181" i="3"/>
  <c r="BT233" i="3"/>
  <c r="BC276" i="3"/>
  <c r="BR208" i="3"/>
  <c r="BC59" i="3"/>
  <c r="BS233" i="3"/>
  <c r="BC258" i="3"/>
  <c r="BQ311" i="3"/>
  <c r="BS219" i="3"/>
  <c r="BT43" i="3"/>
  <c r="BC38" i="3"/>
  <c r="BQ140" i="3"/>
  <c r="BC173" i="3"/>
  <c r="BC208" i="3"/>
  <c r="BD233" i="3"/>
  <c r="BD276" i="3"/>
  <c r="BD291" i="3"/>
  <c r="BR38" i="3"/>
  <c r="BT59" i="3"/>
  <c r="AD107" i="3"/>
  <c r="AD307" i="3"/>
  <c r="BR299" i="3"/>
  <c r="AD240" i="3"/>
  <c r="BS208" i="3"/>
  <c r="AS59" i="3"/>
  <c r="BT44" i="3"/>
  <c r="BD59" i="3"/>
  <c r="BD28" i="3"/>
  <c r="AD200" i="3"/>
  <c r="BT208" i="3"/>
  <c r="BT291" i="3"/>
  <c r="BS311" i="3"/>
  <c r="BQ327" i="3"/>
  <c r="AS307" i="3"/>
  <c r="BR36" i="3"/>
  <c r="BS28" i="3"/>
  <c r="BT179" i="3"/>
  <c r="BD219" i="3"/>
  <c r="BD208" i="3"/>
  <c r="BC291" i="3"/>
  <c r="BQ308" i="3"/>
  <c r="AD206" i="3"/>
  <c r="BR258" i="3"/>
  <c r="BD64" i="3"/>
  <c r="BC233" i="3"/>
  <c r="BC28" i="3"/>
  <c r="BC61" i="3"/>
  <c r="BC179" i="3"/>
  <c r="CE179" i="3" s="1"/>
  <c r="A179" i="3" s="1"/>
  <c r="CF179" i="3" s="1"/>
  <c r="CH179" i="3" s="1"/>
  <c r="BT219" i="3"/>
  <c r="BS291" i="3"/>
  <c r="BC318" i="3"/>
  <c r="BS308" i="3"/>
  <c r="BS337" i="3"/>
  <c r="BR157" i="3"/>
  <c r="AS206" i="3"/>
  <c r="BR257" i="3"/>
  <c r="BR240" i="3"/>
  <c r="AS40" i="3"/>
  <c r="BR140" i="3"/>
  <c r="BR290" i="3"/>
  <c r="BR130" i="3"/>
  <c r="BT113" i="3"/>
  <c r="CD40" i="3"/>
  <c r="BT335" i="3"/>
  <c r="BR335" i="3"/>
  <c r="AS179" i="3"/>
  <c r="AS233" i="3"/>
  <c r="BR28" i="3"/>
  <c r="BC219" i="3"/>
  <c r="BR219" i="3"/>
  <c r="CE87" i="3"/>
  <c r="A87" i="3" s="1"/>
  <c r="CF87" i="3" s="1"/>
  <c r="CH87" i="3" s="1"/>
  <c r="CE193" i="3"/>
  <c r="A193" i="3" s="1"/>
  <c r="CF193" i="3" s="1"/>
  <c r="CG193" i="3" s="1"/>
  <c r="AS337" i="3"/>
  <c r="BS188" i="3"/>
  <c r="BC188" i="3"/>
  <c r="CE188" i="3" s="1"/>
  <c r="A188" i="3" s="1"/>
  <c r="CF188" i="3" s="1"/>
  <c r="CH188" i="3" s="1"/>
  <c r="BD297" i="3"/>
  <c r="BQ64" i="3"/>
  <c r="BQ15" i="3"/>
  <c r="BT30" i="3"/>
  <c r="BC64" i="3"/>
  <c r="BQ245" i="3"/>
  <c r="BQ254" i="3"/>
  <c r="AS64" i="3"/>
  <c r="BD333" i="3"/>
  <c r="AD264" i="3"/>
  <c r="BC337" i="3"/>
  <c r="AS311" i="3"/>
  <c r="AD337" i="3"/>
  <c r="BT183" i="3"/>
  <c r="BC45" i="3"/>
  <c r="BC251" i="3"/>
  <c r="AD15" i="3"/>
  <c r="CD219" i="3"/>
  <c r="BQ60" i="3"/>
  <c r="BD337" i="3"/>
  <c r="BR337" i="3"/>
  <c r="BT264" i="3"/>
  <c r="BC254" i="3"/>
  <c r="BR44" i="3"/>
  <c r="BD45" i="3"/>
  <c r="AD183" i="3"/>
  <c r="BS181" i="3"/>
  <c r="BT181" i="3"/>
  <c r="BR264" i="3"/>
  <c r="BD254" i="3"/>
  <c r="BR113" i="3"/>
  <c r="BT188" i="3"/>
  <c r="BQ113" i="3"/>
  <c r="AS254" i="3"/>
  <c r="BD15" i="3"/>
  <c r="CE15" i="3" s="1"/>
  <c r="A15" i="3" s="1"/>
  <c r="CF15" i="3" s="1"/>
  <c r="BQ240" i="3"/>
  <c r="AD318" i="3"/>
  <c r="AD219" i="3"/>
  <c r="AD181" i="3"/>
  <c r="BR26" i="3"/>
  <c r="BR295" i="3"/>
  <c r="AS318" i="3"/>
  <c r="BQ188" i="3"/>
  <c r="BS250" i="3"/>
  <c r="BQ181" i="3"/>
  <c r="AS264" i="3"/>
  <c r="AS183" i="3"/>
  <c r="AD64" i="3"/>
  <c r="CD188" i="3"/>
  <c r="BS240" i="3"/>
  <c r="CD318" i="3"/>
  <c r="BS245" i="3"/>
  <c r="CE322" i="3"/>
  <c r="A322" i="3" s="1"/>
  <c r="CF322" i="3" s="1"/>
  <c r="CG322" i="3" s="1"/>
  <c r="CD179" i="3"/>
  <c r="BQ180" i="3"/>
  <c r="CE222" i="3"/>
  <c r="A222" i="3" s="1"/>
  <c r="CF222" i="3" s="1"/>
  <c r="CH222" i="3" s="1"/>
  <c r="BT240" i="3"/>
  <c r="BR104" i="3"/>
  <c r="BT64" i="3"/>
  <c r="BT217" i="3"/>
  <c r="BQ277" i="3"/>
  <c r="BT180" i="3"/>
  <c r="AS188" i="3"/>
  <c r="BR45" i="3"/>
  <c r="BR88" i="3"/>
  <c r="BD38" i="3"/>
  <c r="BD88" i="3"/>
  <c r="BT218" i="3"/>
  <c r="BR245" i="3"/>
  <c r="BC316" i="3"/>
  <c r="BT254" i="3"/>
  <c r="BD240" i="3"/>
  <c r="CE240" i="3" s="1"/>
  <c r="A240" i="3" s="1"/>
  <c r="CF240" i="3" s="1"/>
  <c r="CG240" i="3" s="1"/>
  <c r="CE46" i="3"/>
  <c r="A46" i="3" s="1"/>
  <c r="CF46" i="3" s="1"/>
  <c r="CG46" i="3" s="1"/>
  <c r="BS282" i="3"/>
  <c r="BR277" i="3"/>
  <c r="BT297" i="3"/>
  <c r="BR15" i="3"/>
  <c r="BT316" i="3"/>
  <c r="BR181" i="3"/>
  <c r="BR121" i="3"/>
  <c r="BS45" i="3"/>
  <c r="BC183" i="3"/>
  <c r="CE183" i="3" s="1"/>
  <c r="A183" i="3" s="1"/>
  <c r="CF183" i="3" s="1"/>
  <c r="CG183" i="3" s="1"/>
  <c r="BD316" i="3"/>
  <c r="BR29" i="3"/>
  <c r="BR329" i="3"/>
  <c r="BD245" i="3"/>
  <c r="BS15" i="3"/>
  <c r="BQ31" i="3"/>
  <c r="BS183" i="3"/>
  <c r="BS179" i="3"/>
  <c r="BD189" i="3"/>
  <c r="BS254" i="3"/>
  <c r="BR297" i="3"/>
  <c r="BT15" i="3"/>
  <c r="BC245" i="3"/>
  <c r="BC335" i="3"/>
  <c r="BR321" i="3"/>
  <c r="BD218" i="3"/>
  <c r="BC277" i="3"/>
  <c r="BD264" i="3"/>
  <c r="BR317" i="3"/>
  <c r="BD335" i="3"/>
  <c r="CD137" i="3"/>
  <c r="BC155" i="3"/>
  <c r="BD155" i="3"/>
  <c r="BQ183" i="3"/>
  <c r="BC218" i="3"/>
  <c r="BS278" i="3"/>
  <c r="BC264" i="3"/>
  <c r="AS61" i="3"/>
  <c r="AD68" i="3"/>
  <c r="BQ342" i="3"/>
  <c r="BR49" i="3"/>
  <c r="CE298" i="3"/>
  <c r="A298" i="3" s="1"/>
  <c r="CF298" i="3" s="1"/>
  <c r="CH298" i="3" s="1"/>
  <c r="CE255" i="3"/>
  <c r="A255" i="3" s="1"/>
  <c r="CF255" i="3" s="1"/>
  <c r="CH255" i="3" s="1"/>
  <c r="CE252" i="3"/>
  <c r="A252" i="3" s="1"/>
  <c r="CF252" i="3" s="1"/>
  <c r="CH252" i="3" s="1"/>
  <c r="CE197" i="3"/>
  <c r="A197" i="3" s="1"/>
  <c r="CF197" i="3" s="1"/>
  <c r="CG197" i="3" s="1"/>
  <c r="CE200" i="3"/>
  <c r="A200" i="3" s="1"/>
  <c r="CF200" i="3" s="1"/>
  <c r="CH200" i="3" s="1"/>
  <c r="CE220" i="3"/>
  <c r="A220" i="3" s="1"/>
  <c r="CF220" i="3" s="1"/>
  <c r="CH220" i="3" s="1"/>
  <c r="CE215" i="3"/>
  <c r="A215" i="3" s="1"/>
  <c r="CF215" i="3" s="1"/>
  <c r="CG215" i="3" s="1"/>
  <c r="CE187" i="3"/>
  <c r="A187" i="3" s="1"/>
  <c r="CF187" i="3" s="1"/>
  <c r="CH187" i="3" s="1"/>
  <c r="CE207" i="3"/>
  <c r="A207" i="3" s="1"/>
  <c r="CF207" i="3" s="1"/>
  <c r="CH207" i="3" s="1"/>
  <c r="CE68" i="3"/>
  <c r="A68" i="3" s="1"/>
  <c r="CF68" i="3" s="1"/>
  <c r="CG68" i="3" s="1"/>
  <c r="CE82" i="3"/>
  <c r="A82" i="3" s="1"/>
  <c r="CF82" i="3" s="1"/>
  <c r="CG82" i="3" s="1"/>
  <c r="CE206" i="3"/>
  <c r="A206" i="3" s="1"/>
  <c r="CF206" i="3" s="1"/>
  <c r="CH206" i="3" s="1"/>
  <c r="BC84" i="3"/>
  <c r="BR84" i="3"/>
  <c r="BQ232" i="3"/>
  <c r="BD232" i="3"/>
  <c r="BC232" i="3"/>
  <c r="BR232" i="3"/>
  <c r="BT339" i="3"/>
  <c r="BR339" i="3"/>
  <c r="BD95" i="3"/>
  <c r="BR95" i="3"/>
  <c r="BT84" i="3"/>
  <c r="BQ159" i="3"/>
  <c r="BC159" i="3"/>
  <c r="BD133" i="3"/>
  <c r="BT133" i="3"/>
  <c r="BQ133" i="3"/>
  <c r="AS63" i="3"/>
  <c r="AD63" i="3"/>
  <c r="CD133" i="3"/>
  <c r="AS133" i="3"/>
  <c r="AD133" i="3"/>
  <c r="BQ282" i="3"/>
  <c r="BC282" i="3"/>
  <c r="BR282" i="3"/>
  <c r="BR199" i="3"/>
  <c r="BC199" i="3"/>
  <c r="BT249" i="3"/>
  <c r="AS91" i="3"/>
  <c r="BR42" i="3"/>
  <c r="BC42" i="3"/>
  <c r="BD324" i="3"/>
  <c r="BS324" i="3"/>
  <c r="BT324" i="3"/>
  <c r="BQ293" i="3"/>
  <c r="BR293" i="3"/>
  <c r="BQ276" i="3"/>
  <c r="BR276" i="3"/>
  <c r="CD66" i="3"/>
  <c r="AS66" i="3"/>
  <c r="CE66" i="3" s="1"/>
  <c r="A66" i="3" s="1"/>
  <c r="CF66" i="3" s="1"/>
  <c r="BT111" i="3"/>
  <c r="BQ111" i="3"/>
  <c r="BS111" i="3"/>
  <c r="BD111" i="3"/>
  <c r="BC111" i="3"/>
  <c r="BT176" i="3"/>
  <c r="BC176" i="3"/>
  <c r="BS176" i="3"/>
  <c r="BQ176" i="3"/>
  <c r="BR176" i="3"/>
  <c r="BC324" i="3"/>
  <c r="BD114" i="3"/>
  <c r="BR114" i="3"/>
  <c r="AS137" i="3"/>
  <c r="BS50" i="3"/>
  <c r="BR50" i="3"/>
  <c r="BC25" i="3"/>
  <c r="BQ25" i="3"/>
  <c r="BR145" i="3"/>
  <c r="BT315" i="3"/>
  <c r="BR315" i="3"/>
  <c r="BD315" i="3"/>
  <c r="BC315" i="3"/>
  <c r="BQ256" i="3"/>
  <c r="BS256" i="3"/>
  <c r="BT256" i="3"/>
  <c r="BQ43" i="3"/>
  <c r="BC43" i="3"/>
  <c r="CE43" i="3" s="1"/>
  <c r="A43" i="3" s="1"/>
  <c r="CF43" i="3" s="1"/>
  <c r="CH43" i="3" s="1"/>
  <c r="BS43" i="3"/>
  <c r="BD308" i="3"/>
  <c r="CE308" i="3" s="1"/>
  <c r="A308" i="3" s="1"/>
  <c r="CF308" i="3" s="1"/>
  <c r="BT308" i="3"/>
  <c r="BR308" i="3"/>
  <c r="BR25" i="3"/>
  <c r="BR278" i="3"/>
  <c r="BS93" i="3"/>
  <c r="BR93" i="3"/>
  <c r="BS124" i="3"/>
  <c r="BR124" i="3"/>
  <c r="BR91" i="3"/>
  <c r="BC191" i="3"/>
  <c r="BR191" i="3"/>
  <c r="BD175" i="3"/>
  <c r="BR175" i="3"/>
  <c r="BR340" i="3"/>
  <c r="BD300" i="3"/>
  <c r="BT300" i="3"/>
  <c r="BQ300" i="3"/>
  <c r="BR300" i="3"/>
  <c r="BR149" i="3"/>
  <c r="BC41" i="3"/>
  <c r="BR41" i="3"/>
  <c r="BD304" i="3"/>
  <c r="BC304" i="3"/>
  <c r="AD91" i="3"/>
  <c r="CD67" i="3"/>
  <c r="AS67" i="3"/>
  <c r="CE67" i="3" s="1"/>
  <c r="A67" i="3" s="1"/>
  <c r="CF67" i="3" s="1"/>
  <c r="CG67" i="3" s="1"/>
  <c r="AD67" i="3"/>
  <c r="BQ107" i="3"/>
  <c r="BD107" i="3"/>
  <c r="CE107" i="3" s="1"/>
  <c r="A107" i="3" s="1"/>
  <c r="CF107" i="3" s="1"/>
  <c r="CH107" i="3" s="1"/>
  <c r="BR107" i="3"/>
  <c r="BD169" i="3"/>
  <c r="CE169" i="3" s="1"/>
  <c r="A169" i="3" s="1"/>
  <c r="CF169" i="3" s="1"/>
  <c r="BR169" i="3"/>
  <c r="BT169" i="3"/>
  <c r="BQ169" i="3"/>
  <c r="BR309" i="3"/>
  <c r="CD63" i="3"/>
  <c r="BT131" i="3"/>
  <c r="BR131" i="3"/>
  <c r="BS189" i="3"/>
  <c r="BR189" i="3"/>
  <c r="BR133" i="3"/>
  <c r="BQ185" i="3"/>
  <c r="BC300" i="3"/>
  <c r="BQ340" i="3"/>
  <c r="BQ329" i="3"/>
  <c r="BC35" i="3"/>
  <c r="BD35" i="3"/>
  <c r="BR35" i="3"/>
  <c r="BT251" i="3"/>
  <c r="BR251" i="3"/>
  <c r="BQ198" i="3"/>
  <c r="BR198" i="3"/>
  <c r="BR154" i="3"/>
  <c r="BS62" i="3"/>
  <c r="BR62" i="3"/>
  <c r="BD109" i="3"/>
  <c r="BC109" i="3"/>
  <c r="BD305" i="3"/>
  <c r="BR305" i="3"/>
  <c r="BC326" i="3"/>
  <c r="BR326" i="3"/>
  <c r="BC69" i="3"/>
  <c r="BS69" i="3"/>
  <c r="BQ69" i="3"/>
  <c r="BR69" i="3"/>
  <c r="BQ272" i="3"/>
  <c r="BC272" i="3"/>
  <c r="BQ58" i="3"/>
  <c r="BC58" i="3"/>
  <c r="BS232" i="3"/>
  <c r="BQ217" i="3"/>
  <c r="BC217" i="3"/>
  <c r="BC97" i="3"/>
  <c r="BT97" i="3"/>
  <c r="BR97" i="3"/>
  <c r="BR137" i="3"/>
  <c r="BD137" i="3"/>
  <c r="BT232" i="3"/>
  <c r="BQ248" i="3"/>
  <c r="BR248" i="3"/>
  <c r="CD236" i="3"/>
  <c r="CD225" i="3"/>
  <c r="BQ216" i="3"/>
  <c r="BT216" i="3"/>
  <c r="BC216" i="3"/>
  <c r="BQ189" i="3"/>
  <c r="BS354" i="3"/>
  <c r="BD354" i="3"/>
  <c r="BC354" i="3"/>
  <c r="BR354" i="3"/>
  <c r="BQ354" i="3"/>
  <c r="BS108" i="3"/>
  <c r="BR108" i="3"/>
  <c r="BQ108" i="3"/>
  <c r="BC108" i="3"/>
  <c r="BS201" i="3"/>
  <c r="BR201" i="3"/>
  <c r="BT149" i="3"/>
  <c r="BT354" i="3"/>
  <c r="BC340" i="3"/>
  <c r="AD66" i="3"/>
  <c r="BC210" i="3"/>
  <c r="BR210" i="3"/>
  <c r="BQ210" i="3"/>
  <c r="BT107" i="3"/>
  <c r="BR109" i="3"/>
  <c r="BR60" i="3"/>
  <c r="BR235" i="3"/>
  <c r="CD32" i="3"/>
  <c r="CE32" i="3" s="1"/>
  <c r="A32" i="3" s="1"/>
  <c r="CF32" i="3" s="1"/>
  <c r="CG32" i="3" s="1"/>
  <c r="CD350" i="3"/>
  <c r="BD342" i="3"/>
  <c r="BR194" i="3"/>
  <c r="BR303" i="3"/>
  <c r="BR162" i="3"/>
  <c r="BR180" i="3"/>
  <c r="AD32" i="3"/>
  <c r="BQ118" i="3"/>
  <c r="BR85" i="3"/>
  <c r="BR100" i="3"/>
  <c r="BC297" i="3"/>
  <c r="BD327" i="3"/>
  <c r="BT258" i="3"/>
  <c r="BR241" i="3"/>
  <c r="BR99" i="3"/>
  <c r="BR94" i="3"/>
  <c r="BD303" i="3"/>
  <c r="BR281" i="3"/>
  <c r="BR155" i="3"/>
  <c r="BT164" i="3"/>
  <c r="BR164" i="3"/>
  <c r="BR218" i="3"/>
  <c r="BD31" i="3"/>
  <c r="BS293" i="3"/>
  <c r="BS327" i="3"/>
  <c r="CD61" i="3"/>
  <c r="BT25" i="3"/>
  <c r="BS25" i="3"/>
  <c r="BD25" i="3"/>
  <c r="AD190" i="3"/>
  <c r="AS190" i="3"/>
  <c r="AD38" i="3"/>
  <c r="AS38" i="3"/>
  <c r="BT290" i="3"/>
  <c r="BQ290" i="3"/>
  <c r="BC290" i="3"/>
  <c r="AD186" i="3"/>
  <c r="AS186" i="3"/>
  <c r="BT293" i="3"/>
  <c r="AS310" i="3"/>
  <c r="AD310" i="3"/>
  <c r="BQ161" i="3"/>
  <c r="BD161" i="3"/>
  <c r="CD58" i="3"/>
  <c r="AS58" i="3"/>
  <c r="BT351" i="3"/>
  <c r="BD351" i="3"/>
  <c r="BQ194" i="3"/>
  <c r="BC194" i="3"/>
  <c r="BS194" i="3"/>
  <c r="AS235" i="3"/>
  <c r="AD235" i="3"/>
  <c r="CD162" i="3"/>
  <c r="AD162" i="3"/>
  <c r="AS162" i="3"/>
  <c r="AD31" i="3"/>
  <c r="AS31" i="3"/>
  <c r="CD31" i="3"/>
  <c r="AS348" i="3"/>
  <c r="AD348" i="3"/>
  <c r="CD281" i="3"/>
  <c r="AD281" i="3"/>
  <c r="AS281" i="3"/>
  <c r="CD161" i="3"/>
  <c r="AD161" i="3"/>
  <c r="BT58" i="3"/>
  <c r="BD58" i="3"/>
  <c r="BS58" i="3"/>
  <c r="AS194" i="3"/>
  <c r="AD194" i="3"/>
  <c r="CD194" i="3"/>
  <c r="CD293" i="3"/>
  <c r="AS293" i="3"/>
  <c r="AD293" i="3"/>
  <c r="AS300" i="3"/>
  <c r="AD300" i="3"/>
  <c r="BS26" i="3"/>
  <c r="BD26" i="3"/>
  <c r="BT26" i="3"/>
  <c r="BQ26" i="3"/>
  <c r="AD213" i="3"/>
  <c r="AS213" i="3"/>
  <c r="BS231" i="3"/>
  <c r="AS266" i="3"/>
  <c r="AD266" i="3"/>
  <c r="BS161" i="3"/>
  <c r="AS217" i="3"/>
  <c r="AD217" i="3"/>
  <c r="AS295" i="3"/>
  <c r="AD295" i="3"/>
  <c r="AS236" i="3"/>
  <c r="AD236" i="3"/>
  <c r="CD261" i="3"/>
  <c r="CE261" i="3" s="1"/>
  <c r="A261" i="3" s="1"/>
  <c r="CF261" i="3" s="1"/>
  <c r="AS261" i="3"/>
  <c r="AD261" i="3"/>
  <c r="AD351" i="3"/>
  <c r="AS351" i="3"/>
  <c r="AD221" i="3"/>
  <c r="AS221" i="3"/>
  <c r="CE221" i="3" s="1"/>
  <c r="A221" i="3" s="1"/>
  <c r="CF221" i="3" s="1"/>
  <c r="BC231" i="3"/>
  <c r="AS313" i="3"/>
  <c r="AD313" i="3"/>
  <c r="AS353" i="3"/>
  <c r="AD353" i="3"/>
  <c r="BC161" i="3"/>
  <c r="AD273" i="3"/>
  <c r="AS273" i="3"/>
  <c r="AS202" i="3"/>
  <c r="AD202" i="3"/>
  <c r="BD236" i="3"/>
  <c r="BQ236" i="3"/>
  <c r="BC236" i="3"/>
  <c r="BQ199" i="3"/>
  <c r="AD276" i="3"/>
  <c r="AS276" i="3"/>
  <c r="CD276" i="3"/>
  <c r="BT236" i="3"/>
  <c r="BQ273" i="3"/>
  <c r="BT273" i="3"/>
  <c r="BD273" i="3"/>
  <c r="CD45" i="3"/>
  <c r="AS45" i="3"/>
  <c r="AD45" i="3"/>
  <c r="AS184" i="3"/>
  <c r="CE184" i="3" s="1"/>
  <c r="A184" i="3" s="1"/>
  <c r="CF184" i="3" s="1"/>
  <c r="AD184" i="3"/>
  <c r="AD225" i="3"/>
  <c r="AS225" i="3"/>
  <c r="CE225" i="3" s="1"/>
  <c r="A225" i="3" s="1"/>
  <c r="CF225" i="3" s="1"/>
  <c r="CG225" i="3" s="1"/>
  <c r="AS199" i="3"/>
  <c r="AD199" i="3"/>
  <c r="CD199" i="3"/>
  <c r="BD36" i="3"/>
  <c r="CD309" i="3"/>
  <c r="AS338" i="3"/>
  <c r="AD338" i="3"/>
  <c r="AS161" i="3"/>
  <c r="AD58" i="3"/>
  <c r="AD340" i="3"/>
  <c r="AS340" i="3"/>
  <c r="AS248" i="3"/>
  <c r="AD248" i="3"/>
  <c r="CD248" i="3"/>
  <c r="BS258" i="3"/>
  <c r="BD258" i="3"/>
  <c r="AD120" i="3"/>
  <c r="AS120" i="3"/>
  <c r="CD120" i="3"/>
  <c r="AS218" i="3"/>
  <c r="AD218" i="3"/>
  <c r="CD218" i="3"/>
  <c r="BC137" i="3"/>
  <c r="BS137" i="3"/>
  <c r="BT137" i="3"/>
  <c r="BQ98" i="3"/>
  <c r="BD98" i="3"/>
  <c r="BS98" i="3"/>
  <c r="BC98" i="3"/>
  <c r="AS292" i="3"/>
  <c r="AD292" i="3"/>
  <c r="CD292" i="3"/>
  <c r="CE292" i="3" s="1"/>
  <c r="A292" i="3" s="1"/>
  <c r="CF292" i="3" s="1"/>
  <c r="BQ137" i="3"/>
  <c r="AS177" i="3"/>
  <c r="AD177" i="3"/>
  <c r="AS314" i="3"/>
  <c r="AD314" i="3"/>
  <c r="BC309" i="3"/>
  <c r="BQ61" i="3"/>
  <c r="BC44" i="3"/>
  <c r="CE44" i="3" s="1"/>
  <c r="A44" i="3" s="1"/>
  <c r="CF44" i="3" s="1"/>
  <c r="CH44" i="3" s="1"/>
  <c r="BQ44" i="3"/>
  <c r="AS98" i="3"/>
  <c r="AD98" i="3"/>
  <c r="BQ174" i="3"/>
  <c r="BT174" i="3"/>
  <c r="BC174" i="3"/>
  <c r="BD174" i="3"/>
  <c r="BS174" i="3"/>
  <c r="AS182" i="3"/>
  <c r="AD182" i="3"/>
  <c r="AD328" i="3"/>
  <c r="AS328" i="3"/>
  <c r="BT36" i="3"/>
  <c r="BQ150" i="3"/>
  <c r="BS150" i="3"/>
  <c r="BC150" i="3"/>
  <c r="AS110" i="3"/>
  <c r="AD110" i="3"/>
  <c r="BQ309" i="3"/>
  <c r="AD345" i="3"/>
  <c r="AS345" i="3"/>
  <c r="AD210" i="3"/>
  <c r="AS210" i="3"/>
  <c r="AS134" i="3"/>
  <c r="AD134" i="3"/>
  <c r="BQ333" i="3"/>
  <c r="BC333" i="3"/>
  <c r="BT333" i="3"/>
  <c r="AD180" i="3"/>
  <c r="AS180" i="3"/>
  <c r="CD180" i="3"/>
  <c r="AD108" i="3"/>
  <c r="AS108" i="3"/>
  <c r="BD317" i="3"/>
  <c r="BQ317" i="3"/>
  <c r="BT199" i="3"/>
  <c r="CD202" i="3"/>
  <c r="BD246" i="3"/>
  <c r="BS236" i="3"/>
  <c r="BT317" i="3"/>
  <c r="BS333" i="3"/>
  <c r="BS42" i="3"/>
  <c r="BQ42" i="3"/>
  <c r="CD48" i="3"/>
  <c r="AD48" i="3"/>
  <c r="AS48" i="3"/>
  <c r="BS309" i="3"/>
  <c r="AS250" i="3"/>
  <c r="AD250" i="3"/>
  <c r="BD309" i="3"/>
  <c r="BD191" i="3"/>
  <c r="BQ191" i="3"/>
  <c r="CD257" i="3"/>
  <c r="AS257" i="3"/>
  <c r="AD257" i="3"/>
  <c r="CD327" i="3"/>
  <c r="AS327" i="3"/>
  <c r="AD327" i="3"/>
  <c r="AS247" i="3"/>
  <c r="AD247" i="3"/>
  <c r="BT134" i="3"/>
  <c r="BD134" i="3"/>
  <c r="BQ134" i="3"/>
  <c r="BC134" i="3"/>
  <c r="BS134" i="3"/>
  <c r="AD320" i="3"/>
  <c r="AS320" i="3"/>
  <c r="CD320" i="3"/>
  <c r="BD180" i="3"/>
  <c r="BC180" i="3"/>
  <c r="BT108" i="3"/>
  <c r="BD108" i="3"/>
  <c r="CD317" i="3"/>
  <c r="AS317" i="3"/>
  <c r="AD317" i="3"/>
  <c r="BD190" i="3"/>
  <c r="AS296" i="3"/>
  <c r="AD296" i="3"/>
  <c r="CD296" i="3"/>
  <c r="AS290" i="3"/>
  <c r="AD290" i="3"/>
  <c r="AD229" i="3"/>
  <c r="AS229" i="3"/>
  <c r="AS212" i="3"/>
  <c r="AD212" i="3"/>
  <c r="CD110" i="3"/>
  <c r="BS91" i="3"/>
  <c r="CD77" i="3"/>
  <c r="AD77" i="3"/>
  <c r="AS77" i="3"/>
  <c r="CE77" i="3" s="1"/>
  <c r="A77" i="3" s="1"/>
  <c r="CF77" i="3" s="1"/>
  <c r="CD34" i="3"/>
  <c r="AD34" i="3"/>
  <c r="AS34" i="3"/>
  <c r="CE34" i="3" s="1"/>
  <c r="A34" i="3" s="1"/>
  <c r="CF34" i="3" s="1"/>
  <c r="CG34" i="3" s="1"/>
  <c r="BD250" i="3"/>
  <c r="CE250" i="3" s="1"/>
  <c r="A250" i="3" s="1"/>
  <c r="CF250" i="3" s="1"/>
  <c r="CH250" i="3" s="1"/>
  <c r="BT250" i="3"/>
  <c r="AD191" i="3"/>
  <c r="AS191" i="3"/>
  <c r="BQ105" i="3"/>
  <c r="BC105" i="3"/>
  <c r="BT105" i="3"/>
  <c r="BD105" i="3"/>
  <c r="BS105" i="3"/>
  <c r="BS247" i="3"/>
  <c r="BC247" i="3"/>
  <c r="BD247" i="3"/>
  <c r="BT247" i="3"/>
  <c r="AS209" i="3"/>
  <c r="CE209" i="3" s="1"/>
  <c r="A209" i="3" s="1"/>
  <c r="CF209" i="3" s="1"/>
  <c r="AD209" i="3"/>
  <c r="AS335" i="3"/>
  <c r="AD335" i="3"/>
  <c r="CD335" i="3"/>
  <c r="BT61" i="3"/>
  <c r="BD91" i="3"/>
  <c r="AD195" i="3"/>
  <c r="AS195" i="3"/>
  <c r="BT91" i="3"/>
  <c r="BQ130" i="3"/>
  <c r="BT130" i="3"/>
  <c r="AD30" i="3"/>
  <c r="AS30" i="3"/>
  <c r="AS125" i="3"/>
  <c r="AD125" i="3"/>
  <c r="BS289" i="3"/>
  <c r="BQ289" i="3"/>
  <c r="BD289" i="3"/>
  <c r="BC289" i="3"/>
  <c r="AD344" i="3"/>
  <c r="AS344" i="3"/>
  <c r="AS341" i="3"/>
  <c r="AD341" i="3"/>
  <c r="AD309" i="3"/>
  <c r="AS309" i="3"/>
  <c r="BT42" i="3"/>
  <c r="BD61" i="3"/>
  <c r="BD199" i="3"/>
  <c r="BS199" i="3"/>
  <c r="AS196" i="3"/>
  <c r="AD196" i="3"/>
  <c r="BC273" i="3"/>
  <c r="BS290" i="3"/>
  <c r="BC91" i="3"/>
  <c r="AS249" i="3"/>
  <c r="AD249" i="3"/>
  <c r="BS276" i="3"/>
  <c r="BD30" i="3"/>
  <c r="BQ30" i="3"/>
  <c r="BS30" i="3"/>
  <c r="BC30" i="3"/>
  <c r="BT40" i="3"/>
  <c r="BD40" i="3"/>
  <c r="BS31" i="3"/>
  <c r="BD42" i="3"/>
  <c r="BT191" i="3"/>
  <c r="BC198" i="3"/>
  <c r="BQ250" i="3"/>
  <c r="BC293" i="3"/>
  <c r="BC317" i="3"/>
  <c r="BS329" i="3"/>
  <c r="AD163" i="3"/>
  <c r="AS163" i="3"/>
  <c r="CE163" i="3" s="1"/>
  <c r="A163" i="3" s="1"/>
  <c r="CF163" i="3" s="1"/>
  <c r="CG163" i="3" s="1"/>
  <c r="AD329" i="3"/>
  <c r="AS329" i="3"/>
  <c r="BQ249" i="3"/>
  <c r="BS38" i="3"/>
  <c r="BQ38" i="3"/>
  <c r="CD230" i="3"/>
  <c r="AS230" i="3"/>
  <c r="AD230" i="3"/>
  <c r="AD211" i="3"/>
  <c r="AS211" i="3"/>
  <c r="AS242" i="3"/>
  <c r="AD242" i="3"/>
  <c r="AS259" i="3"/>
  <c r="AD259" i="3"/>
  <c r="AD332" i="3"/>
  <c r="AS332" i="3"/>
  <c r="BQ45" i="3"/>
  <c r="CD283" i="3"/>
  <c r="AD283" i="3"/>
  <c r="AS283" i="3"/>
  <c r="AD232" i="3"/>
  <c r="AS232" i="3"/>
  <c r="CD324" i="3"/>
  <c r="AS175" i="3"/>
  <c r="AD175" i="3"/>
  <c r="AS280" i="3"/>
  <c r="AD280" i="3"/>
  <c r="AS325" i="3"/>
  <c r="AD325" i="3"/>
  <c r="AD347" i="3"/>
  <c r="AS347" i="3"/>
  <c r="AD339" i="3"/>
  <c r="AS339" i="3"/>
  <c r="CD174" i="3"/>
  <c r="AS174" i="3"/>
  <c r="AD174" i="3"/>
  <c r="AS176" i="3"/>
  <c r="AD176" i="3"/>
  <c r="AD278" i="3"/>
  <c r="AS278" i="3"/>
  <c r="AD118" i="3"/>
  <c r="AS118" i="3"/>
  <c r="BS238" i="3"/>
  <c r="BT238" i="3"/>
  <c r="AS216" i="3"/>
  <c r="AD216" i="3"/>
  <c r="BC164" i="3"/>
  <c r="BD201" i="3"/>
  <c r="BC256" i="3"/>
  <c r="AS239" i="3"/>
  <c r="AD239" i="3"/>
  <c r="AS260" i="3"/>
  <c r="CE260" i="3" s="1"/>
  <c r="A260" i="3" s="1"/>
  <c r="CF260" i="3" s="1"/>
  <c r="AD260" i="3"/>
  <c r="AS269" i="3"/>
  <c r="AD269" i="3"/>
  <c r="AS286" i="3"/>
  <c r="AD286" i="3"/>
  <c r="AD287" i="3"/>
  <c r="AS287" i="3"/>
  <c r="BC303" i="3"/>
  <c r="BC321" i="3"/>
  <c r="BQ324" i="3"/>
  <c r="BQ335" i="3"/>
  <c r="AD330" i="3"/>
  <c r="AS330" i="3"/>
  <c r="AS346" i="3"/>
  <c r="AD346" i="3"/>
  <c r="CD26" i="3"/>
  <c r="BQ116" i="3"/>
  <c r="AS297" i="3"/>
  <c r="AD297" i="3"/>
  <c r="AD279" i="3"/>
  <c r="AS279" i="3"/>
  <c r="AS185" i="3"/>
  <c r="AD185" i="3"/>
  <c r="AS256" i="3"/>
  <c r="AD256" i="3"/>
  <c r="CD280" i="3"/>
  <c r="AD234" i="3"/>
  <c r="AS234" i="3"/>
  <c r="CE234" i="3" s="1"/>
  <c r="A234" i="3" s="1"/>
  <c r="CF234" i="3" s="1"/>
  <c r="AD169" i="3"/>
  <c r="AS169" i="3"/>
  <c r="AS342" i="3"/>
  <c r="AD342" i="3"/>
  <c r="AD323" i="3"/>
  <c r="AS323" i="3"/>
  <c r="CE323" i="3" s="1"/>
  <c r="A323" i="3" s="1"/>
  <c r="CF323" i="3" s="1"/>
  <c r="AS350" i="3"/>
  <c r="CE350" i="3" s="1"/>
  <c r="A350" i="3" s="1"/>
  <c r="CF350" i="3" s="1"/>
  <c r="AD350" i="3"/>
  <c r="CE178" i="3"/>
  <c r="A178" i="3" s="1"/>
  <c r="CF178" i="3" s="1"/>
  <c r="AS178" i="3"/>
  <c r="AD178" i="3"/>
  <c r="AS303" i="3"/>
  <c r="AD303" i="3"/>
  <c r="AS244" i="3"/>
  <c r="AD244" i="3"/>
  <c r="AD201" i="3"/>
  <c r="AS201" i="3"/>
  <c r="AD203" i="3"/>
  <c r="AS203" i="3"/>
  <c r="BT201" i="3"/>
  <c r="BD248" i="3"/>
  <c r="BD238" i="3"/>
  <c r="AD268" i="3"/>
  <c r="AS268" i="3"/>
  <c r="AS312" i="3"/>
  <c r="AD312" i="3"/>
  <c r="AD331" i="3"/>
  <c r="AS331" i="3"/>
  <c r="CD151" i="3"/>
  <c r="AS151" i="3"/>
  <c r="CE151" i="3" s="1"/>
  <c r="A151" i="3" s="1"/>
  <c r="CF151" i="3" s="1"/>
  <c r="CG151" i="3" s="1"/>
  <c r="AD151" i="3"/>
  <c r="AD277" i="3"/>
  <c r="AS277" i="3"/>
  <c r="AS251" i="3"/>
  <c r="AD251" i="3"/>
  <c r="AS224" i="3"/>
  <c r="AD224" i="3"/>
  <c r="AD326" i="3"/>
  <c r="AS326" i="3"/>
  <c r="AS305" i="3"/>
  <c r="AD305" i="3"/>
  <c r="AS319" i="3"/>
  <c r="CE319" i="3" s="1"/>
  <c r="A319" i="3" s="1"/>
  <c r="CF319" i="3" s="1"/>
  <c r="CH319" i="3" s="1"/>
  <c r="AD319" i="3"/>
  <c r="AS302" i="3"/>
  <c r="AD302" i="3"/>
  <c r="CD105" i="3"/>
  <c r="AD105" i="3"/>
  <c r="CD304" i="3"/>
  <c r="AS304" i="3"/>
  <c r="AD304" i="3"/>
  <c r="AD324" i="3"/>
  <c r="AS324" i="3"/>
  <c r="AS289" i="3"/>
  <c r="AD289" i="3"/>
  <c r="AD135" i="3"/>
  <c r="AS135" i="3"/>
  <c r="AD238" i="3"/>
  <c r="AS238" i="3"/>
  <c r="BD60" i="3"/>
  <c r="BS113" i="3"/>
  <c r="BS300" i="3"/>
  <c r="BQ201" i="3"/>
  <c r="CD272" i="3"/>
  <c r="AD272" i="3"/>
  <c r="AS272" i="3"/>
  <c r="AS97" i="3"/>
  <c r="AD97" i="3"/>
  <c r="AD159" i="3"/>
  <c r="AS159" i="3"/>
  <c r="AD109" i="3"/>
  <c r="AS109" i="3"/>
  <c r="AS354" i="3"/>
  <c r="AD354" i="3"/>
  <c r="AS321" i="3"/>
  <c r="AD321" i="3"/>
  <c r="AS155" i="3"/>
  <c r="AD155" i="3"/>
  <c r="AD226" i="3"/>
  <c r="AS226" i="3"/>
  <c r="CE226" i="3" s="1"/>
  <c r="A226" i="3" s="1"/>
  <c r="CF226" i="3" s="1"/>
  <c r="AS291" i="3"/>
  <c r="AD291" i="3"/>
  <c r="AS288" i="3"/>
  <c r="AD288" i="3"/>
  <c r="AS263" i="3"/>
  <c r="AD263" i="3"/>
  <c r="AD164" i="3"/>
  <c r="AS164" i="3"/>
  <c r="BC189" i="3"/>
  <c r="AS243" i="3"/>
  <c r="AD243" i="3"/>
  <c r="AD336" i="3"/>
  <c r="AS336" i="3"/>
  <c r="AD115" i="3"/>
  <c r="AS246" i="3"/>
  <c r="AD246" i="3"/>
  <c r="AS241" i="3"/>
  <c r="AD241" i="3"/>
  <c r="BQ315" i="3"/>
  <c r="AD198" i="3"/>
  <c r="AS198" i="3"/>
  <c r="AD231" i="3"/>
  <c r="AS231" i="3"/>
  <c r="AS352" i="3"/>
  <c r="AD352" i="3"/>
  <c r="CE271" i="3"/>
  <c r="A271" i="3" s="1"/>
  <c r="CF271" i="3" s="1"/>
  <c r="AS271" i="3"/>
  <c r="AD271" i="3"/>
  <c r="AS119" i="3"/>
  <c r="CE119" i="3" s="1"/>
  <c r="A119" i="3" s="1"/>
  <c r="CF119" i="3" s="1"/>
  <c r="CG119" i="3" s="1"/>
  <c r="AD119" i="3"/>
  <c r="CD185" i="3"/>
  <c r="CD107" i="3"/>
  <c r="CD191" i="3"/>
  <c r="CD297" i="3"/>
  <c r="CD232" i="3"/>
  <c r="CD251" i="3"/>
  <c r="CD290" i="3"/>
  <c r="CD277" i="3"/>
  <c r="CD256" i="3"/>
  <c r="CD30" i="3"/>
  <c r="CD97" i="3"/>
  <c r="CD341" i="3"/>
  <c r="BD341" i="3"/>
  <c r="BS341" i="3"/>
  <c r="BQ341" i="3"/>
  <c r="BQ109" i="3"/>
  <c r="BT190" i="3"/>
  <c r="BD272" i="3"/>
  <c r="BD185" i="3"/>
  <c r="BT185" i="3"/>
  <c r="CD278" i="3"/>
  <c r="BS159" i="3"/>
  <c r="CD176" i="3"/>
  <c r="BT198" i="3"/>
  <c r="BC246" i="3"/>
  <c r="BQ247" i="3"/>
  <c r="CD340" i="3"/>
  <c r="BT109" i="3"/>
  <c r="BS130" i="3"/>
  <c r="CD164" i="3"/>
  <c r="BC190" i="3"/>
  <c r="BD198" i="3"/>
  <c r="BC248" i="3"/>
  <c r="CD241" i="3"/>
  <c r="BS272" i="3"/>
  <c r="BT281" i="3"/>
  <c r="BT263" i="3"/>
  <c r="BD296" i="3"/>
  <c r="BT305" i="3"/>
  <c r="BC327" i="3"/>
  <c r="BS352" i="3"/>
  <c r="BS340" i="3"/>
  <c r="BQ40" i="3"/>
  <c r="BT345" i="3"/>
  <c r="BS345" i="3"/>
  <c r="CD224" i="3"/>
  <c r="CD295" i="3"/>
  <c r="CD175" i="3"/>
  <c r="CD273" i="3"/>
  <c r="BQ304" i="3"/>
  <c r="BQ175" i="3"/>
  <c r="BS175" i="3"/>
  <c r="BD241" i="3"/>
  <c r="CD345" i="3"/>
  <c r="CD231" i="3"/>
  <c r="BQ164" i="3"/>
  <c r="BS339" i="3"/>
  <c r="CD249" i="3"/>
  <c r="BD249" i="3"/>
  <c r="BQ241" i="3"/>
  <c r="BS109" i="3"/>
  <c r="BT175" i="3"/>
  <c r="BS190" i="3"/>
  <c r="BS248" i="3"/>
  <c r="BT296" i="3"/>
  <c r="BC352" i="3"/>
  <c r="BD278" i="3"/>
  <c r="BQ278" i="3"/>
  <c r="BT49" i="3"/>
  <c r="BC130" i="3"/>
  <c r="CE130" i="3" s="1"/>
  <c r="A130" i="3" s="1"/>
  <c r="CF130" i="3" s="1"/>
  <c r="BS185" i="3"/>
  <c r="BS217" i="3"/>
  <c r="BC279" i="3"/>
  <c r="BS295" i="3"/>
  <c r="CD326" i="3"/>
  <c r="BT352" i="3"/>
  <c r="BT340" i="3"/>
  <c r="BD352" i="3"/>
  <c r="BQ296" i="3"/>
  <c r="CD291" i="3"/>
  <c r="CD339" i="3"/>
  <c r="BC162" i="3"/>
  <c r="BD281" i="3"/>
  <c r="BT304" i="3"/>
  <c r="BS305" i="3"/>
  <c r="BQ305" i="3"/>
  <c r="BD326" i="3"/>
  <c r="BT326" i="3"/>
  <c r="CD190" i="3"/>
  <c r="BQ97" i="3"/>
  <c r="BD97" i="3"/>
  <c r="CD279" i="3"/>
  <c r="CD247" i="3"/>
  <c r="BD49" i="3"/>
  <c r="BS121" i="3"/>
  <c r="BT231" i="3"/>
  <c r="BQ326" i="3"/>
  <c r="BQ162" i="3"/>
  <c r="BD263" i="3"/>
  <c r="BQ263" i="3"/>
  <c r="BD339" i="3"/>
  <c r="BQ339" i="3"/>
  <c r="BQ49" i="3"/>
  <c r="BC224" i="3"/>
  <c r="BQ224" i="3"/>
  <c r="BS304" i="3"/>
  <c r="BD257" i="3"/>
  <c r="BT257" i="3"/>
  <c r="BQ257" i="3"/>
  <c r="BS257" i="3"/>
  <c r="BC175" i="3"/>
  <c r="BS273" i="3"/>
  <c r="BC283" i="3"/>
  <c r="CE283" i="3" s="1"/>
  <c r="A283" i="3" s="1"/>
  <c r="CF283" i="3" s="1"/>
  <c r="CH283" i="3" s="1"/>
  <c r="BT283" i="3"/>
  <c r="BS283" i="3"/>
  <c r="CD198" i="3"/>
  <c r="BS162" i="3"/>
  <c r="BC263" i="3"/>
  <c r="BC345" i="3"/>
  <c r="BS40" i="3"/>
  <c r="BD176" i="3"/>
  <c r="BD159" i="3"/>
  <c r="BS249" i="3"/>
  <c r="BD231" i="3"/>
  <c r="BQ283" i="3"/>
  <c r="BS296" i="3"/>
  <c r="BC305" i="3"/>
  <c r="BS326" i="3"/>
  <c r="BC339" i="3"/>
  <c r="BD345" i="3"/>
  <c r="BT278" i="3"/>
  <c r="CD351" i="3"/>
  <c r="BQ190" i="3"/>
  <c r="BC40" i="3"/>
  <c r="BD84" i="3"/>
  <c r="BD104" i="3"/>
  <c r="BT161" i="3"/>
  <c r="BT159" i="3"/>
  <c r="BS191" i="3"/>
  <c r="BT194" i="3"/>
  <c r="BD217" i="3"/>
  <c r="CD210" i="3"/>
  <c r="BC249" i="3"/>
  <c r="BS277" i="3"/>
  <c r="BC296" i="3"/>
  <c r="CD329" i="3"/>
  <c r="BQ345" i="3"/>
  <c r="BQ251" i="3"/>
  <c r="BS251" i="3"/>
  <c r="CD217" i="3"/>
  <c r="BC351" i="3"/>
  <c r="BS351" i="3"/>
  <c r="BQ351" i="3"/>
  <c r="BT295" i="3"/>
  <c r="BS241" i="3"/>
  <c r="BC133" i="3"/>
  <c r="BT224" i="3"/>
  <c r="BC295" i="3"/>
  <c r="CD235" i="3"/>
  <c r="CD246" i="3"/>
  <c r="BD295" i="3"/>
  <c r="BQ246" i="3"/>
  <c r="BS85" i="3"/>
  <c r="BT162" i="3"/>
  <c r="BC281" i="3"/>
  <c r="BS97" i="3"/>
  <c r="BD279" i="3"/>
  <c r="BQ279" i="3"/>
  <c r="BT272" i="3"/>
  <c r="CD250" i="3"/>
  <c r="BT341" i="3"/>
  <c r="BQ297" i="3"/>
  <c r="BS224" i="3"/>
  <c r="BT29" i="3"/>
  <c r="BC106" i="3"/>
  <c r="BS133" i="3"/>
  <c r="BC145" i="3"/>
  <c r="BC185" i="3"/>
  <c r="CD263" i="3"/>
  <c r="BQ281" i="3"/>
  <c r="BQ291" i="3"/>
  <c r="BD329" i="3"/>
  <c r="BQ231" i="3"/>
  <c r="BD29" i="3"/>
  <c r="BD113" i="3"/>
  <c r="CE113" i="3" s="1"/>
  <c r="A113" i="3" s="1"/>
  <c r="CF113" i="3" s="1"/>
  <c r="CG113" i="3" s="1"/>
  <c r="BD224" i="3"/>
  <c r="BS246" i="3"/>
  <c r="BT246" i="3"/>
  <c r="BT241" i="3"/>
  <c r="BD277" i="3"/>
  <c r="BT279" i="3"/>
  <c r="BS315" i="3"/>
  <c r="BC341" i="3"/>
  <c r="BC329" i="3"/>
  <c r="BS263" i="3"/>
  <c r="BT210" i="3"/>
  <c r="BS210" i="3"/>
  <c r="BC235" i="3"/>
  <c r="BD235" i="3"/>
  <c r="BS235" i="3"/>
  <c r="BQ235" i="3"/>
  <c r="BR21" i="3"/>
  <c r="BD14" i="3"/>
  <c r="AS10" i="3"/>
  <c r="BD21" i="3"/>
  <c r="BS21" i="3"/>
  <c r="CD167" i="3"/>
  <c r="BT104" i="3"/>
  <c r="BC93" i="3"/>
  <c r="BC121" i="3"/>
  <c r="BD131" i="3"/>
  <c r="BT93" i="3"/>
  <c r="BT50" i="3"/>
  <c r="BQ50" i="3"/>
  <c r="BC124" i="3"/>
  <c r="BC167" i="3"/>
  <c r="CD115" i="3"/>
  <c r="CE115" i="3" s="1"/>
  <c r="A115" i="3" s="1"/>
  <c r="CF115" i="3" s="1"/>
  <c r="BS60" i="3"/>
  <c r="BC116" i="3"/>
  <c r="BQ145" i="3"/>
  <c r="BQ35" i="3"/>
  <c r="BC60" i="3"/>
  <c r="BQ106" i="3"/>
  <c r="BD149" i="3"/>
  <c r="BQ29" i="3"/>
  <c r="BC50" i="3"/>
  <c r="BT41" i="3"/>
  <c r="BS44" i="3"/>
  <c r="BS106" i="3"/>
  <c r="BT124" i="3"/>
  <c r="BC85" i="3"/>
  <c r="BD85" i="3"/>
  <c r="BS104" i="3"/>
  <c r="BQ167" i="3"/>
  <c r="BS116" i="3"/>
  <c r="BQ41" i="3"/>
  <c r="BS35" i="3"/>
  <c r="BD41" i="3"/>
  <c r="BD106" i="3"/>
  <c r="BT121" i="3"/>
  <c r="BD124" i="3"/>
  <c r="BS149" i="3"/>
  <c r="BT35" i="3"/>
  <c r="BQ124" i="3"/>
  <c r="BC157" i="3"/>
  <c r="BC104" i="3"/>
  <c r="BQ121" i="3"/>
  <c r="BD50" i="3"/>
  <c r="BD116" i="3"/>
  <c r="BQ85" i="3"/>
  <c r="BC149" i="3"/>
  <c r="AS51" i="3"/>
  <c r="CE51" i="3" s="1"/>
  <c r="A51" i="3" s="1"/>
  <c r="CF51" i="3" s="1"/>
  <c r="AD51" i="3"/>
  <c r="AD78" i="3"/>
  <c r="AS78" i="3"/>
  <c r="AD102" i="3"/>
  <c r="AS102" i="3"/>
  <c r="AS128" i="3"/>
  <c r="AD128" i="3"/>
  <c r="AD156" i="3"/>
  <c r="AS156" i="3"/>
  <c r="AD142" i="3"/>
  <c r="AS142" i="3"/>
  <c r="AD165" i="3"/>
  <c r="AS165" i="3"/>
  <c r="CD95" i="3"/>
  <c r="AD95" i="3"/>
  <c r="AS95" i="3"/>
  <c r="BS99" i="3"/>
  <c r="BQ99" i="3"/>
  <c r="BT71" i="3"/>
  <c r="BS71" i="3"/>
  <c r="AS122" i="3"/>
  <c r="AD122" i="3"/>
  <c r="AD158" i="3"/>
  <c r="AS158" i="3"/>
  <c r="AS154" i="3"/>
  <c r="AD154" i="3"/>
  <c r="CD132" i="3"/>
  <c r="CE132" i="3" s="1"/>
  <c r="A132" i="3" s="1"/>
  <c r="CF132" i="3" s="1"/>
  <c r="AS132" i="3"/>
  <c r="AD132" i="3"/>
  <c r="BT73" i="3"/>
  <c r="BS73" i="3"/>
  <c r="AS73" i="3"/>
  <c r="AD73" i="3"/>
  <c r="AS55" i="3"/>
  <c r="AD55" i="3"/>
  <c r="AD100" i="3"/>
  <c r="AS100" i="3"/>
  <c r="BT100" i="3"/>
  <c r="BD100" i="3"/>
  <c r="AD146" i="3"/>
  <c r="AS146" i="3"/>
  <c r="BD70" i="3"/>
  <c r="BC70" i="3"/>
  <c r="BT70" i="3"/>
  <c r="BS70" i="3"/>
  <c r="BQ70" i="3"/>
  <c r="AS39" i="3"/>
  <c r="AD39" i="3"/>
  <c r="BD71" i="3"/>
  <c r="AS96" i="3"/>
  <c r="AD96" i="3"/>
  <c r="BQ62" i="3"/>
  <c r="BC49" i="3"/>
  <c r="BC73" i="3"/>
  <c r="AS112" i="3"/>
  <c r="AD112" i="3"/>
  <c r="BD99" i="3"/>
  <c r="BQ94" i="3"/>
  <c r="AD138" i="3"/>
  <c r="AS138" i="3"/>
  <c r="AS171" i="3"/>
  <c r="AD171" i="3"/>
  <c r="AD145" i="3"/>
  <c r="AS145" i="3"/>
  <c r="AS83" i="3"/>
  <c r="AD83" i="3"/>
  <c r="AD50" i="3"/>
  <c r="AS50" i="3"/>
  <c r="BT62" i="3"/>
  <c r="BC71" i="3"/>
  <c r="BT99" i="3"/>
  <c r="BS94" i="3"/>
  <c r="AD147" i="3"/>
  <c r="AS147" i="3"/>
  <c r="AD172" i="3"/>
  <c r="AS172" i="3"/>
  <c r="BT167" i="3"/>
  <c r="BS157" i="3"/>
  <c r="BT157" i="3"/>
  <c r="AD139" i="3"/>
  <c r="AS139" i="3"/>
  <c r="BS36" i="3"/>
  <c r="BQ36" i="3"/>
  <c r="AD42" i="3"/>
  <c r="AS42" i="3"/>
  <c r="AD166" i="3"/>
  <c r="AS166" i="3"/>
  <c r="BD154" i="3"/>
  <c r="BS154" i="3"/>
  <c r="BQ154" i="3"/>
  <c r="BS144" i="3"/>
  <c r="BQ144" i="3"/>
  <c r="AS121" i="3"/>
  <c r="AD121" i="3"/>
  <c r="AS170" i="3"/>
  <c r="AD170" i="3"/>
  <c r="AS123" i="3"/>
  <c r="AD123" i="3"/>
  <c r="AD131" i="3"/>
  <c r="AS131" i="3"/>
  <c r="AD86" i="3"/>
  <c r="AS86" i="3"/>
  <c r="BD94" i="3"/>
  <c r="BD150" i="3"/>
  <c r="AS81" i="3"/>
  <c r="AD81" i="3"/>
  <c r="BD73" i="3"/>
  <c r="BD62" i="3"/>
  <c r="BS152" i="3"/>
  <c r="CD51" i="3"/>
  <c r="AD75" i="3"/>
  <c r="AS75" i="3"/>
  <c r="BC100" i="3"/>
  <c r="CD131" i="3"/>
  <c r="BC144" i="3"/>
  <c r="BD157" i="3"/>
  <c r="AS143" i="3"/>
  <c r="AD143" i="3"/>
  <c r="CD139" i="3"/>
  <c r="CE139" i="3" s="1"/>
  <c r="A139" i="3" s="1"/>
  <c r="CF139" i="3" s="1"/>
  <c r="BQ84" i="3"/>
  <c r="BS84" i="3"/>
  <c r="AS76" i="3"/>
  <c r="AD76" i="3"/>
  <c r="BT95" i="3"/>
  <c r="BS95" i="3"/>
  <c r="AS99" i="3"/>
  <c r="AD99" i="3"/>
  <c r="AS89" i="3"/>
  <c r="AD89" i="3"/>
  <c r="AD103" i="3"/>
  <c r="AS103" i="3"/>
  <c r="CD62" i="3"/>
  <c r="AD62" i="3"/>
  <c r="AS62" i="3"/>
  <c r="AS72" i="3"/>
  <c r="AD72" i="3"/>
  <c r="BT150" i="3"/>
  <c r="BC114" i="3"/>
  <c r="BD152" i="3"/>
  <c r="BT94" i="3"/>
  <c r="AD136" i="3"/>
  <c r="AS136" i="3"/>
  <c r="BD145" i="3"/>
  <c r="BQ131" i="3"/>
  <c r="AD27" i="3"/>
  <c r="AS27" i="3"/>
  <c r="CE27" i="3" s="1"/>
  <c r="A27" i="3" s="1"/>
  <c r="CF27" i="3" s="1"/>
  <c r="AD84" i="3"/>
  <c r="AS84" i="3"/>
  <c r="AS157" i="3"/>
  <c r="AD157" i="3"/>
  <c r="AS54" i="3"/>
  <c r="AD54" i="3"/>
  <c r="BQ71" i="3"/>
  <c r="AS101" i="3"/>
  <c r="AD101" i="3"/>
  <c r="BQ100" i="3"/>
  <c r="AS148" i="3"/>
  <c r="AD148" i="3"/>
  <c r="BC152" i="3"/>
  <c r="BD93" i="3"/>
  <c r="BQ93" i="3"/>
  <c r="BD144" i="3"/>
  <c r="AD94" i="3"/>
  <c r="AS94" i="3"/>
  <c r="AS52" i="3"/>
  <c r="CE52" i="3" s="1"/>
  <c r="A52" i="3" s="1"/>
  <c r="CF52" i="3" s="1"/>
  <c r="AD52" i="3"/>
  <c r="AD114" i="3"/>
  <c r="AS114" i="3"/>
  <c r="AS150" i="3"/>
  <c r="AD150" i="3"/>
  <c r="CD49" i="3"/>
  <c r="AS49" i="3"/>
  <c r="AD49" i="3"/>
  <c r="BS131" i="3"/>
  <c r="AS79" i="3"/>
  <c r="AD79" i="3"/>
  <c r="BC131" i="3"/>
  <c r="AD70" i="3"/>
  <c r="AS70" i="3"/>
  <c r="BS114" i="3"/>
  <c r="BQ114" i="3"/>
  <c r="AS129" i="3"/>
  <c r="AD129" i="3"/>
  <c r="AD141" i="3"/>
  <c r="AS141" i="3"/>
  <c r="AS167" i="3"/>
  <c r="AD167" i="3"/>
  <c r="AD29" i="3"/>
  <c r="AS29" i="3"/>
  <c r="BC95" i="3"/>
  <c r="BQ152" i="3"/>
  <c r="AD160" i="3"/>
  <c r="AS160" i="3"/>
  <c r="BD167" i="3"/>
  <c r="AD36" i="3"/>
  <c r="AS36" i="3"/>
  <c r="BS29" i="3"/>
  <c r="AS74" i="3"/>
  <c r="AD74" i="3"/>
  <c r="CD100" i="3"/>
  <c r="BS145" i="3"/>
  <c r="CD83" i="3"/>
  <c r="CD41" i="3"/>
  <c r="AS41" i="3"/>
  <c r="AD41" i="3"/>
  <c r="AD106" i="3"/>
  <c r="AS106" i="3"/>
  <c r="BT154" i="3"/>
  <c r="AS93" i="3"/>
  <c r="AD93" i="3"/>
  <c r="AD25" i="3"/>
  <c r="AS25" i="3"/>
  <c r="BC62" i="3"/>
  <c r="AD57" i="3"/>
  <c r="AS57" i="3"/>
  <c r="AD92" i="3"/>
  <c r="AS92" i="3"/>
  <c r="BQ73" i="3"/>
  <c r="CD99" i="3"/>
  <c r="BQ95" i="3"/>
  <c r="AD126" i="3"/>
  <c r="AS126" i="3"/>
  <c r="CD157" i="3"/>
  <c r="AS168" i="3"/>
  <c r="AD168" i="3"/>
  <c r="AS144" i="3"/>
  <c r="AD144" i="3"/>
  <c r="AS152" i="3"/>
  <c r="AD152" i="3"/>
  <c r="CD149" i="3"/>
  <c r="AS149" i="3"/>
  <c r="AD149" i="3"/>
  <c r="BT14" i="3"/>
  <c r="BS14" i="3"/>
  <c r="AS24" i="3"/>
  <c r="AD24" i="3"/>
  <c r="BQ14" i="3"/>
  <c r="BC14" i="3"/>
  <c r="CD10" i="3"/>
  <c r="CE10" i="3" s="1"/>
  <c r="A10" i="3" s="1"/>
  <c r="CF10" i="3" s="1"/>
  <c r="CH10" i="3" s="1"/>
  <c r="BC21" i="3"/>
  <c r="AS16" i="3"/>
  <c r="AD16" i="3"/>
  <c r="AD12" i="3"/>
  <c r="AS12" i="3"/>
  <c r="AD18" i="3"/>
  <c r="AS18" i="3"/>
  <c r="AS20" i="3"/>
  <c r="AD20" i="3"/>
  <c r="AD7" i="3"/>
  <c r="AS7" i="3"/>
  <c r="AS22" i="3"/>
  <c r="AD22" i="3"/>
  <c r="AD11" i="3"/>
  <c r="AS11" i="3"/>
  <c r="AS8" i="3"/>
  <c r="AD8" i="3"/>
  <c r="AS17" i="3"/>
  <c r="AD17" i="3"/>
  <c r="BQ21" i="3"/>
  <c r="AS13" i="3"/>
  <c r="AD13" i="3"/>
  <c r="AD23" i="3"/>
  <c r="AS23" i="3"/>
  <c r="CE19" i="3"/>
  <c r="A19" i="3" s="1"/>
  <c r="CF19" i="3" s="1"/>
  <c r="AS19" i="3"/>
  <c r="AD19" i="3"/>
  <c r="AD3" i="3"/>
  <c r="AS6" i="3"/>
  <c r="AD6" i="3"/>
  <c r="AS5" i="3"/>
  <c r="AD5" i="3"/>
  <c r="CD338" i="3"/>
  <c r="BC344" i="3"/>
  <c r="BT344" i="3"/>
  <c r="BQ344" i="3"/>
  <c r="BS344" i="3"/>
  <c r="BD344" i="3"/>
  <c r="BC338" i="3"/>
  <c r="BT338" i="3"/>
  <c r="BS338" i="3"/>
  <c r="BQ338" i="3"/>
  <c r="BD338" i="3"/>
  <c r="CD348" i="3"/>
  <c r="BT348" i="3"/>
  <c r="BD348" i="3"/>
  <c r="BS348" i="3"/>
  <c r="BC348" i="3"/>
  <c r="BQ348" i="3"/>
  <c r="CD331" i="3"/>
  <c r="CD347" i="3"/>
  <c r="CD346" i="3"/>
  <c r="BS331" i="3"/>
  <c r="BC331" i="3"/>
  <c r="BQ331" i="3"/>
  <c r="BD331" i="3"/>
  <c r="BT331" i="3"/>
  <c r="BQ330" i="3"/>
  <c r="BD330" i="3"/>
  <c r="BC330" i="3"/>
  <c r="BT330" i="3"/>
  <c r="BS330" i="3"/>
  <c r="CD353" i="3"/>
  <c r="BC353" i="3"/>
  <c r="BS353" i="3"/>
  <c r="BQ353" i="3"/>
  <c r="BT353" i="3"/>
  <c r="BD353" i="3"/>
  <c r="BT332" i="3"/>
  <c r="BD332" i="3"/>
  <c r="BS332" i="3"/>
  <c r="BC332" i="3"/>
  <c r="BQ332" i="3"/>
  <c r="CD336" i="3"/>
  <c r="BS343" i="3"/>
  <c r="BQ343" i="3"/>
  <c r="BD343" i="3"/>
  <c r="BC343" i="3"/>
  <c r="BT343" i="3"/>
  <c r="CD330" i="3"/>
  <c r="BS347" i="3"/>
  <c r="BC347" i="3"/>
  <c r="BQ347" i="3"/>
  <c r="BD347" i="3"/>
  <c r="BT347" i="3"/>
  <c r="BQ346" i="3"/>
  <c r="BC346" i="3"/>
  <c r="BT346" i="3"/>
  <c r="BS346" i="3"/>
  <c r="BD346" i="3"/>
  <c r="CD332" i="3"/>
  <c r="BC336" i="3"/>
  <c r="BT336" i="3"/>
  <c r="BS336" i="3"/>
  <c r="BQ336" i="3"/>
  <c r="BD336" i="3"/>
  <c r="CD344" i="3"/>
  <c r="BT314" i="3"/>
  <c r="BD314" i="3"/>
  <c r="BS314" i="3"/>
  <c r="BC314" i="3"/>
  <c r="BQ314" i="3"/>
  <c r="CD314" i="3"/>
  <c r="CD328" i="3"/>
  <c r="BQ328" i="3"/>
  <c r="BD328" i="3"/>
  <c r="BC328" i="3"/>
  <c r="BT328" i="3"/>
  <c r="BS328" i="3"/>
  <c r="CD325" i="3"/>
  <c r="CD312" i="3"/>
  <c r="CD313" i="3"/>
  <c r="BS313" i="3"/>
  <c r="BC313" i="3"/>
  <c r="BQ313" i="3"/>
  <c r="BT313" i="3"/>
  <c r="BD313" i="3"/>
  <c r="CE310" i="3"/>
  <c r="A310" i="3" s="1"/>
  <c r="CF310" i="3" s="1"/>
  <c r="CD310" i="3"/>
  <c r="BQ312" i="3"/>
  <c r="BT312" i="3"/>
  <c r="BS312" i="3"/>
  <c r="BD312" i="3"/>
  <c r="BC312" i="3"/>
  <c r="BT288" i="3"/>
  <c r="BD288" i="3"/>
  <c r="BS288" i="3"/>
  <c r="BC288" i="3"/>
  <c r="BQ288" i="3"/>
  <c r="CD287" i="3"/>
  <c r="CD286" i="3"/>
  <c r="BQ302" i="3"/>
  <c r="BC302" i="3"/>
  <c r="BT302" i="3"/>
  <c r="BD302" i="3"/>
  <c r="BS302" i="3"/>
  <c r="CD288" i="3"/>
  <c r="CD302" i="3"/>
  <c r="BQ286" i="3"/>
  <c r="BT286" i="3"/>
  <c r="BS286" i="3"/>
  <c r="BD286" i="3"/>
  <c r="BC286" i="3"/>
  <c r="BS287" i="3"/>
  <c r="BC287" i="3"/>
  <c r="BQ287" i="3"/>
  <c r="BD287" i="3"/>
  <c r="BT287" i="3"/>
  <c r="CD266" i="3"/>
  <c r="BS268" i="3"/>
  <c r="BC268" i="3"/>
  <c r="BQ268" i="3"/>
  <c r="BT268" i="3"/>
  <c r="BD268" i="3"/>
  <c r="CD268" i="3"/>
  <c r="BQ266" i="3"/>
  <c r="BS266" i="3"/>
  <c r="BT266" i="3"/>
  <c r="BC266" i="3"/>
  <c r="BD266" i="3"/>
  <c r="CD260" i="3"/>
  <c r="BQ265" i="3"/>
  <c r="BD265" i="3"/>
  <c r="BC265" i="3"/>
  <c r="BT265" i="3"/>
  <c r="BS265" i="3"/>
  <c r="BT269" i="3"/>
  <c r="BD269" i="3"/>
  <c r="BQ269" i="3"/>
  <c r="BS269" i="3"/>
  <c r="BC269" i="3"/>
  <c r="CD269" i="3"/>
  <c r="CD244" i="3"/>
  <c r="BT244" i="3"/>
  <c r="BD244" i="3"/>
  <c r="BQ244" i="3"/>
  <c r="BS244" i="3"/>
  <c r="BC244" i="3"/>
  <c r="BQ242" i="3"/>
  <c r="BT242" i="3"/>
  <c r="BD242" i="3"/>
  <c r="BC242" i="3"/>
  <c r="BS242" i="3"/>
  <c r="BQ259" i="3"/>
  <c r="BD259" i="3"/>
  <c r="BC259" i="3"/>
  <c r="BT259" i="3"/>
  <c r="BS259" i="3"/>
  <c r="CD243" i="3"/>
  <c r="CD259" i="3"/>
  <c r="BS243" i="3"/>
  <c r="BC243" i="3"/>
  <c r="BQ243" i="3"/>
  <c r="BD243" i="3"/>
  <c r="BT243" i="3"/>
  <c r="CD242" i="3"/>
  <c r="CD239" i="3"/>
  <c r="CE239" i="3" s="1"/>
  <c r="A239" i="3" s="1"/>
  <c r="CF239" i="3" s="1"/>
  <c r="CD221" i="3"/>
  <c r="BS212" i="3"/>
  <c r="BC212" i="3"/>
  <c r="BQ212" i="3"/>
  <c r="BT212" i="3"/>
  <c r="BD212" i="3"/>
  <c r="CD196" i="3"/>
  <c r="BQ229" i="3"/>
  <c r="BD229" i="3"/>
  <c r="BC229" i="3"/>
  <c r="BT229" i="3"/>
  <c r="BS229" i="3"/>
  <c r="CD226" i="3"/>
  <c r="BT213" i="3"/>
  <c r="BD213" i="3"/>
  <c r="BS213" i="3"/>
  <c r="BC213" i="3"/>
  <c r="BQ213" i="3"/>
  <c r="BQ211" i="3"/>
  <c r="BT211" i="3"/>
  <c r="BD211" i="3"/>
  <c r="BC211" i="3"/>
  <c r="BS211" i="3"/>
  <c r="CD212" i="3"/>
  <c r="BT196" i="3"/>
  <c r="BD196" i="3"/>
  <c r="BS196" i="3"/>
  <c r="BC196" i="3"/>
  <c r="BQ196" i="3"/>
  <c r="CD229" i="3"/>
  <c r="CD203" i="3"/>
  <c r="CD213" i="3"/>
  <c r="CD211" i="3"/>
  <c r="CD195" i="3"/>
  <c r="BS182" i="3"/>
  <c r="BQ182" i="3"/>
  <c r="BD182" i="3"/>
  <c r="BC182" i="3"/>
  <c r="BT182" i="3"/>
  <c r="CD172" i="3"/>
  <c r="CD160" i="3"/>
  <c r="CD166" i="3"/>
  <c r="CD171" i="3"/>
  <c r="CD186" i="3"/>
  <c r="BQ186" i="3"/>
  <c r="BD186" i="3"/>
  <c r="BC186" i="3"/>
  <c r="BT186" i="3"/>
  <c r="BS186" i="3"/>
  <c r="BC177" i="3"/>
  <c r="BT177" i="3"/>
  <c r="BS177" i="3"/>
  <c r="BQ177" i="3"/>
  <c r="BD177" i="3"/>
  <c r="CD170" i="3"/>
  <c r="BT166" i="3"/>
  <c r="BD166" i="3"/>
  <c r="BS166" i="3"/>
  <c r="BC166" i="3"/>
  <c r="BQ166" i="3"/>
  <c r="BS165" i="3"/>
  <c r="BQ165" i="3"/>
  <c r="BT165" i="3"/>
  <c r="BD165" i="3"/>
  <c r="BC165" i="3"/>
  <c r="BS171" i="3"/>
  <c r="BC171" i="3"/>
  <c r="BQ171" i="3"/>
  <c r="BD171" i="3"/>
  <c r="BT171" i="3"/>
  <c r="BT172" i="3"/>
  <c r="BD172" i="3"/>
  <c r="BQ172" i="3"/>
  <c r="BS172" i="3"/>
  <c r="BC172" i="3"/>
  <c r="BD160" i="3"/>
  <c r="BT160" i="3"/>
  <c r="BC160" i="3"/>
  <c r="BS160" i="3"/>
  <c r="BQ160" i="3"/>
  <c r="CD177" i="3"/>
  <c r="BQ170" i="3"/>
  <c r="BD170" i="3"/>
  <c r="BS170" i="3"/>
  <c r="BC170" i="3"/>
  <c r="BT170" i="3"/>
  <c r="CD182" i="3"/>
  <c r="CD165" i="3"/>
  <c r="BQ158" i="3"/>
  <c r="BC158" i="3"/>
  <c r="BD158" i="3"/>
  <c r="BT158" i="3"/>
  <c r="BS158" i="3"/>
  <c r="CD146" i="3"/>
  <c r="CD141" i="3"/>
  <c r="CD147" i="3"/>
  <c r="CD143" i="3"/>
  <c r="BS142" i="3"/>
  <c r="BC142" i="3"/>
  <c r="BQ142" i="3"/>
  <c r="BT142" i="3"/>
  <c r="BD142" i="3"/>
  <c r="CD142" i="3"/>
  <c r="BQ141" i="3"/>
  <c r="BC141" i="3"/>
  <c r="BT141" i="3"/>
  <c r="BS141" i="3"/>
  <c r="BD141" i="3"/>
  <c r="CD148" i="3"/>
  <c r="BT143" i="3"/>
  <c r="BD143" i="3"/>
  <c r="BS143" i="3"/>
  <c r="BC143" i="3"/>
  <c r="BQ143" i="3"/>
  <c r="CD156" i="3"/>
  <c r="CD158" i="3"/>
  <c r="BQ138" i="3"/>
  <c r="BC138" i="3"/>
  <c r="BT138" i="3"/>
  <c r="BD138" i="3"/>
  <c r="BS138" i="3"/>
  <c r="CD126" i="3"/>
  <c r="CE126" i="3" s="1"/>
  <c r="A126" i="3" s="1"/>
  <c r="CF126" i="3" s="1"/>
  <c r="CD123" i="3"/>
  <c r="CD128" i="3"/>
  <c r="CE128" i="3" s="1"/>
  <c r="A128" i="3" s="1"/>
  <c r="CF128" i="3" s="1"/>
  <c r="CD129" i="3"/>
  <c r="CE129" i="3" s="1"/>
  <c r="A129" i="3" s="1"/>
  <c r="CF129" i="3" s="1"/>
  <c r="CD136" i="3"/>
  <c r="CE136" i="3" s="1"/>
  <c r="A136" i="3" s="1"/>
  <c r="CF136" i="3" s="1"/>
  <c r="BT123" i="3"/>
  <c r="BD123" i="3"/>
  <c r="BQ123" i="3"/>
  <c r="BS123" i="3"/>
  <c r="BC123" i="3"/>
  <c r="CD138" i="3"/>
  <c r="CD122" i="3"/>
  <c r="CD102" i="3"/>
  <c r="CD96" i="3"/>
  <c r="CD112" i="3"/>
  <c r="BQ96" i="3"/>
  <c r="BS96" i="3"/>
  <c r="BD96" i="3"/>
  <c r="BC96" i="3"/>
  <c r="BT96" i="3"/>
  <c r="BQ112" i="3"/>
  <c r="BD112" i="3"/>
  <c r="BC112" i="3"/>
  <c r="BT112" i="3"/>
  <c r="BS112" i="3"/>
  <c r="CD103" i="3"/>
  <c r="CD101" i="3"/>
  <c r="BQ101" i="3"/>
  <c r="BD101" i="3"/>
  <c r="BC101" i="3"/>
  <c r="BT101" i="3"/>
  <c r="BS101" i="3"/>
  <c r="BS102" i="3"/>
  <c r="BC102" i="3"/>
  <c r="BQ102" i="3"/>
  <c r="BD102" i="3"/>
  <c r="BT102" i="3"/>
  <c r="BT103" i="3"/>
  <c r="BD103" i="3"/>
  <c r="BS103" i="3"/>
  <c r="BC103" i="3"/>
  <c r="BQ103" i="3"/>
  <c r="CD86" i="3"/>
  <c r="CD81" i="3"/>
  <c r="CD75" i="3"/>
  <c r="BS75" i="3"/>
  <c r="BC75" i="3"/>
  <c r="BQ75" i="3"/>
  <c r="BT75" i="3"/>
  <c r="BD75" i="3"/>
  <c r="CD76" i="3"/>
  <c r="CD89" i="3"/>
  <c r="CE89" i="3" s="1"/>
  <c r="A89" i="3" s="1"/>
  <c r="CF89" i="3" s="1"/>
  <c r="CD74" i="3"/>
  <c r="BQ74" i="3"/>
  <c r="BD74" i="3"/>
  <c r="BC74" i="3"/>
  <c r="BT74" i="3"/>
  <c r="BS74" i="3"/>
  <c r="CD92" i="3"/>
  <c r="BQ92" i="3"/>
  <c r="BC92" i="3"/>
  <c r="BD92" i="3"/>
  <c r="BT92" i="3"/>
  <c r="BS92" i="3"/>
  <c r="CD78" i="3"/>
  <c r="BT76" i="3"/>
  <c r="BD76" i="3"/>
  <c r="BS76" i="3"/>
  <c r="BC76" i="3"/>
  <c r="BQ76" i="3"/>
  <c r="CD79" i="3"/>
  <c r="CE79" i="3" s="1"/>
  <c r="A79" i="3" s="1"/>
  <c r="CF79" i="3" s="1"/>
  <c r="BQ54" i="3"/>
  <c r="BS54" i="3"/>
  <c r="BD54" i="3"/>
  <c r="BC54" i="3"/>
  <c r="BT54" i="3"/>
  <c r="BQ72" i="3"/>
  <c r="BC72" i="3"/>
  <c r="BT72" i="3"/>
  <c r="BS72" i="3"/>
  <c r="BD72" i="3"/>
  <c r="CD54" i="3"/>
  <c r="CD57" i="3"/>
  <c r="CD55" i="3"/>
  <c r="BS55" i="3"/>
  <c r="BC55" i="3"/>
  <c r="BQ55" i="3"/>
  <c r="BD55" i="3"/>
  <c r="BT55" i="3"/>
  <c r="CD72" i="3"/>
  <c r="BT57" i="3"/>
  <c r="BD57" i="3"/>
  <c r="BS57" i="3"/>
  <c r="BC57" i="3"/>
  <c r="BQ57" i="3"/>
  <c r="BQ53" i="3"/>
  <c r="BC53" i="3"/>
  <c r="BS53" i="3"/>
  <c r="BD53" i="3"/>
  <c r="BT53" i="3"/>
  <c r="BC37" i="3"/>
  <c r="BD37" i="3"/>
  <c r="BT37" i="3"/>
  <c r="BS37" i="3"/>
  <c r="BQ37" i="3"/>
  <c r="BQ39" i="3"/>
  <c r="BC39" i="3"/>
  <c r="BT39" i="3"/>
  <c r="BD39" i="3"/>
  <c r="BS39" i="3"/>
  <c r="BT24" i="3"/>
  <c r="BD24" i="3"/>
  <c r="BQ24" i="3"/>
  <c r="BS24" i="3"/>
  <c r="BC24" i="3"/>
  <c r="CD39" i="3"/>
  <c r="CD24" i="3"/>
  <c r="CD23" i="3"/>
  <c r="CE23" i="3" s="1"/>
  <c r="A23" i="3" s="1"/>
  <c r="CF23" i="3" s="1"/>
  <c r="CD22" i="3"/>
  <c r="CE22" i="3" s="1"/>
  <c r="A22" i="3" s="1"/>
  <c r="CF22" i="3" s="1"/>
  <c r="CD20" i="3"/>
  <c r="CE20" i="3" s="1"/>
  <c r="A20" i="3" s="1"/>
  <c r="CF20" i="3" s="1"/>
  <c r="CD18" i="3"/>
  <c r="CE18" i="3" s="1"/>
  <c r="A18" i="3" s="1"/>
  <c r="CF18" i="3" s="1"/>
  <c r="CD17" i="3"/>
  <c r="CE17" i="3" s="1"/>
  <c r="A17" i="3" s="1"/>
  <c r="CF17" i="3" s="1"/>
  <c r="CD16" i="3"/>
  <c r="CE16" i="3" s="1"/>
  <c r="A16" i="3" s="1"/>
  <c r="CF16" i="3" s="1"/>
  <c r="AS9" i="3"/>
  <c r="AD9" i="3"/>
  <c r="CD13" i="3"/>
  <c r="CE13" i="3" s="1"/>
  <c r="A13" i="3" s="1"/>
  <c r="CF13" i="3" s="1"/>
  <c r="CD12" i="3"/>
  <c r="CE12" i="3" s="1"/>
  <c r="A12" i="3" s="1"/>
  <c r="CF12" i="3" s="1"/>
  <c r="I21" i="2"/>
  <c r="CD3" i="3"/>
  <c r="CE3" i="3"/>
  <c r="A3" i="3" s="1"/>
  <c r="CF3" i="3" s="1"/>
  <c r="CG3" i="3" s="1"/>
  <c r="AD4" i="3"/>
  <c r="AS4" i="3"/>
  <c r="CD11" i="3"/>
  <c r="CE11" i="3" s="1"/>
  <c r="A11" i="3" s="1"/>
  <c r="CF11" i="3" s="1"/>
  <c r="CD9" i="3"/>
  <c r="CE9" i="3" s="1"/>
  <c r="A9" i="3" s="1"/>
  <c r="CF9" i="3" s="1"/>
  <c r="CD8" i="3"/>
  <c r="CE8" i="3" s="1"/>
  <c r="A8" i="3" s="1"/>
  <c r="CF8" i="3" s="1"/>
  <c r="I41" i="2"/>
  <c r="I10" i="2"/>
  <c r="I29" i="2"/>
  <c r="I22" i="2"/>
  <c r="I20" i="2"/>
  <c r="I17" i="2"/>
  <c r="I44" i="2"/>
  <c r="AL41" i="2"/>
  <c r="I5" i="2"/>
  <c r="CD7" i="3"/>
  <c r="CE7" i="3" s="1"/>
  <c r="A7" i="3" s="1"/>
  <c r="CF7" i="3" s="1"/>
  <c r="I50" i="2"/>
  <c r="I33" i="2"/>
  <c r="I42" i="2"/>
  <c r="I7" i="2"/>
  <c r="I4" i="2"/>
  <c r="I12" i="2"/>
  <c r="I16" i="2"/>
  <c r="I40" i="2"/>
  <c r="AL18" i="2"/>
  <c r="I25" i="2"/>
  <c r="I13" i="2"/>
  <c r="Y25" i="2"/>
  <c r="I45" i="2"/>
  <c r="I38" i="2"/>
  <c r="I19" i="2"/>
  <c r="CD6" i="3"/>
  <c r="Y42" i="2"/>
  <c r="I6" i="2"/>
  <c r="Y5" i="2"/>
  <c r="I32" i="2"/>
  <c r="I34" i="2"/>
  <c r="I11" i="2"/>
  <c r="BQ6" i="3"/>
  <c r="BD6" i="3"/>
  <c r="BC6" i="3"/>
  <c r="BT6" i="3"/>
  <c r="BS6" i="3"/>
  <c r="AJ3" i="2"/>
  <c r="AL26" i="2"/>
  <c r="AL43" i="2"/>
  <c r="AL44" i="2"/>
  <c r="I30" i="2"/>
  <c r="I37" i="2"/>
  <c r="I9" i="2"/>
  <c r="I24" i="2"/>
  <c r="BQ5" i="3"/>
  <c r="BD5" i="3"/>
  <c r="BC5" i="3"/>
  <c r="BT5" i="3"/>
  <c r="BS5" i="3"/>
  <c r="I26" i="2"/>
  <c r="I35" i="2"/>
  <c r="Y27" i="2"/>
  <c r="I15" i="2"/>
  <c r="AL32" i="2"/>
  <c r="I27" i="2"/>
  <c r="AL10" i="2"/>
  <c r="I49" i="2"/>
  <c r="I28" i="2"/>
  <c r="Y4" i="2"/>
  <c r="CD5" i="3"/>
  <c r="AL11" i="2"/>
  <c r="AG3" i="2"/>
  <c r="AL35" i="2"/>
  <c r="Y15" i="2"/>
  <c r="Y12" i="2"/>
  <c r="AL22" i="2"/>
  <c r="AL37" i="2"/>
  <c r="Y43" i="2"/>
  <c r="N3" i="2"/>
  <c r="Y44" i="2"/>
  <c r="I8" i="2"/>
  <c r="Y7" i="2"/>
  <c r="Y39" i="2"/>
  <c r="AL23" i="2"/>
  <c r="L3" i="2"/>
  <c r="AL14" i="2"/>
  <c r="AD3" i="2"/>
  <c r="AL38" i="2"/>
  <c r="AL24" i="2"/>
  <c r="I43" i="2"/>
  <c r="Y47" i="2"/>
  <c r="Q3" i="2"/>
  <c r="AL9" i="2"/>
  <c r="K3" i="2"/>
  <c r="AL33" i="2"/>
  <c r="AL34" i="2"/>
  <c r="I47" i="2"/>
  <c r="Y32" i="2"/>
  <c r="Y34" i="2"/>
  <c r="AL17" i="2"/>
  <c r="I18" i="2"/>
  <c r="BQ4" i="3"/>
  <c r="BD4" i="3"/>
  <c r="BC4" i="3"/>
  <c r="BT4" i="3"/>
  <c r="BS4" i="3"/>
  <c r="Y23" i="2"/>
  <c r="AL21" i="2"/>
  <c r="Y16" i="2"/>
  <c r="AL46" i="2"/>
  <c r="AL40" i="2"/>
  <c r="AH3" i="2"/>
  <c r="Y24" i="2"/>
  <c r="AF3" i="2"/>
  <c r="Y14" i="2"/>
  <c r="Y19" i="2"/>
  <c r="Y6" i="2"/>
  <c r="AL29" i="2"/>
  <c r="S3" i="2"/>
  <c r="Y10" i="2"/>
  <c r="I36" i="2"/>
  <c r="AL20" i="2"/>
  <c r="AL49" i="2"/>
  <c r="I46" i="2"/>
  <c r="Y50" i="2"/>
  <c r="Y22" i="2"/>
  <c r="AE3" i="2"/>
  <c r="Y9" i="2"/>
  <c r="CD4" i="3"/>
  <c r="Y35" i="2"/>
  <c r="Y33" i="2"/>
  <c r="I39" i="2"/>
  <c r="AS3" i="2"/>
  <c r="AL4" i="2"/>
  <c r="O3" i="2"/>
  <c r="Y36" i="2"/>
  <c r="Y40" i="2"/>
  <c r="AL13" i="2"/>
  <c r="Y21" i="2"/>
  <c r="AL39" i="2"/>
  <c r="W3" i="2"/>
  <c r="AC3" i="2"/>
  <c r="AL6" i="2"/>
  <c r="AL16" i="2"/>
  <c r="Y13" i="2"/>
  <c r="AB3" i="2"/>
  <c r="Y41" i="2"/>
  <c r="AL27" i="2"/>
  <c r="Y31" i="2"/>
  <c r="U3" i="2"/>
  <c r="Y49" i="2"/>
  <c r="P3" i="2"/>
  <c r="AL8" i="2"/>
  <c r="Y18" i="2"/>
  <c r="I48" i="2"/>
  <c r="AL19" i="2"/>
  <c r="I14" i="2"/>
  <c r="R3" i="2"/>
  <c r="Y46" i="2"/>
  <c r="AL31" i="2"/>
  <c r="Y17" i="2"/>
  <c r="AL15" i="2"/>
  <c r="AL30" i="2"/>
  <c r="AI3" i="2"/>
  <c r="AL42" i="2"/>
  <c r="Y28" i="2"/>
  <c r="Y37" i="2"/>
  <c r="V3" i="2"/>
  <c r="J3" i="2"/>
  <c r="AL28" i="2"/>
  <c r="Y38" i="2"/>
  <c r="Y8" i="2"/>
  <c r="X3" i="2"/>
  <c r="AL45" i="2"/>
  <c r="AL7" i="2"/>
  <c r="AA3" i="2"/>
  <c r="Y45" i="2"/>
  <c r="I31" i="2"/>
  <c r="AK3" i="2"/>
  <c r="AL12" i="2"/>
  <c r="AL36" i="2"/>
  <c r="Y29" i="2"/>
  <c r="AL47" i="2"/>
  <c r="I23" i="2"/>
  <c r="AL5" i="2"/>
  <c r="AL50" i="2"/>
  <c r="Y20" i="2"/>
  <c r="T3" i="2"/>
  <c r="Y26" i="2"/>
  <c r="Y11" i="2"/>
  <c r="AL25" i="2"/>
  <c r="Y48" i="2"/>
  <c r="Y30" i="2"/>
  <c r="AL48" i="2"/>
  <c r="CG334" i="3" l="1"/>
  <c r="CE335" i="3"/>
  <c r="A335" i="3" s="1"/>
  <c r="CF335" i="3" s="1"/>
  <c r="CH335" i="3" s="1"/>
  <c r="CE312" i="3"/>
  <c r="A312" i="3" s="1"/>
  <c r="CF312" i="3" s="1"/>
  <c r="CH312" i="3" s="1"/>
  <c r="CE333" i="3"/>
  <c r="A333" i="3" s="1"/>
  <c r="CF333" i="3" s="1"/>
  <c r="CH333" i="3" s="1"/>
  <c r="CG307" i="3"/>
  <c r="CE337" i="3"/>
  <c r="A337" i="3" s="1"/>
  <c r="CF337" i="3" s="1"/>
  <c r="CH337" i="3" s="1"/>
  <c r="CE311" i="3"/>
  <c r="A311" i="3" s="1"/>
  <c r="CF311" i="3" s="1"/>
  <c r="CG311" i="3" s="1"/>
  <c r="CH168" i="3"/>
  <c r="CE338" i="3"/>
  <c r="A338" i="3" s="1"/>
  <c r="CF338" i="3" s="1"/>
  <c r="CG338" i="3" s="1"/>
  <c r="CE305" i="3"/>
  <c r="A305" i="3" s="1"/>
  <c r="CF305" i="3" s="1"/>
  <c r="CG305" i="3" s="1"/>
  <c r="CE303" i="3"/>
  <c r="A303" i="3" s="1"/>
  <c r="CF303" i="3" s="1"/>
  <c r="CH303" i="3" s="1"/>
  <c r="CE336" i="3"/>
  <c r="A336" i="3" s="1"/>
  <c r="CF336" i="3" s="1"/>
  <c r="CG336" i="3" s="1"/>
  <c r="CE304" i="3"/>
  <c r="A304" i="3" s="1"/>
  <c r="CF304" i="3" s="1"/>
  <c r="CH304" i="3" s="1"/>
  <c r="CE315" i="3"/>
  <c r="A315" i="3" s="1"/>
  <c r="CF315" i="3" s="1"/>
  <c r="CH315" i="3" s="1"/>
  <c r="CG308" i="3"/>
  <c r="CH308" i="3"/>
  <c r="CE313" i="3"/>
  <c r="A313" i="3" s="1"/>
  <c r="CF313" i="3" s="1"/>
  <c r="CG313" i="3" s="1"/>
  <c r="CE309" i="3"/>
  <c r="A309" i="3" s="1"/>
  <c r="CF309" i="3" s="1"/>
  <c r="CG309" i="3" s="1"/>
  <c r="CE316" i="3"/>
  <c r="A316" i="3" s="1"/>
  <c r="CF316" i="3" s="1"/>
  <c r="CG316" i="3" s="1"/>
  <c r="CE314" i="3"/>
  <c r="A314" i="3" s="1"/>
  <c r="CF314" i="3" s="1"/>
  <c r="CH314" i="3" s="1"/>
  <c r="CE174" i="3"/>
  <c r="A174" i="3" s="1"/>
  <c r="CF174" i="3" s="1"/>
  <c r="CG174" i="3" s="1"/>
  <c r="CE302" i="3"/>
  <c r="A302" i="3" s="1"/>
  <c r="CF302" i="3" s="1"/>
  <c r="CG302" i="3" s="1"/>
  <c r="CH135" i="3"/>
  <c r="CE173" i="3"/>
  <c r="A173" i="3" s="1"/>
  <c r="CF173" i="3" s="1"/>
  <c r="CG173" i="3" s="1"/>
  <c r="CE177" i="3"/>
  <c r="A177" i="3" s="1"/>
  <c r="CF177" i="3" s="1"/>
  <c r="CG177" i="3" s="1"/>
  <c r="CE176" i="3"/>
  <c r="A176" i="3" s="1"/>
  <c r="CF176" i="3" s="1"/>
  <c r="CE175" i="3"/>
  <c r="A175" i="3" s="1"/>
  <c r="CF175" i="3" s="1"/>
  <c r="CH175" i="3" s="1"/>
  <c r="CG169" i="3"/>
  <c r="CH169" i="3"/>
  <c r="CE134" i="3"/>
  <c r="A134" i="3" s="1"/>
  <c r="CF134" i="3" s="1"/>
  <c r="CH134" i="3" s="1"/>
  <c r="CE171" i="3"/>
  <c r="A171" i="3" s="1"/>
  <c r="CF171" i="3" s="1"/>
  <c r="CH171" i="3" s="1"/>
  <c r="CE172" i="3"/>
  <c r="A172" i="3" s="1"/>
  <c r="CF172" i="3" s="1"/>
  <c r="CH172" i="3" s="1"/>
  <c r="CE170" i="3"/>
  <c r="A170" i="3" s="1"/>
  <c r="CF170" i="3" s="1"/>
  <c r="CG170" i="3" s="1"/>
  <c r="CE131" i="3"/>
  <c r="A131" i="3" s="1"/>
  <c r="CF131" i="3" s="1"/>
  <c r="CG131" i="3" s="1"/>
  <c r="CG130" i="3"/>
  <c r="CH130" i="3"/>
  <c r="CE137" i="3"/>
  <c r="A137" i="3" s="1"/>
  <c r="CF137" i="3" s="1"/>
  <c r="CG137" i="3" s="1"/>
  <c r="CE133" i="3"/>
  <c r="A133" i="3" s="1"/>
  <c r="CF133" i="3" s="1"/>
  <c r="CG133" i="3" s="1"/>
  <c r="CE138" i="3"/>
  <c r="A138" i="3" s="1"/>
  <c r="CF138" i="3" s="1"/>
  <c r="CG138" i="3" s="1"/>
  <c r="CE140" i="3"/>
  <c r="A140" i="3" s="1"/>
  <c r="CF140" i="3" s="1"/>
  <c r="CG140" i="3" s="1"/>
  <c r="CE299" i="3"/>
  <c r="A299" i="3" s="1"/>
  <c r="CF299" i="3" s="1"/>
  <c r="CG299" i="3" s="1"/>
  <c r="CE88" i="3"/>
  <c r="A88" i="3" s="1"/>
  <c r="CF88" i="3" s="1"/>
  <c r="CG88" i="3" s="1"/>
  <c r="CE258" i="3"/>
  <c r="A258" i="3" s="1"/>
  <c r="CF258" i="3" s="1"/>
  <c r="CH258" i="3" s="1"/>
  <c r="CE265" i="3"/>
  <c r="A265" i="3" s="1"/>
  <c r="CF265" i="3" s="1"/>
  <c r="CH265" i="3" s="1"/>
  <c r="CE6" i="3"/>
  <c r="A6" i="3" s="1"/>
  <c r="CF6" i="3" s="1"/>
  <c r="CH6" i="3" s="1"/>
  <c r="CE144" i="3"/>
  <c r="A144" i="3" s="1"/>
  <c r="CF144" i="3" s="1"/>
  <c r="CG144" i="3" s="1"/>
  <c r="CE342" i="3"/>
  <c r="A342" i="3" s="1"/>
  <c r="CF342" i="3" s="1"/>
  <c r="CH342" i="3" s="1"/>
  <c r="CG179" i="3"/>
  <c r="CH306" i="3"/>
  <c r="CE118" i="3"/>
  <c r="A118" i="3" s="1"/>
  <c r="CF118" i="3" s="1"/>
  <c r="CH118" i="3" s="1"/>
  <c r="CE237" i="3"/>
  <c r="A237" i="3" s="1"/>
  <c r="CF237" i="3" s="1"/>
  <c r="CH237" i="3" s="1"/>
  <c r="CE354" i="3"/>
  <c r="A354" i="3" s="1"/>
  <c r="CF354" i="3" s="1"/>
  <c r="CG354" i="3" s="1"/>
  <c r="CE24" i="3"/>
  <c r="A24" i="3" s="1"/>
  <c r="CF24" i="3" s="1"/>
  <c r="CG24" i="3" s="1"/>
  <c r="CE227" i="3"/>
  <c r="A227" i="3" s="1"/>
  <c r="CF227" i="3" s="1"/>
  <c r="CH227" i="3" s="1"/>
  <c r="CE339" i="3"/>
  <c r="A339" i="3" s="1"/>
  <c r="CF339" i="3" s="1"/>
  <c r="CH339" i="3" s="1"/>
  <c r="CE14" i="3"/>
  <c r="A14" i="3" s="1"/>
  <c r="CF14" i="3" s="1"/>
  <c r="CG14" i="3" s="1"/>
  <c r="CE35" i="3"/>
  <c r="A35" i="3" s="1"/>
  <c r="CF35" i="3" s="1"/>
  <c r="CG35" i="3" s="1"/>
  <c r="CE300" i="3"/>
  <c r="A300" i="3" s="1"/>
  <c r="CF300" i="3" s="1"/>
  <c r="CH300" i="3" s="1"/>
  <c r="CE332" i="3"/>
  <c r="A332" i="3" s="1"/>
  <c r="CF332" i="3" s="1"/>
  <c r="CG332" i="3" s="1"/>
  <c r="CE69" i="3"/>
  <c r="A69" i="3" s="1"/>
  <c r="CF69" i="3" s="1"/>
  <c r="CH69" i="3" s="1"/>
  <c r="CE238" i="3"/>
  <c r="A238" i="3" s="1"/>
  <c r="CF238" i="3" s="1"/>
  <c r="CH238" i="3" s="1"/>
  <c r="CE279" i="3"/>
  <c r="A279" i="3" s="1"/>
  <c r="CF279" i="3" s="1"/>
  <c r="CH279" i="3" s="1"/>
  <c r="CE355" i="3"/>
  <c r="A355" i="3" s="1"/>
  <c r="CF355" i="3" s="1"/>
  <c r="CH355" i="3" s="1"/>
  <c r="CE109" i="3"/>
  <c r="A109" i="3" s="1"/>
  <c r="CF109" i="3" s="1"/>
  <c r="CH109" i="3" s="1"/>
  <c r="CE318" i="3"/>
  <c r="A318" i="3" s="1"/>
  <c r="CF318" i="3" s="1"/>
  <c r="CH318" i="3" s="1"/>
  <c r="CH15" i="3"/>
  <c r="CG15" i="3"/>
  <c r="CE55" i="3"/>
  <c r="A55" i="3" s="1"/>
  <c r="CF55" i="3" s="1"/>
  <c r="CH55" i="3" s="1"/>
  <c r="CE85" i="3"/>
  <c r="A85" i="3" s="1"/>
  <c r="CF85" i="3" s="1"/>
  <c r="CH85" i="3" s="1"/>
  <c r="CE64" i="3"/>
  <c r="A64" i="3" s="1"/>
  <c r="CF64" i="3" s="1"/>
  <c r="CH64" i="3" s="1"/>
  <c r="CE228" i="3"/>
  <c r="A228" i="3" s="1"/>
  <c r="CF228" i="3" s="1"/>
  <c r="CH228" i="3" s="1"/>
  <c r="CE152" i="3"/>
  <c r="A152" i="3" s="1"/>
  <c r="CF152" i="3" s="1"/>
  <c r="CH152" i="3" s="1"/>
  <c r="CE155" i="3"/>
  <c r="A155" i="3" s="1"/>
  <c r="CF155" i="3" s="1"/>
  <c r="CH155" i="3" s="1"/>
  <c r="CE98" i="3"/>
  <c r="A98" i="3" s="1"/>
  <c r="CF98" i="3" s="1"/>
  <c r="CG98" i="3" s="1"/>
  <c r="CE28" i="3"/>
  <c r="A28" i="3" s="1"/>
  <c r="CF28" i="3" s="1"/>
  <c r="CG28" i="3" s="1"/>
  <c r="CE349" i="3"/>
  <c r="A349" i="3" s="1"/>
  <c r="CF349" i="3" s="1"/>
  <c r="CG349" i="3" s="1"/>
  <c r="CG87" i="3"/>
  <c r="CE198" i="3"/>
  <c r="A198" i="3" s="1"/>
  <c r="CF198" i="3" s="1"/>
  <c r="CH198" i="3" s="1"/>
  <c r="CE21" i="3"/>
  <c r="A21" i="3" s="1"/>
  <c r="CF21" i="3" s="1"/>
  <c r="CG21" i="3" s="1"/>
  <c r="CE125" i="3"/>
  <c r="A125" i="3" s="1"/>
  <c r="CF125" i="3" s="1"/>
  <c r="CH125" i="3" s="1"/>
  <c r="CE30" i="3"/>
  <c r="A30" i="3" s="1"/>
  <c r="CF30" i="3" s="1"/>
  <c r="CH30" i="3" s="1"/>
  <c r="CE245" i="3"/>
  <c r="A245" i="3" s="1"/>
  <c r="CF245" i="3" s="1"/>
  <c r="CG245" i="3" s="1"/>
  <c r="CE274" i="3"/>
  <c r="A274" i="3" s="1"/>
  <c r="CF274" i="3" s="1"/>
  <c r="CG274" i="3" s="1"/>
  <c r="CE290" i="3"/>
  <c r="A290" i="3" s="1"/>
  <c r="CF290" i="3" s="1"/>
  <c r="CH290" i="3" s="1"/>
  <c r="CH193" i="3"/>
  <c r="CE294" i="3"/>
  <c r="A294" i="3" s="1"/>
  <c r="CF294" i="3" s="1"/>
  <c r="CG294" i="3" s="1"/>
  <c r="CE248" i="3"/>
  <c r="A248" i="3" s="1"/>
  <c r="CF248" i="3" s="1"/>
  <c r="CG248" i="3" s="1"/>
  <c r="CE166" i="3"/>
  <c r="A166" i="3" s="1"/>
  <c r="CF166" i="3" s="1"/>
  <c r="CH166" i="3" s="1"/>
  <c r="CE84" i="3"/>
  <c r="A84" i="3" s="1"/>
  <c r="CF84" i="3" s="1"/>
  <c r="CG84" i="3" s="1"/>
  <c r="CE254" i="3"/>
  <c r="A254" i="3" s="1"/>
  <c r="CF254" i="3" s="1"/>
  <c r="CG254" i="3" s="1"/>
  <c r="CE5" i="3"/>
  <c r="A5" i="3" s="1"/>
  <c r="CF5" i="3" s="1"/>
  <c r="CG5" i="3" s="1"/>
  <c r="CH181" i="3"/>
  <c r="CG181" i="3"/>
  <c r="CE59" i="3"/>
  <c r="A59" i="3" s="1"/>
  <c r="CF59" i="3" s="1"/>
  <c r="CG59" i="3" s="1"/>
  <c r="CE36" i="3"/>
  <c r="A36" i="3" s="1"/>
  <c r="CF36" i="3" s="1"/>
  <c r="CG36" i="3" s="1"/>
  <c r="CE37" i="3"/>
  <c r="A37" i="3" s="1"/>
  <c r="CF37" i="3" s="1"/>
  <c r="CG37" i="3" s="1"/>
  <c r="CE40" i="3"/>
  <c r="A40" i="3" s="1"/>
  <c r="CF40" i="3" s="1"/>
  <c r="CG40" i="3" s="1"/>
  <c r="CE114" i="3"/>
  <c r="A114" i="3" s="1"/>
  <c r="CF114" i="3" s="1"/>
  <c r="CG114" i="3" s="1"/>
  <c r="CE208" i="3"/>
  <c r="A208" i="3" s="1"/>
  <c r="CF208" i="3" s="1"/>
  <c r="CG208" i="3" s="1"/>
  <c r="CE216" i="3"/>
  <c r="A216" i="3" s="1"/>
  <c r="CF216" i="3" s="1"/>
  <c r="CG216" i="3" s="1"/>
  <c r="CE219" i="3"/>
  <c r="A219" i="3" s="1"/>
  <c r="CF219" i="3" s="1"/>
  <c r="CG219" i="3" s="1"/>
  <c r="CE93" i="3"/>
  <c r="A93" i="3" s="1"/>
  <c r="CF93" i="3" s="1"/>
  <c r="CG93" i="3" s="1"/>
  <c r="CE71" i="3"/>
  <c r="A71" i="3" s="1"/>
  <c r="CF71" i="3" s="1"/>
  <c r="CH71" i="3" s="1"/>
  <c r="CE53" i="3"/>
  <c r="A53" i="3" s="1"/>
  <c r="CF53" i="3" s="1"/>
  <c r="CH53" i="3" s="1"/>
  <c r="CG252" i="3"/>
  <c r="CE343" i="3"/>
  <c r="A343" i="3" s="1"/>
  <c r="CF343" i="3" s="1"/>
  <c r="CG343" i="3" s="1"/>
  <c r="CE104" i="3"/>
  <c r="A104" i="3" s="1"/>
  <c r="CF104" i="3" s="1"/>
  <c r="CG104" i="3" s="1"/>
  <c r="CE291" i="3"/>
  <c r="A291" i="3" s="1"/>
  <c r="CF291" i="3" s="1"/>
  <c r="CH291" i="3" s="1"/>
  <c r="CE159" i="3"/>
  <c r="A159" i="3" s="1"/>
  <c r="CF159" i="3" s="1"/>
  <c r="CH159" i="3" s="1"/>
  <c r="CE162" i="3"/>
  <c r="A162" i="3" s="1"/>
  <c r="CF162" i="3" s="1"/>
  <c r="CG162" i="3" s="1"/>
  <c r="CE282" i="3"/>
  <c r="A282" i="3" s="1"/>
  <c r="CF282" i="3" s="1"/>
  <c r="CH282" i="3" s="1"/>
  <c r="CE4" i="3"/>
  <c r="A4" i="3" s="1"/>
  <c r="CF4" i="3" s="1"/>
  <c r="CG4" i="3" s="1"/>
  <c r="CE121" i="3"/>
  <c r="A121" i="3" s="1"/>
  <c r="CF121" i="3" s="1"/>
  <c r="CG121" i="3" s="1"/>
  <c r="CE347" i="3"/>
  <c r="A347" i="3" s="1"/>
  <c r="CF347" i="3" s="1"/>
  <c r="CH347" i="3" s="1"/>
  <c r="CE212" i="3"/>
  <c r="A212" i="3" s="1"/>
  <c r="CF212" i="3" s="1"/>
  <c r="CH212" i="3" s="1"/>
  <c r="CE91" i="3"/>
  <c r="A91" i="3" s="1"/>
  <c r="CF91" i="3" s="1"/>
  <c r="CH91" i="3" s="1"/>
  <c r="CE186" i="3"/>
  <c r="A186" i="3" s="1"/>
  <c r="CF186" i="3" s="1"/>
  <c r="CH186" i="3" s="1"/>
  <c r="CE42" i="3"/>
  <c r="A42" i="3" s="1"/>
  <c r="CF42" i="3" s="1"/>
  <c r="CH42" i="3" s="1"/>
  <c r="CE287" i="3"/>
  <c r="A287" i="3" s="1"/>
  <c r="CF287" i="3" s="1"/>
  <c r="CH287" i="3" s="1"/>
  <c r="CE61" i="3"/>
  <c r="A61" i="3" s="1"/>
  <c r="CF61" i="3" s="1"/>
  <c r="CG61" i="3" s="1"/>
  <c r="CE111" i="3"/>
  <c r="A111" i="3" s="1"/>
  <c r="CF111" i="3" s="1"/>
  <c r="CG111" i="3" s="1"/>
  <c r="CE189" i="3"/>
  <c r="A189" i="3" s="1"/>
  <c r="CF189" i="3" s="1"/>
  <c r="CG189" i="3" s="1"/>
  <c r="CE293" i="3"/>
  <c r="A293" i="3" s="1"/>
  <c r="CF293" i="3" s="1"/>
  <c r="CH293" i="3" s="1"/>
  <c r="CE218" i="3"/>
  <c r="A218" i="3" s="1"/>
  <c r="CF218" i="3" s="1"/>
  <c r="CG218" i="3" s="1"/>
  <c r="CE116" i="3"/>
  <c r="A116" i="3" s="1"/>
  <c r="CF116" i="3" s="1"/>
  <c r="CG116" i="3" s="1"/>
  <c r="CE326" i="3"/>
  <c r="A326" i="3" s="1"/>
  <c r="CF326" i="3" s="1"/>
  <c r="CG326" i="3" s="1"/>
  <c r="CE106" i="3"/>
  <c r="A106" i="3" s="1"/>
  <c r="CF106" i="3" s="1"/>
  <c r="CG106" i="3" s="1"/>
  <c r="CE247" i="3"/>
  <c r="A247" i="3" s="1"/>
  <c r="CF247" i="3" s="1"/>
  <c r="CG247" i="3" s="1"/>
  <c r="CE182" i="3"/>
  <c r="A182" i="3" s="1"/>
  <c r="CF182" i="3" s="1"/>
  <c r="CH182" i="3" s="1"/>
  <c r="CE276" i="3"/>
  <c r="A276" i="3" s="1"/>
  <c r="CF276" i="3" s="1"/>
  <c r="CH276" i="3" s="1"/>
  <c r="CE321" i="3"/>
  <c r="A321" i="3" s="1"/>
  <c r="CF321" i="3" s="1"/>
  <c r="CG321" i="3" s="1"/>
  <c r="CE112" i="3"/>
  <c r="A112" i="3" s="1"/>
  <c r="CF112" i="3" s="1"/>
  <c r="CG112" i="3" s="1"/>
  <c r="CE145" i="3"/>
  <c r="A145" i="3" s="1"/>
  <c r="CF145" i="3" s="1"/>
  <c r="CG145" i="3" s="1"/>
  <c r="CE154" i="3"/>
  <c r="A154" i="3" s="1"/>
  <c r="CF154" i="3" s="1"/>
  <c r="CH154" i="3" s="1"/>
  <c r="CE351" i="3"/>
  <c r="A351" i="3" s="1"/>
  <c r="CF351" i="3" s="1"/>
  <c r="CG351" i="3" s="1"/>
  <c r="CE60" i="3"/>
  <c r="A60" i="3" s="1"/>
  <c r="CF60" i="3" s="1"/>
  <c r="CG60" i="3" s="1"/>
  <c r="CE289" i="3"/>
  <c r="A289" i="3" s="1"/>
  <c r="CF289" i="3" s="1"/>
  <c r="CG289" i="3" s="1"/>
  <c r="CE264" i="3"/>
  <c r="A264" i="3" s="1"/>
  <c r="CF264" i="3" s="1"/>
  <c r="CG264" i="3" s="1"/>
  <c r="CE346" i="3"/>
  <c r="A346" i="3" s="1"/>
  <c r="CF346" i="3" s="1"/>
  <c r="CG346" i="3" s="1"/>
  <c r="CE329" i="3"/>
  <c r="A329" i="3" s="1"/>
  <c r="CF329" i="3" s="1"/>
  <c r="CG329" i="3" s="1"/>
  <c r="CE38" i="3"/>
  <c r="A38" i="3" s="1"/>
  <c r="CF38" i="3" s="1"/>
  <c r="CG38" i="3" s="1"/>
  <c r="CE73" i="3"/>
  <c r="A73" i="3" s="1"/>
  <c r="CF73" i="3" s="1"/>
  <c r="CG73" i="3" s="1"/>
  <c r="CE94" i="3"/>
  <c r="A94" i="3" s="1"/>
  <c r="CF94" i="3" s="1"/>
  <c r="CG94" i="3" s="1"/>
  <c r="CE142" i="3"/>
  <c r="A142" i="3" s="1"/>
  <c r="CF142" i="3" s="1"/>
  <c r="CG142" i="3" s="1"/>
  <c r="CE124" i="3"/>
  <c r="A124" i="3" s="1"/>
  <c r="CF124" i="3" s="1"/>
  <c r="CH124" i="3" s="1"/>
  <c r="CE105" i="3"/>
  <c r="A105" i="3" s="1"/>
  <c r="CF105" i="3" s="1"/>
  <c r="CG105" i="3" s="1"/>
  <c r="CE233" i="3"/>
  <c r="A233" i="3" s="1"/>
  <c r="CF233" i="3" s="1"/>
  <c r="CH197" i="3"/>
  <c r="CG222" i="3"/>
  <c r="CG255" i="3"/>
  <c r="CH204" i="3"/>
  <c r="CE25" i="3"/>
  <c r="A25" i="3" s="1"/>
  <c r="CF25" i="3" s="1"/>
  <c r="CG25" i="3" s="1"/>
  <c r="CH46" i="3"/>
  <c r="CG43" i="3"/>
  <c r="CE266" i="3"/>
  <c r="A266" i="3" s="1"/>
  <c r="CF266" i="3" s="1"/>
  <c r="CG266" i="3" s="1"/>
  <c r="CE263" i="3"/>
  <c r="A263" i="3" s="1"/>
  <c r="CF263" i="3" s="1"/>
  <c r="CH263" i="3" s="1"/>
  <c r="CE229" i="3"/>
  <c r="A229" i="3" s="1"/>
  <c r="CF229" i="3" s="1"/>
  <c r="CG229" i="3" s="1"/>
  <c r="CE268" i="3"/>
  <c r="A268" i="3" s="1"/>
  <c r="CF268" i="3" s="1"/>
  <c r="CG268" i="3" s="1"/>
  <c r="CE29" i="3"/>
  <c r="A29" i="3" s="1"/>
  <c r="CF29" i="3" s="1"/>
  <c r="CG29" i="3" s="1"/>
  <c r="CE191" i="3"/>
  <c r="A191" i="3" s="1"/>
  <c r="CF191" i="3" s="1"/>
  <c r="CH191" i="3" s="1"/>
  <c r="CE108" i="3"/>
  <c r="A108" i="3" s="1"/>
  <c r="CF108" i="3" s="1"/>
  <c r="CG108" i="3" s="1"/>
  <c r="CE235" i="3"/>
  <c r="A235" i="3" s="1"/>
  <c r="CF235" i="3" s="1"/>
  <c r="CG235" i="3" s="1"/>
  <c r="CE70" i="3"/>
  <c r="A70" i="3" s="1"/>
  <c r="CF70" i="3" s="1"/>
  <c r="CH70" i="3" s="1"/>
  <c r="CE231" i="3"/>
  <c r="A231" i="3" s="1"/>
  <c r="CF231" i="3" s="1"/>
  <c r="CH231" i="3" s="1"/>
  <c r="CE241" i="3"/>
  <c r="A241" i="3" s="1"/>
  <c r="CF241" i="3" s="1"/>
  <c r="CG241" i="3" s="1"/>
  <c r="CE232" i="3"/>
  <c r="A232" i="3" s="1"/>
  <c r="CF232" i="3" s="1"/>
  <c r="CH232" i="3" s="1"/>
  <c r="CE45" i="3"/>
  <c r="A45" i="3" s="1"/>
  <c r="CF45" i="3" s="1"/>
  <c r="CG45" i="3" s="1"/>
  <c r="CG298" i="3"/>
  <c r="CE190" i="3"/>
  <c r="A190" i="3" s="1"/>
  <c r="CF190" i="3" s="1"/>
  <c r="CG190" i="3" s="1"/>
  <c r="CE352" i="3"/>
  <c r="A352" i="3" s="1"/>
  <c r="CF352" i="3" s="1"/>
  <c r="CH352" i="3" s="1"/>
  <c r="CE257" i="3"/>
  <c r="A257" i="3" s="1"/>
  <c r="CF257" i="3" s="1"/>
  <c r="CH257" i="3" s="1"/>
  <c r="CE50" i="3"/>
  <c r="A50" i="3" s="1"/>
  <c r="CF50" i="3" s="1"/>
  <c r="CG50" i="3" s="1"/>
  <c r="CE196" i="3"/>
  <c r="A196" i="3" s="1"/>
  <c r="CF196" i="3" s="1"/>
  <c r="CG196" i="3" s="1"/>
  <c r="CE101" i="3"/>
  <c r="A101" i="3" s="1"/>
  <c r="CF101" i="3" s="1"/>
  <c r="CH101" i="3" s="1"/>
  <c r="CE99" i="3"/>
  <c r="A99" i="3" s="1"/>
  <c r="CF99" i="3" s="1"/>
  <c r="CH99" i="3" s="1"/>
  <c r="CE49" i="3"/>
  <c r="A49" i="3" s="1"/>
  <c r="CF49" i="3" s="1"/>
  <c r="CG49" i="3" s="1"/>
  <c r="CE39" i="3"/>
  <c r="A39" i="3" s="1"/>
  <c r="CF39" i="3" s="1"/>
  <c r="CG39" i="3" s="1"/>
  <c r="CE167" i="3"/>
  <c r="A167" i="3" s="1"/>
  <c r="CF167" i="3" s="1"/>
  <c r="CG167" i="3" s="1"/>
  <c r="CE324" i="3"/>
  <c r="A324" i="3" s="1"/>
  <c r="CF324" i="3" s="1"/>
  <c r="CH324" i="3" s="1"/>
  <c r="CE325" i="3"/>
  <c r="A325" i="3" s="1"/>
  <c r="CF325" i="3" s="1"/>
  <c r="CH325" i="3" s="1"/>
  <c r="CE26" i="3"/>
  <c r="A26" i="3" s="1"/>
  <c r="CF26" i="3" s="1"/>
  <c r="CG26" i="3" s="1"/>
  <c r="CH322" i="3"/>
  <c r="CE180" i="3"/>
  <c r="A180" i="3" s="1"/>
  <c r="CF180" i="3" s="1"/>
  <c r="CH180" i="3" s="1"/>
  <c r="CE236" i="3"/>
  <c r="A236" i="3" s="1"/>
  <c r="CF236" i="3" s="1"/>
  <c r="CG236" i="3" s="1"/>
  <c r="CE102" i="3"/>
  <c r="A102" i="3" s="1"/>
  <c r="CF102" i="3" s="1"/>
  <c r="CH102" i="3" s="1"/>
  <c r="CE81" i="3"/>
  <c r="A81" i="3" s="1"/>
  <c r="CF81" i="3" s="1"/>
  <c r="CH81" i="3" s="1"/>
  <c r="CE213" i="3"/>
  <c r="A213" i="3" s="1"/>
  <c r="CF213" i="3" s="1"/>
  <c r="CH213" i="3" s="1"/>
  <c r="CE150" i="3"/>
  <c r="A150" i="3" s="1"/>
  <c r="CF150" i="3" s="1"/>
  <c r="CG150" i="3" s="1"/>
  <c r="CE246" i="3"/>
  <c r="A246" i="3" s="1"/>
  <c r="CF246" i="3" s="1"/>
  <c r="CH246" i="3" s="1"/>
  <c r="CE277" i="3"/>
  <c r="A277" i="3" s="1"/>
  <c r="CF277" i="3" s="1"/>
  <c r="CG277" i="3" s="1"/>
  <c r="CE201" i="3"/>
  <c r="A201" i="3" s="1"/>
  <c r="CF201" i="3" s="1"/>
  <c r="CG201" i="3" s="1"/>
  <c r="CG188" i="3"/>
  <c r="CE281" i="3"/>
  <c r="A281" i="3" s="1"/>
  <c r="CF281" i="3" s="1"/>
  <c r="CH281" i="3" s="1"/>
  <c r="CH183" i="3"/>
  <c r="CE344" i="3"/>
  <c r="A344" i="3" s="1"/>
  <c r="CF344" i="3" s="1"/>
  <c r="CG344" i="3" s="1"/>
  <c r="CE330" i="3"/>
  <c r="A330" i="3" s="1"/>
  <c r="CF330" i="3" s="1"/>
  <c r="CG330" i="3" s="1"/>
  <c r="CE242" i="3"/>
  <c r="A242" i="3" s="1"/>
  <c r="CF242" i="3" s="1"/>
  <c r="CH242" i="3" s="1"/>
  <c r="CH240" i="3"/>
  <c r="CE199" i="3"/>
  <c r="A199" i="3" s="1"/>
  <c r="CF199" i="3" s="1"/>
  <c r="CH199" i="3" s="1"/>
  <c r="CE157" i="3"/>
  <c r="A157" i="3" s="1"/>
  <c r="CF157" i="3" s="1"/>
  <c r="CG157" i="3" s="1"/>
  <c r="CE72" i="3"/>
  <c r="A72" i="3" s="1"/>
  <c r="CF72" i="3" s="1"/>
  <c r="CG72" i="3" s="1"/>
  <c r="CG200" i="3"/>
  <c r="CH270" i="3"/>
  <c r="CG207" i="3"/>
  <c r="CG220" i="3"/>
  <c r="CH305" i="3"/>
  <c r="CH350" i="3"/>
  <c r="CG350" i="3"/>
  <c r="CE143" i="3"/>
  <c r="A143" i="3" s="1"/>
  <c r="CF143" i="3" s="1"/>
  <c r="CG143" i="3" s="1"/>
  <c r="CE327" i="3"/>
  <c r="A327" i="3" s="1"/>
  <c r="CF327" i="3" s="1"/>
  <c r="CG327" i="3" s="1"/>
  <c r="CE97" i="3"/>
  <c r="A97" i="3" s="1"/>
  <c r="CF97" i="3" s="1"/>
  <c r="CH97" i="3" s="1"/>
  <c r="CE202" i="3"/>
  <c r="A202" i="3" s="1"/>
  <c r="CF202" i="3" s="1"/>
  <c r="CH202" i="3" s="1"/>
  <c r="CG187" i="3"/>
  <c r="CE96" i="3"/>
  <c r="A96" i="3" s="1"/>
  <c r="CF96" i="3" s="1"/>
  <c r="CG96" i="3" s="1"/>
  <c r="CE165" i="3"/>
  <c r="A165" i="3" s="1"/>
  <c r="CF165" i="3" s="1"/>
  <c r="CH165" i="3" s="1"/>
  <c r="CE320" i="3"/>
  <c r="A320" i="3" s="1"/>
  <c r="CF320" i="3" s="1"/>
  <c r="CH320" i="3" s="1"/>
  <c r="CE120" i="3"/>
  <c r="A120" i="3" s="1"/>
  <c r="CF120" i="3" s="1"/>
  <c r="CG120" i="3" s="1"/>
  <c r="CE75" i="3"/>
  <c r="A75" i="3" s="1"/>
  <c r="CF75" i="3" s="1"/>
  <c r="CH75" i="3" s="1"/>
  <c r="CE288" i="3"/>
  <c r="A288" i="3" s="1"/>
  <c r="CF288" i="3" s="1"/>
  <c r="CH288" i="3" s="1"/>
  <c r="CE256" i="3"/>
  <c r="A256" i="3" s="1"/>
  <c r="CF256" i="3" s="1"/>
  <c r="CH256" i="3" s="1"/>
  <c r="CE295" i="3"/>
  <c r="A295" i="3" s="1"/>
  <c r="CF295" i="3" s="1"/>
  <c r="CG295" i="3" s="1"/>
  <c r="CE278" i="3"/>
  <c r="A278" i="3" s="1"/>
  <c r="CF278" i="3" s="1"/>
  <c r="CG278" i="3" s="1"/>
  <c r="CE31" i="3"/>
  <c r="A31" i="3" s="1"/>
  <c r="CF31" i="3" s="1"/>
  <c r="CH31" i="3" s="1"/>
  <c r="CE328" i="3"/>
  <c r="A328" i="3" s="1"/>
  <c r="CF328" i="3" s="1"/>
  <c r="CG328" i="3" s="1"/>
  <c r="CH215" i="3"/>
  <c r="CE272" i="3"/>
  <c r="A272" i="3" s="1"/>
  <c r="CF272" i="3" s="1"/>
  <c r="CH272" i="3" s="1"/>
  <c r="CE86" i="3"/>
  <c r="A86" i="3" s="1"/>
  <c r="CF86" i="3" s="1"/>
  <c r="CH86" i="3" s="1"/>
  <c r="CE158" i="3"/>
  <c r="A158" i="3" s="1"/>
  <c r="CF158" i="3" s="1"/>
  <c r="CE249" i="3"/>
  <c r="A249" i="3" s="1"/>
  <c r="CF249" i="3" s="1"/>
  <c r="CH249" i="3" s="1"/>
  <c r="CE331" i="3"/>
  <c r="A331" i="3" s="1"/>
  <c r="CF331" i="3" s="1"/>
  <c r="CG331" i="3" s="1"/>
  <c r="CE210" i="3"/>
  <c r="A210" i="3" s="1"/>
  <c r="CF210" i="3" s="1"/>
  <c r="CH210" i="3" s="1"/>
  <c r="CE296" i="3"/>
  <c r="A296" i="3" s="1"/>
  <c r="CF296" i="3" s="1"/>
  <c r="CH296" i="3" s="1"/>
  <c r="CE340" i="3"/>
  <c r="A340" i="3" s="1"/>
  <c r="CF340" i="3" s="1"/>
  <c r="CG340" i="3" s="1"/>
  <c r="CE92" i="3"/>
  <c r="A92" i="3" s="1"/>
  <c r="CF92" i="3" s="1"/>
  <c r="CG92" i="3" s="1"/>
  <c r="CE224" i="3"/>
  <c r="A224" i="3" s="1"/>
  <c r="CF224" i="3" s="1"/>
  <c r="CH224" i="3" s="1"/>
  <c r="CE103" i="3"/>
  <c r="A103" i="3" s="1"/>
  <c r="CF103" i="3" s="1"/>
  <c r="CE156" i="3"/>
  <c r="A156" i="3" s="1"/>
  <c r="CF156" i="3" s="1"/>
  <c r="CH156" i="3" s="1"/>
  <c r="CE217" i="3"/>
  <c r="A217" i="3" s="1"/>
  <c r="CF217" i="3" s="1"/>
  <c r="CG301" i="3"/>
  <c r="CH113" i="3"/>
  <c r="CH82" i="3"/>
  <c r="CH119" i="3"/>
  <c r="CH323" i="3"/>
  <c r="CG323" i="3"/>
  <c r="CG66" i="3"/>
  <c r="CH66" i="3"/>
  <c r="CE160" i="3"/>
  <c r="A160" i="3" s="1"/>
  <c r="CF160" i="3" s="1"/>
  <c r="CE353" i="3"/>
  <c r="A353" i="3" s="1"/>
  <c r="CF353" i="3" s="1"/>
  <c r="CG353" i="3" s="1"/>
  <c r="CE58" i="3"/>
  <c r="A58" i="3" s="1"/>
  <c r="CF58" i="3" s="1"/>
  <c r="CG58" i="3" s="1"/>
  <c r="CE41" i="3"/>
  <c r="A41" i="3" s="1"/>
  <c r="CF41" i="3" s="1"/>
  <c r="CG44" i="3"/>
  <c r="CE244" i="3"/>
  <c r="A244" i="3" s="1"/>
  <c r="CF244" i="3" s="1"/>
  <c r="CG244" i="3" s="1"/>
  <c r="CE62" i="3"/>
  <c r="A62" i="3" s="1"/>
  <c r="CF62" i="3" s="1"/>
  <c r="CG62" i="3" s="1"/>
  <c r="CE147" i="3"/>
  <c r="A147" i="3" s="1"/>
  <c r="CF147" i="3" s="1"/>
  <c r="CH147" i="3" s="1"/>
  <c r="CE269" i="3"/>
  <c r="A269" i="3" s="1"/>
  <c r="CF269" i="3" s="1"/>
  <c r="CH269" i="3" s="1"/>
  <c r="CH163" i="3"/>
  <c r="CE164" i="3"/>
  <c r="A164" i="3" s="1"/>
  <c r="CF164" i="3" s="1"/>
  <c r="CH164" i="3" s="1"/>
  <c r="CE100" i="3"/>
  <c r="A100" i="3" s="1"/>
  <c r="CF100" i="3" s="1"/>
  <c r="CH100" i="3" s="1"/>
  <c r="CE345" i="3"/>
  <c r="A345" i="3" s="1"/>
  <c r="CF345" i="3" s="1"/>
  <c r="CH345" i="3" s="1"/>
  <c r="CE48" i="3"/>
  <c r="A48" i="3" s="1"/>
  <c r="CF48" i="3" s="1"/>
  <c r="CE122" i="3"/>
  <c r="A122" i="3" s="1"/>
  <c r="CF122" i="3" s="1"/>
  <c r="CH122" i="3" s="1"/>
  <c r="CE251" i="3"/>
  <c r="A251" i="3" s="1"/>
  <c r="CF251" i="3" s="1"/>
  <c r="CH251" i="3" s="1"/>
  <c r="CE149" i="3"/>
  <c r="A149" i="3" s="1"/>
  <c r="CF149" i="3" s="1"/>
  <c r="CG149" i="3" s="1"/>
  <c r="CE230" i="3"/>
  <c r="A230" i="3" s="1"/>
  <c r="CF230" i="3" s="1"/>
  <c r="CG230" i="3" s="1"/>
  <c r="CE83" i="3"/>
  <c r="A83" i="3" s="1"/>
  <c r="CF83" i="3" s="1"/>
  <c r="CE95" i="3"/>
  <c r="A95" i="3" s="1"/>
  <c r="CF95" i="3" s="1"/>
  <c r="CG95" i="3" s="1"/>
  <c r="CH68" i="3"/>
  <c r="CE280" i="3"/>
  <c r="A280" i="3" s="1"/>
  <c r="CF280" i="3" s="1"/>
  <c r="CH280" i="3" s="1"/>
  <c r="CG206" i="3"/>
  <c r="CE74" i="3"/>
  <c r="A74" i="3" s="1"/>
  <c r="CF74" i="3" s="1"/>
  <c r="CH74" i="3" s="1"/>
  <c r="CE141" i="3"/>
  <c r="A141" i="3" s="1"/>
  <c r="CF141" i="3" s="1"/>
  <c r="CG141" i="3" s="1"/>
  <c r="CE148" i="3"/>
  <c r="A148" i="3" s="1"/>
  <c r="CF148" i="3" s="1"/>
  <c r="CG148" i="3" s="1"/>
  <c r="CE146" i="3"/>
  <c r="A146" i="3" s="1"/>
  <c r="CF146" i="3" s="1"/>
  <c r="CE195" i="3"/>
  <c r="A195" i="3" s="1"/>
  <c r="CF195" i="3" s="1"/>
  <c r="CG195" i="3" s="1"/>
  <c r="CE286" i="3"/>
  <c r="A286" i="3" s="1"/>
  <c r="CF286" i="3" s="1"/>
  <c r="CG286" i="3" s="1"/>
  <c r="CE348" i="3"/>
  <c r="A348" i="3" s="1"/>
  <c r="CF348" i="3" s="1"/>
  <c r="CG348" i="3" s="1"/>
  <c r="CE185" i="3"/>
  <c r="A185" i="3" s="1"/>
  <c r="CF185" i="3" s="1"/>
  <c r="CG185" i="3" s="1"/>
  <c r="CE110" i="3"/>
  <c r="A110" i="3" s="1"/>
  <c r="CF110" i="3" s="1"/>
  <c r="CH110" i="3" s="1"/>
  <c r="CE317" i="3"/>
  <c r="A317" i="3" s="1"/>
  <c r="CF317" i="3" s="1"/>
  <c r="CG317" i="3" s="1"/>
  <c r="CE194" i="3"/>
  <c r="A194" i="3" s="1"/>
  <c r="CF194" i="3" s="1"/>
  <c r="CG194" i="3" s="1"/>
  <c r="CE63" i="3"/>
  <c r="A63" i="3" s="1"/>
  <c r="CF63" i="3" s="1"/>
  <c r="CG63" i="3" s="1"/>
  <c r="CE161" i="3"/>
  <c r="A161" i="3" s="1"/>
  <c r="CF161" i="3" s="1"/>
  <c r="CH161" i="3" s="1"/>
  <c r="CE259" i="3"/>
  <c r="A259" i="3" s="1"/>
  <c r="CF259" i="3" s="1"/>
  <c r="CG259" i="3" s="1"/>
  <c r="CE243" i="3"/>
  <c r="A243" i="3" s="1"/>
  <c r="CF243" i="3" s="1"/>
  <c r="CH243" i="3" s="1"/>
  <c r="CE297" i="3"/>
  <c r="A297" i="3" s="1"/>
  <c r="CF297" i="3" s="1"/>
  <c r="CH297" i="3" s="1"/>
  <c r="CE57" i="3"/>
  <c r="A57" i="3" s="1"/>
  <c r="CF57" i="3" s="1"/>
  <c r="CH57" i="3" s="1"/>
  <c r="CE76" i="3"/>
  <c r="A76" i="3" s="1"/>
  <c r="CF76" i="3" s="1"/>
  <c r="CH76" i="3" s="1"/>
  <c r="CE211" i="3"/>
  <c r="A211" i="3" s="1"/>
  <c r="CF211" i="3" s="1"/>
  <c r="CG211" i="3" s="1"/>
  <c r="CG319" i="3"/>
  <c r="CE54" i="3"/>
  <c r="A54" i="3" s="1"/>
  <c r="CF54" i="3" s="1"/>
  <c r="CG54" i="3" s="1"/>
  <c r="CE123" i="3"/>
  <c r="A123" i="3" s="1"/>
  <c r="CF123" i="3" s="1"/>
  <c r="CG123" i="3" s="1"/>
  <c r="CE78" i="3"/>
  <c r="A78" i="3" s="1"/>
  <c r="CF78" i="3" s="1"/>
  <c r="CH78" i="3" s="1"/>
  <c r="CE203" i="3"/>
  <c r="A203" i="3" s="1"/>
  <c r="CF203" i="3" s="1"/>
  <c r="CG203" i="3" s="1"/>
  <c r="CE341" i="3"/>
  <c r="A341" i="3" s="1"/>
  <c r="CF341" i="3" s="1"/>
  <c r="CE273" i="3"/>
  <c r="A273" i="3" s="1"/>
  <c r="CF273" i="3" s="1"/>
  <c r="CG273" i="3" s="1"/>
  <c r="CG107" i="3"/>
  <c r="CH32" i="3"/>
  <c r="CG250" i="3"/>
  <c r="CH225" i="3"/>
  <c r="CG115" i="3"/>
  <c r="CH115" i="3"/>
  <c r="CG292" i="3"/>
  <c r="CH292" i="3"/>
  <c r="CH239" i="3"/>
  <c r="CG239" i="3"/>
  <c r="CG261" i="3"/>
  <c r="CH261" i="3"/>
  <c r="CG283" i="3"/>
  <c r="CH34" i="3"/>
  <c r="CG271" i="3"/>
  <c r="CH271" i="3"/>
  <c r="CG178" i="3"/>
  <c r="CH178" i="3"/>
  <c r="CH260" i="3"/>
  <c r="CG260" i="3"/>
  <c r="CH234" i="3"/>
  <c r="CG234" i="3"/>
  <c r="CH310" i="3"/>
  <c r="CG310" i="3"/>
  <c r="CH67" i="3"/>
  <c r="CH221" i="3"/>
  <c r="CG221" i="3"/>
  <c r="CH184" i="3"/>
  <c r="CG184" i="3"/>
  <c r="CG209" i="3"/>
  <c r="CH209" i="3"/>
  <c r="CH226" i="3"/>
  <c r="CG226" i="3"/>
  <c r="CH151" i="3"/>
  <c r="CH52" i="3"/>
  <c r="CG52" i="3"/>
  <c r="CH77" i="3"/>
  <c r="CG77" i="3"/>
  <c r="CH79" i="3"/>
  <c r="CG79" i="3"/>
  <c r="CH132" i="3"/>
  <c r="CG132" i="3"/>
  <c r="CH89" i="3"/>
  <c r="CG89" i="3"/>
  <c r="CH126" i="3"/>
  <c r="CG126" i="3"/>
  <c r="CG139" i="3"/>
  <c r="CH139" i="3"/>
  <c r="CH129" i="3"/>
  <c r="CG129" i="3"/>
  <c r="CG27" i="3"/>
  <c r="CH27" i="3"/>
  <c r="CG51" i="3"/>
  <c r="CH51" i="3"/>
  <c r="CG136" i="3"/>
  <c r="CH136" i="3"/>
  <c r="CH128" i="3"/>
  <c r="CG128" i="3"/>
  <c r="CG10" i="3"/>
  <c r="CH23" i="3"/>
  <c r="CG23" i="3"/>
  <c r="CH16" i="3"/>
  <c r="CG16" i="3"/>
  <c r="CH20" i="3"/>
  <c r="CG20" i="3"/>
  <c r="CG12" i="3"/>
  <c r="CH12" i="3"/>
  <c r="CH22" i="3"/>
  <c r="CG22" i="3"/>
  <c r="CH18" i="3"/>
  <c r="CG18" i="3"/>
  <c r="CH7" i="3"/>
  <c r="CG7" i="3"/>
  <c r="CH13" i="3"/>
  <c r="CG13" i="3"/>
  <c r="CG19" i="3"/>
  <c r="CH19" i="3"/>
  <c r="CH8" i="3"/>
  <c r="CG8" i="3"/>
  <c r="CH11" i="3"/>
  <c r="CG11" i="3"/>
  <c r="CG17" i="3"/>
  <c r="CH17" i="3"/>
  <c r="CH3" i="3"/>
  <c r="CH9" i="3"/>
  <c r="CG9" i="3"/>
  <c r="Y3" i="2"/>
  <c r="I3" i="2"/>
  <c r="AL3" i="2"/>
  <c r="CH309" i="3" l="1"/>
  <c r="CH302" i="3"/>
  <c r="CG314" i="3"/>
  <c r="CH338" i="3"/>
  <c r="CG312" i="3"/>
  <c r="CG335" i="3"/>
  <c r="CH311" i="3"/>
  <c r="CG337" i="3"/>
  <c r="AT48" i="2"/>
  <c r="CG315" i="3"/>
  <c r="AT49" i="2"/>
  <c r="CG303" i="3"/>
  <c r="CG333" i="3"/>
  <c r="CG304" i="3"/>
  <c r="CH336" i="3"/>
  <c r="CH313" i="3"/>
  <c r="AT14" i="2"/>
  <c r="CH316" i="3"/>
  <c r="CH173" i="3"/>
  <c r="CH177" i="3"/>
  <c r="CH174" i="3"/>
  <c r="AT50" i="2"/>
  <c r="CH176" i="3"/>
  <c r="CG176" i="3"/>
  <c r="CG175" i="3"/>
  <c r="CG172" i="3"/>
  <c r="CH170" i="3"/>
  <c r="AT44" i="2"/>
  <c r="CG134" i="3"/>
  <c r="AU22" i="2" s="1"/>
  <c r="CH131" i="3"/>
  <c r="AT22" i="2"/>
  <c r="CH137" i="3"/>
  <c r="CH133" i="3"/>
  <c r="CG171" i="3"/>
  <c r="CH138" i="3"/>
  <c r="CH140" i="3"/>
  <c r="CH38" i="3"/>
  <c r="CG227" i="3"/>
  <c r="CG6" i="3"/>
  <c r="AU4" i="2" s="1"/>
  <c r="CG109" i="3"/>
  <c r="CG258" i="3"/>
  <c r="CG265" i="3"/>
  <c r="CG85" i="3"/>
  <c r="CG279" i="3"/>
  <c r="CH299" i="3"/>
  <c r="CG291" i="3"/>
  <c r="CH88" i="3"/>
  <c r="CG293" i="3"/>
  <c r="CH144" i="3"/>
  <c r="CG118" i="3"/>
  <c r="CH343" i="3"/>
  <c r="CG318" i="3"/>
  <c r="CH4" i="3"/>
  <c r="CH49" i="3"/>
  <c r="CG339" i="3"/>
  <c r="CG125" i="3"/>
  <c r="CH274" i="3"/>
  <c r="CH14" i="3"/>
  <c r="CG300" i="3"/>
  <c r="CG290" i="3"/>
  <c r="CH248" i="3"/>
  <c r="CH189" i="3"/>
  <c r="CG342" i="3"/>
  <c r="CG152" i="3"/>
  <c r="CH354" i="3"/>
  <c r="CH37" i="3"/>
  <c r="CH208" i="3"/>
  <c r="CG64" i="3"/>
  <c r="CH104" i="3"/>
  <c r="CH264" i="3"/>
  <c r="CH332" i="3"/>
  <c r="CH24" i="3"/>
  <c r="CH266" i="3"/>
  <c r="CH98" i="3"/>
  <c r="CH35" i="3"/>
  <c r="CG166" i="3"/>
  <c r="CG155" i="3"/>
  <c r="CG55" i="3"/>
  <c r="CH114" i="3"/>
  <c r="CH121" i="3"/>
  <c r="CG237" i="3"/>
  <c r="CH329" i="3"/>
  <c r="CH289" i="3"/>
  <c r="CH21" i="3"/>
  <c r="CH111" i="3"/>
  <c r="CG231" i="3"/>
  <c r="CG69" i="3"/>
  <c r="CG238" i="3"/>
  <c r="CG355" i="3"/>
  <c r="CH162" i="3"/>
  <c r="CH216" i="3"/>
  <c r="CH84" i="3"/>
  <c r="CH28" i="3"/>
  <c r="CH245" i="3"/>
  <c r="CH59" i="3"/>
  <c r="CG159" i="3"/>
  <c r="CH349" i="3"/>
  <c r="CH40" i="3"/>
  <c r="CG228" i="3"/>
  <c r="CG30" i="3"/>
  <c r="CH254" i="3"/>
  <c r="CG347" i="3"/>
  <c r="CH346" i="3"/>
  <c r="CG198" i="3"/>
  <c r="CG182" i="3"/>
  <c r="CH294" i="3"/>
  <c r="AT4" i="2"/>
  <c r="CH5" i="3"/>
  <c r="CG154" i="3"/>
  <c r="CG276" i="3"/>
  <c r="CH93" i="3"/>
  <c r="CH112" i="3"/>
  <c r="CG212" i="3"/>
  <c r="CH105" i="3"/>
  <c r="CG91" i="3"/>
  <c r="CG42" i="3"/>
  <c r="CG71" i="3"/>
  <c r="CG287" i="3"/>
  <c r="CH247" i="3"/>
  <c r="CH36" i="3"/>
  <c r="CG53" i="3"/>
  <c r="CG186" i="3"/>
  <c r="CH145" i="3"/>
  <c r="CG282" i="3"/>
  <c r="CH142" i="3"/>
  <c r="CH219" i="3"/>
  <c r="CH45" i="3"/>
  <c r="CH321" i="3"/>
  <c r="CG124" i="3"/>
  <c r="CH73" i="3"/>
  <c r="AT32" i="2"/>
  <c r="CH326" i="3"/>
  <c r="CH167" i="3"/>
  <c r="AT26" i="2"/>
  <c r="CH94" i="3"/>
  <c r="CH106" i="3"/>
  <c r="AU32" i="2"/>
  <c r="CH235" i="3"/>
  <c r="CH351" i="3"/>
  <c r="CG102" i="3"/>
  <c r="CH218" i="3"/>
  <c r="CH60" i="3"/>
  <c r="CH61" i="3"/>
  <c r="CH233" i="3"/>
  <c r="CG233" i="3"/>
  <c r="CH116" i="3"/>
  <c r="CH344" i="3"/>
  <c r="AT46" i="2"/>
  <c r="CH39" i="3"/>
  <c r="CG199" i="3"/>
  <c r="CH277" i="3"/>
  <c r="CH236" i="3"/>
  <c r="AT43" i="2"/>
  <c r="CH241" i="3"/>
  <c r="CG70" i="3"/>
  <c r="CH26" i="3"/>
  <c r="CH330" i="3"/>
  <c r="CG324" i="3"/>
  <c r="CG257" i="3"/>
  <c r="CG232" i="3"/>
  <c r="CH108" i="3"/>
  <c r="CG242" i="3"/>
  <c r="AT31" i="2"/>
  <c r="CG281" i="3"/>
  <c r="AT10" i="2"/>
  <c r="AU12" i="2"/>
  <c r="CH50" i="3"/>
  <c r="CH157" i="3"/>
  <c r="CH229" i="3"/>
  <c r="CH72" i="3"/>
  <c r="CG180" i="3"/>
  <c r="CH196" i="3"/>
  <c r="AT42" i="2"/>
  <c r="CH150" i="3"/>
  <c r="CG191" i="3"/>
  <c r="AU42" i="2" s="1"/>
  <c r="AT12" i="2"/>
  <c r="CG81" i="3"/>
  <c r="CG352" i="3"/>
  <c r="CH268" i="3"/>
  <c r="CH201" i="3"/>
  <c r="CG213" i="3"/>
  <c r="CG246" i="3"/>
  <c r="CG99" i="3"/>
  <c r="CG263" i="3"/>
  <c r="CH190" i="3"/>
  <c r="CH25" i="3"/>
  <c r="CG101" i="3"/>
  <c r="CG325" i="3"/>
  <c r="AV11" i="2" s="1"/>
  <c r="CH29" i="3"/>
  <c r="CG296" i="3"/>
  <c r="CG202" i="3"/>
  <c r="CH327" i="3"/>
  <c r="AT21" i="2"/>
  <c r="CH278" i="3"/>
  <c r="CG156" i="3"/>
  <c r="AT30" i="2"/>
  <c r="CH143" i="3"/>
  <c r="CG217" i="3"/>
  <c r="AV26" i="2" s="1"/>
  <c r="CH217" i="3"/>
  <c r="AT6" i="2"/>
  <c r="CH295" i="3"/>
  <c r="CH149" i="3"/>
  <c r="CH120" i="3"/>
  <c r="CG86" i="3"/>
  <c r="AT18" i="2"/>
  <c r="CG31" i="3"/>
  <c r="CG272" i="3"/>
  <c r="AV36" i="2" s="1"/>
  <c r="AT8" i="2"/>
  <c r="CG97" i="3"/>
  <c r="AT23" i="2"/>
  <c r="CG74" i="3"/>
  <c r="AT7" i="2"/>
  <c r="CG103" i="3"/>
  <c r="CH103" i="3"/>
  <c r="CH158" i="3"/>
  <c r="CG158" i="3"/>
  <c r="CG256" i="3"/>
  <c r="AT41" i="2"/>
  <c r="CG251" i="3"/>
  <c r="AT11" i="2"/>
  <c r="CG320" i="3"/>
  <c r="CH286" i="3"/>
  <c r="AT13" i="2"/>
  <c r="CG75" i="3"/>
  <c r="AT40" i="2"/>
  <c r="CH123" i="3"/>
  <c r="CG122" i="3"/>
  <c r="CG210" i="3"/>
  <c r="CG165" i="3"/>
  <c r="CH92" i="3"/>
  <c r="CG288" i="3"/>
  <c r="AT45" i="2"/>
  <c r="CG83" i="3"/>
  <c r="CH83" i="3"/>
  <c r="CH54" i="3"/>
  <c r="CH353" i="3"/>
  <c r="CG249" i="3"/>
  <c r="CH317" i="3"/>
  <c r="CH331" i="3"/>
  <c r="CG224" i="3"/>
  <c r="CH96" i="3"/>
  <c r="AT28" i="2"/>
  <c r="CH328" i="3"/>
  <c r="CG41" i="3"/>
  <c r="AT9" i="2"/>
  <c r="CH194" i="3"/>
  <c r="AT35" i="2"/>
  <c r="CH340" i="3"/>
  <c r="AT39" i="2"/>
  <c r="CH41" i="3"/>
  <c r="AT37" i="2"/>
  <c r="AT36" i="2"/>
  <c r="CH273" i="3"/>
  <c r="CG76" i="3"/>
  <c r="CH230" i="3"/>
  <c r="CH185" i="3"/>
  <c r="AT16" i="2"/>
  <c r="CH63" i="3"/>
  <c r="AV12" i="2"/>
  <c r="AT17" i="2"/>
  <c r="CG147" i="3"/>
  <c r="CG243" i="3"/>
  <c r="AT24" i="2"/>
  <c r="AT5" i="2"/>
  <c r="CH259" i="3"/>
  <c r="AT29" i="2"/>
  <c r="AT33" i="2"/>
  <c r="AV38" i="2"/>
  <c r="CG280" i="3"/>
  <c r="CH58" i="3"/>
  <c r="CG161" i="3"/>
  <c r="AT47" i="2"/>
  <c r="CG146" i="3"/>
  <c r="CG160" i="3"/>
  <c r="CH211" i="3"/>
  <c r="AT25" i="2"/>
  <c r="AT20" i="2"/>
  <c r="CG341" i="3"/>
  <c r="CG269" i="3"/>
  <c r="AV21" i="2" s="1"/>
  <c r="AT19" i="2"/>
  <c r="CH341" i="3"/>
  <c r="CG345" i="3"/>
  <c r="AT38" i="2"/>
  <c r="CH148" i="3"/>
  <c r="CH348" i="3"/>
  <c r="CH62" i="3"/>
  <c r="CG100" i="3"/>
  <c r="AT15" i="2"/>
  <c r="CH160" i="3"/>
  <c r="CH95" i="3"/>
  <c r="CG164" i="3"/>
  <c r="CG297" i="3"/>
  <c r="CG57" i="3"/>
  <c r="AT27" i="2"/>
  <c r="CH203" i="3"/>
  <c r="CG78" i="3"/>
  <c r="CH195" i="3"/>
  <c r="CH146" i="3"/>
  <c r="CH141" i="3"/>
  <c r="AT34" i="2"/>
  <c r="CH244" i="3"/>
  <c r="CG110" i="3"/>
  <c r="CH48" i="3"/>
  <c r="CG48" i="3"/>
  <c r="AU27" i="2"/>
  <c r="AV27" i="2"/>
  <c r="AV32" i="2"/>
  <c r="AU38" i="2"/>
  <c r="AU49" i="2" l="1"/>
  <c r="AV48" i="2"/>
  <c r="AU14" i="2"/>
  <c r="AV14" i="2"/>
  <c r="AU48" i="2"/>
  <c r="AV49" i="2"/>
  <c r="AU44" i="2"/>
  <c r="AV50" i="2"/>
  <c r="AV22" i="2"/>
  <c r="G22" i="2" s="1"/>
  <c r="AU50" i="2"/>
  <c r="AV44" i="2"/>
  <c r="AV4" i="2"/>
  <c r="G4" i="2" s="1"/>
  <c r="AV30" i="2"/>
  <c r="AU20" i="2"/>
  <c r="G49" i="2"/>
  <c r="AV31" i="2"/>
  <c r="AU30" i="2"/>
  <c r="AU37" i="2"/>
  <c r="AU10" i="2"/>
  <c r="AV10" i="2"/>
  <c r="AU35" i="2"/>
  <c r="AV45" i="2"/>
  <c r="AU43" i="2"/>
  <c r="AU47" i="2"/>
  <c r="AV16" i="2"/>
  <c r="AV39" i="2"/>
  <c r="AV23" i="2"/>
  <c r="AU46" i="2"/>
  <c r="AV37" i="2"/>
  <c r="AV17" i="2"/>
  <c r="G32" i="2"/>
  <c r="AU18" i="2"/>
  <c r="AU5" i="2"/>
  <c r="AV46" i="2"/>
  <c r="AU9" i="2"/>
  <c r="AV42" i="2"/>
  <c r="G42" i="2" s="1"/>
  <c r="AV40" i="2"/>
  <c r="AV35" i="2"/>
  <c r="AV34" i="2"/>
  <c r="AV5" i="2"/>
  <c r="AU24" i="2"/>
  <c r="AU31" i="2"/>
  <c r="AU26" i="2"/>
  <c r="G26" i="2" s="1"/>
  <c r="G12" i="2"/>
  <c r="AU11" i="2"/>
  <c r="G11" i="2" s="1"/>
  <c r="AV15" i="2"/>
  <c r="AV25" i="2"/>
  <c r="AV28" i="2"/>
  <c r="AU16" i="2"/>
  <c r="AV19" i="2"/>
  <c r="AU28" i="2"/>
  <c r="AU6" i="2"/>
  <c r="AU36" i="2"/>
  <c r="G36" i="2" s="1"/>
  <c r="AU23" i="2"/>
  <c r="AU41" i="2"/>
  <c r="AV6" i="2"/>
  <c r="AV24" i="2"/>
  <c r="AV29" i="2"/>
  <c r="AV9" i="2"/>
  <c r="AV20" i="2"/>
  <c r="AU8" i="2"/>
  <c r="AU34" i="2"/>
  <c r="AV7" i="2"/>
  <c r="AV43" i="2"/>
  <c r="AU39" i="2"/>
  <c r="AU29" i="2"/>
  <c r="AU7" i="2"/>
  <c r="AU19" i="2"/>
  <c r="AV41" i="2"/>
  <c r="AV18" i="2"/>
  <c r="AU13" i="2"/>
  <c r="AU40" i="2"/>
  <c r="AU17" i="2"/>
  <c r="AU45" i="2"/>
  <c r="AV33" i="2"/>
  <c r="AU25" i="2"/>
  <c r="AV47" i="2"/>
  <c r="AV8" i="2"/>
  <c r="AU15" i="2"/>
  <c r="AU33" i="2"/>
  <c r="AT3" i="2"/>
  <c r="AV13" i="2"/>
  <c r="AU21" i="2"/>
  <c r="G21" i="2" s="1"/>
  <c r="G38" i="2"/>
  <c r="G27" i="2"/>
  <c r="G48" i="2" l="1"/>
  <c r="G14" i="2"/>
  <c r="G44" i="2"/>
  <c r="G50" i="2"/>
  <c r="G30" i="2"/>
  <c r="G35" i="2"/>
  <c r="G47" i="2"/>
  <c r="G20" i="2"/>
  <c r="G37" i="2"/>
  <c r="G31" i="2"/>
  <c r="G43" i="2"/>
  <c r="G10" i="2"/>
  <c r="G45" i="2"/>
  <c r="G16" i="2"/>
  <c r="G39" i="2"/>
  <c r="G17" i="2"/>
  <c r="G46" i="2"/>
  <c r="G23" i="2"/>
  <c r="G9" i="2"/>
  <c r="G5" i="2"/>
  <c r="G18" i="2"/>
  <c r="G34" i="2"/>
  <c r="G40" i="2"/>
  <c r="G25" i="2"/>
  <c r="G24" i="2"/>
  <c r="G15" i="2"/>
  <c r="G19" i="2"/>
  <c r="G28" i="2"/>
  <c r="G7" i="2"/>
  <c r="G29" i="2"/>
  <c r="G6" i="2"/>
  <c r="G41" i="2"/>
  <c r="G8" i="2"/>
  <c r="G13" i="2"/>
  <c r="G33" i="2"/>
</calcChain>
</file>

<file path=xl/comments1.xml><?xml version="1.0" encoding="utf-8"?>
<comments xmlns="http://schemas.openxmlformats.org/spreadsheetml/2006/main">
  <authors>
    <author>Anonymous</author>
  </authors>
  <commentList>
    <comment ref="B3" authorId="0" shapeId="0">
      <text>
        <r>
          <rPr>
            <sz val="11"/>
            <rFont val="Calibri"/>
            <family val="2"/>
            <charset val="238"/>
          </rPr>
          <t>{$form.identifier}</t>
        </r>
      </text>
    </comment>
    <comment ref="B4" authorId="0" shapeId="0">
      <text>
        <r>
          <rPr>
            <sz val="11"/>
            <rFont val="Calibri"/>
            <family val="2"/>
            <charset val="238"/>
          </rPr>
          <t>{$form.name}</t>
        </r>
      </text>
    </comment>
    <comment ref="B5" authorId="0" shapeId="0">
      <text>
        <r>
          <rPr>
            <sz val="11"/>
            <rFont val="Calibri"/>
            <family val="2"/>
            <charset val="238"/>
          </rPr>
          <t>{$form.frequency}</t>
        </r>
      </text>
    </comment>
    <comment ref="B6" authorId="0" shapeId="0">
      <text>
        <r>
          <rPr>
            <sz val="11"/>
            <rFont val="Calibri"/>
            <family val="2"/>
            <charset val="238"/>
          </rPr>
          <t>{$session.period}</t>
        </r>
      </text>
    </comment>
    <comment ref="B7" authorId="0" shapeId="0">
      <text>
        <r>
          <rPr>
            <sz val="11"/>
            <rFont val="Calibri"/>
            <family val="2"/>
            <charset val="238"/>
          </rPr>
          <t>StartYear</t>
        </r>
      </text>
    </comment>
    <comment ref="B8" authorId="0" shapeId="0">
      <text>
        <r>
          <rPr>
            <sz val="11"/>
            <rFont val="Calibri"/>
            <family val="2"/>
            <charset val="238"/>
          </rPr>
          <t>EndYear</t>
        </r>
      </text>
    </comment>
    <comment ref="B9" authorId="0" shapeId="0">
      <text>
        <r>
          <rPr>
            <sz val="11"/>
            <rFont val="Calibri"/>
            <family val="2"/>
            <charset val="238"/>
          </rPr>
          <t>{$dataentry.duedate}</t>
        </r>
      </text>
    </comment>
    <comment ref="B13" authorId="0" shapeId="0">
      <text>
        <r>
          <rPr>
            <sz val="11"/>
            <rFont val="Calibri"/>
            <family val="2"/>
            <charset val="238"/>
          </rPr>
          <t>{$environment.orgname}</t>
        </r>
      </text>
    </comment>
    <comment ref="B14" authorId="0" shapeId="0">
      <text>
        <r>
          <rPr>
            <sz val="11"/>
            <rFont val="Calibri"/>
            <family val="2"/>
            <charset val="238"/>
          </rPr>
          <t>{$environment.orgaddress}</t>
        </r>
      </text>
    </comment>
    <comment ref="B15" authorId="0" shapeId="0">
      <text>
        <r>
          <rPr>
            <sz val="11"/>
            <rFont val="Calibri"/>
            <family val="2"/>
            <charset val="238"/>
          </rPr>
          <t>{$environment.orgcode}</t>
        </r>
      </text>
    </comment>
  </commentList>
</comments>
</file>

<file path=xl/comments2.xml><?xml version="1.0" encoding="utf-8"?>
<comments xmlns="http://schemas.openxmlformats.org/spreadsheetml/2006/main">
  <authors>
    <author>Anonymous</author>
  </authors>
  <commentList>
    <comment ref="A4" authorId="0" shapeId="0">
      <text>
        <r>
          <rPr>
            <sz val="11"/>
            <rFont val="Calibri"/>
            <family val="2"/>
            <charset val="238"/>
          </rPr>
          <t>Osszesito:Osszesito_VKR_Sorszam</t>
        </r>
      </text>
    </comment>
    <comment ref="B4" authorId="0" shapeId="0">
      <text>
        <r>
          <rPr>
            <sz val="11"/>
            <rFont val="Calibri"/>
            <family val="2"/>
            <charset val="238"/>
          </rPr>
          <t>Osszesito:Osszesito_VKR_Nev</t>
        </r>
      </text>
    </comment>
    <comment ref="C4" authorId="0" shapeId="0">
      <text>
        <r>
          <rPr>
            <sz val="11"/>
            <rFont val="Calibri"/>
            <family val="2"/>
            <charset val="238"/>
          </rPr>
          <t>Osszesito:Osszesito_VKR_Kod</t>
        </r>
      </text>
    </comment>
    <comment ref="D4" authorId="0" shapeId="0">
      <text>
        <r>
          <rPr>
            <sz val="11"/>
            <rFont val="Calibri"/>
            <family val="2"/>
            <charset val="238"/>
          </rPr>
          <t>Osszesito:Osszesito_ISA</t>
        </r>
      </text>
    </comment>
    <comment ref="E4" authorId="0" shapeId="0">
      <text>
        <r>
          <rPr>
            <sz val="11"/>
            <rFont val="Calibri"/>
            <family val="2"/>
            <charset val="238"/>
          </rPr>
          <t>Osszesito:Osszesito_EllatasertFelelos</t>
        </r>
      </text>
    </comment>
    <comment ref="F4" authorId="0" shapeId="0">
      <text>
        <r>
          <rPr>
            <sz val="11"/>
            <rFont val="Calibri"/>
            <family val="2"/>
            <charset val="238"/>
          </rPr>
          <t>Osszesito:Osszesito_EllatasiTerulet</t>
        </r>
      </text>
    </comment>
    <comment ref="A5" authorId="0" shapeId="0">
      <text>
        <r>
          <rPr>
            <sz val="11"/>
            <rFont val="Calibri"/>
            <family val="2"/>
            <charset val="238"/>
          </rPr>
          <t>Osszesito:Osszesito_VKR_Sorszam</t>
        </r>
      </text>
    </comment>
    <comment ref="B5" authorId="0" shapeId="0">
      <text>
        <r>
          <rPr>
            <sz val="11"/>
            <rFont val="Calibri"/>
            <family val="2"/>
            <charset val="238"/>
          </rPr>
          <t>Osszesito:Osszesito_VKR_Nev</t>
        </r>
      </text>
    </comment>
    <comment ref="C5" authorId="0" shapeId="0">
      <text>
        <r>
          <rPr>
            <sz val="11"/>
            <rFont val="Calibri"/>
            <family val="2"/>
            <charset val="238"/>
          </rPr>
          <t>Osszesito:Osszesito_VKR_Kod</t>
        </r>
      </text>
    </comment>
    <comment ref="D5" authorId="0" shapeId="0">
      <text>
        <r>
          <rPr>
            <sz val="11"/>
            <rFont val="Calibri"/>
            <family val="2"/>
            <charset val="238"/>
          </rPr>
          <t>Osszesito:Osszesito_ISA</t>
        </r>
      </text>
    </comment>
    <comment ref="E5" authorId="0" shapeId="0">
      <text>
        <r>
          <rPr>
            <sz val="11"/>
            <rFont val="Calibri"/>
            <family val="2"/>
            <charset val="238"/>
          </rPr>
          <t>Osszesito:Osszesito_EllatasertFelelos</t>
        </r>
      </text>
    </comment>
    <comment ref="F5" authorId="0" shapeId="0">
      <text>
        <r>
          <rPr>
            <sz val="11"/>
            <rFont val="Calibri"/>
            <family val="2"/>
            <charset val="238"/>
          </rPr>
          <t>Osszesito:Osszesito_EllatasiTerulet</t>
        </r>
      </text>
    </comment>
    <comment ref="A6" authorId="0" shapeId="0">
      <text>
        <r>
          <rPr>
            <sz val="11"/>
            <rFont val="Calibri"/>
            <family val="2"/>
            <charset val="238"/>
          </rPr>
          <t>Osszesito:Osszesito_VKR_Sorszam</t>
        </r>
      </text>
    </comment>
    <comment ref="B6" authorId="0" shapeId="0">
      <text>
        <r>
          <rPr>
            <sz val="11"/>
            <rFont val="Calibri"/>
            <family val="2"/>
            <charset val="238"/>
          </rPr>
          <t>Osszesito:Osszesito_VKR_Nev</t>
        </r>
      </text>
    </comment>
    <comment ref="C6" authorId="0" shapeId="0">
      <text>
        <r>
          <rPr>
            <sz val="11"/>
            <rFont val="Calibri"/>
            <family val="2"/>
            <charset val="238"/>
          </rPr>
          <t>Osszesito:Osszesito_VKR_Kod</t>
        </r>
      </text>
    </comment>
    <comment ref="D6" authorId="0" shapeId="0">
      <text>
        <r>
          <rPr>
            <sz val="11"/>
            <rFont val="Calibri"/>
            <family val="2"/>
            <charset val="238"/>
          </rPr>
          <t>Osszesito:Osszesito_ISA</t>
        </r>
      </text>
    </comment>
    <comment ref="E6" authorId="0" shapeId="0">
      <text>
        <r>
          <rPr>
            <sz val="11"/>
            <rFont val="Calibri"/>
            <family val="2"/>
            <charset val="238"/>
          </rPr>
          <t>Osszesito:Osszesito_EllatasertFelelos</t>
        </r>
      </text>
    </comment>
    <comment ref="F6" authorId="0" shapeId="0">
      <text>
        <r>
          <rPr>
            <sz val="11"/>
            <rFont val="Calibri"/>
            <family val="2"/>
            <charset val="238"/>
          </rPr>
          <t>Osszesito:Osszesito_EllatasiTerulet</t>
        </r>
      </text>
    </comment>
    <comment ref="A7" authorId="0" shapeId="0">
      <text>
        <r>
          <rPr>
            <sz val="11"/>
            <rFont val="Calibri"/>
            <family val="2"/>
            <charset val="238"/>
          </rPr>
          <t>Osszesito:Osszesito_VKR_Sorszam</t>
        </r>
      </text>
    </comment>
    <comment ref="B7" authorId="0" shapeId="0">
      <text>
        <r>
          <rPr>
            <sz val="11"/>
            <rFont val="Calibri"/>
            <family val="2"/>
            <charset val="238"/>
          </rPr>
          <t>Osszesito:Osszesito_VKR_Nev</t>
        </r>
      </text>
    </comment>
    <comment ref="C7" authorId="0" shapeId="0">
      <text>
        <r>
          <rPr>
            <sz val="11"/>
            <rFont val="Calibri"/>
            <family val="2"/>
            <charset val="238"/>
          </rPr>
          <t>Osszesito:Osszesito_VKR_Kod</t>
        </r>
      </text>
    </comment>
    <comment ref="D7" authorId="0" shapeId="0">
      <text>
        <r>
          <rPr>
            <sz val="11"/>
            <rFont val="Calibri"/>
            <family val="2"/>
            <charset val="238"/>
          </rPr>
          <t>Osszesito:Osszesito_ISA</t>
        </r>
      </text>
    </comment>
    <comment ref="E7" authorId="0" shapeId="0">
      <text>
        <r>
          <rPr>
            <sz val="11"/>
            <rFont val="Calibri"/>
            <family val="2"/>
            <charset val="238"/>
          </rPr>
          <t>Osszesito:Osszesito_EllatasertFelelos</t>
        </r>
      </text>
    </comment>
    <comment ref="F7" authorId="0" shapeId="0">
      <text>
        <r>
          <rPr>
            <sz val="11"/>
            <rFont val="Calibri"/>
            <family val="2"/>
            <charset val="238"/>
          </rPr>
          <t>Osszesito:Osszesito_EllatasiTerulet</t>
        </r>
      </text>
    </comment>
    <comment ref="A8" authorId="0" shapeId="0">
      <text>
        <r>
          <rPr>
            <sz val="11"/>
            <rFont val="Calibri"/>
            <family val="2"/>
            <charset val="238"/>
          </rPr>
          <t>Osszesito:Osszesito_VKR_Sorszam</t>
        </r>
      </text>
    </comment>
    <comment ref="B8" authorId="0" shapeId="0">
      <text>
        <r>
          <rPr>
            <sz val="11"/>
            <rFont val="Calibri"/>
            <family val="2"/>
            <charset val="238"/>
          </rPr>
          <t>Osszesito:Osszesito_VKR_Nev</t>
        </r>
      </text>
    </comment>
    <comment ref="C8" authorId="0" shapeId="0">
      <text>
        <r>
          <rPr>
            <sz val="11"/>
            <rFont val="Calibri"/>
            <family val="2"/>
            <charset val="238"/>
          </rPr>
          <t>Osszesito:Osszesito_VKR_Kod</t>
        </r>
      </text>
    </comment>
    <comment ref="D8" authorId="0" shapeId="0">
      <text>
        <r>
          <rPr>
            <sz val="11"/>
            <rFont val="Calibri"/>
            <family val="2"/>
            <charset val="238"/>
          </rPr>
          <t>Osszesito:Osszesito_ISA</t>
        </r>
      </text>
    </comment>
    <comment ref="E8" authorId="0" shapeId="0">
      <text>
        <r>
          <rPr>
            <sz val="11"/>
            <rFont val="Calibri"/>
            <family val="2"/>
            <charset val="238"/>
          </rPr>
          <t>Osszesito:Osszesito_EllatasertFelelos</t>
        </r>
      </text>
    </comment>
    <comment ref="F8" authorId="0" shapeId="0">
      <text>
        <r>
          <rPr>
            <sz val="11"/>
            <rFont val="Calibri"/>
            <family val="2"/>
            <charset val="238"/>
          </rPr>
          <t>Osszesito:Osszesito_EllatasiTerulet</t>
        </r>
      </text>
    </comment>
    <comment ref="A9" authorId="0" shapeId="0">
      <text>
        <r>
          <rPr>
            <sz val="11"/>
            <rFont val="Calibri"/>
            <family val="2"/>
            <charset val="238"/>
          </rPr>
          <t>Osszesito:Osszesito_VKR_Sorszam</t>
        </r>
      </text>
    </comment>
    <comment ref="B9" authorId="0" shapeId="0">
      <text>
        <r>
          <rPr>
            <sz val="11"/>
            <rFont val="Calibri"/>
            <family val="2"/>
            <charset val="238"/>
          </rPr>
          <t>Osszesito:Osszesito_VKR_Nev</t>
        </r>
      </text>
    </comment>
    <comment ref="C9" authorId="0" shapeId="0">
      <text>
        <r>
          <rPr>
            <sz val="11"/>
            <rFont val="Calibri"/>
            <family val="2"/>
            <charset val="238"/>
          </rPr>
          <t>Osszesito:Osszesito_VKR_Kod</t>
        </r>
      </text>
    </comment>
    <comment ref="D9" authorId="0" shapeId="0">
      <text>
        <r>
          <rPr>
            <sz val="11"/>
            <rFont val="Calibri"/>
            <family val="2"/>
            <charset val="238"/>
          </rPr>
          <t>Osszesito:Osszesito_ISA</t>
        </r>
      </text>
    </comment>
    <comment ref="E9" authorId="0" shapeId="0">
      <text>
        <r>
          <rPr>
            <sz val="11"/>
            <rFont val="Calibri"/>
            <family val="2"/>
            <charset val="238"/>
          </rPr>
          <t>Osszesito:Osszesito_EllatasertFelelos</t>
        </r>
      </text>
    </comment>
    <comment ref="F9" authorId="0" shapeId="0">
      <text>
        <r>
          <rPr>
            <sz val="11"/>
            <rFont val="Calibri"/>
            <family val="2"/>
            <charset val="238"/>
          </rPr>
          <t>Osszesito:Osszesito_EllatasiTerulet</t>
        </r>
      </text>
    </comment>
    <comment ref="A10" authorId="0" shapeId="0">
      <text>
        <r>
          <rPr>
            <sz val="11"/>
            <rFont val="Calibri"/>
            <family val="2"/>
            <charset val="238"/>
          </rPr>
          <t>Osszesito:Osszesito_VKR_Sorszam</t>
        </r>
      </text>
    </comment>
    <comment ref="B10" authorId="0" shapeId="0">
      <text>
        <r>
          <rPr>
            <sz val="11"/>
            <rFont val="Calibri"/>
            <family val="2"/>
            <charset val="238"/>
          </rPr>
          <t>Osszesito:Osszesito_VKR_Nev</t>
        </r>
      </text>
    </comment>
    <comment ref="C10" authorId="0" shapeId="0">
      <text>
        <r>
          <rPr>
            <sz val="11"/>
            <rFont val="Calibri"/>
            <family val="2"/>
            <charset val="238"/>
          </rPr>
          <t>Osszesito:Osszesito_VKR_Kod</t>
        </r>
      </text>
    </comment>
    <comment ref="D10" authorId="0" shapeId="0">
      <text>
        <r>
          <rPr>
            <sz val="11"/>
            <rFont val="Calibri"/>
            <family val="2"/>
            <charset val="238"/>
          </rPr>
          <t>Osszesito:Osszesito_ISA</t>
        </r>
      </text>
    </comment>
    <comment ref="E10" authorId="0" shapeId="0">
      <text>
        <r>
          <rPr>
            <sz val="11"/>
            <rFont val="Calibri"/>
            <family val="2"/>
            <charset val="238"/>
          </rPr>
          <t>Osszesito:Osszesito_EllatasertFelelos</t>
        </r>
      </text>
    </comment>
    <comment ref="F10" authorId="0" shapeId="0">
      <text>
        <r>
          <rPr>
            <sz val="11"/>
            <rFont val="Calibri"/>
            <family val="2"/>
            <charset val="238"/>
          </rPr>
          <t>Osszesito:Osszesito_EllatasiTerulet</t>
        </r>
      </text>
    </comment>
    <comment ref="A11" authorId="0" shapeId="0">
      <text>
        <r>
          <rPr>
            <sz val="11"/>
            <rFont val="Calibri"/>
            <family val="2"/>
            <charset val="238"/>
          </rPr>
          <t>Osszesito:Osszesito_VKR_Sorszam</t>
        </r>
      </text>
    </comment>
    <comment ref="B11" authorId="0" shapeId="0">
      <text>
        <r>
          <rPr>
            <sz val="11"/>
            <rFont val="Calibri"/>
            <family val="2"/>
            <charset val="238"/>
          </rPr>
          <t>Osszesito:Osszesito_VKR_Nev</t>
        </r>
      </text>
    </comment>
    <comment ref="C11" authorId="0" shapeId="0">
      <text>
        <r>
          <rPr>
            <sz val="11"/>
            <rFont val="Calibri"/>
            <family val="2"/>
            <charset val="238"/>
          </rPr>
          <t>Osszesito:Osszesito_VKR_Kod</t>
        </r>
      </text>
    </comment>
    <comment ref="D11" authorId="0" shapeId="0">
      <text>
        <r>
          <rPr>
            <sz val="11"/>
            <rFont val="Calibri"/>
            <family val="2"/>
            <charset val="238"/>
          </rPr>
          <t>Osszesito:Osszesito_ISA</t>
        </r>
      </text>
    </comment>
    <comment ref="E11" authorId="0" shapeId="0">
      <text>
        <r>
          <rPr>
            <sz val="11"/>
            <rFont val="Calibri"/>
            <family val="2"/>
            <charset val="238"/>
          </rPr>
          <t>Osszesito:Osszesito_EllatasertFelelos</t>
        </r>
      </text>
    </comment>
    <comment ref="F11" authorId="0" shapeId="0">
      <text>
        <r>
          <rPr>
            <sz val="11"/>
            <rFont val="Calibri"/>
            <family val="2"/>
            <charset val="238"/>
          </rPr>
          <t>Osszesito:Osszesito_EllatasiTerulet</t>
        </r>
      </text>
    </comment>
    <comment ref="A12" authorId="0" shapeId="0">
      <text>
        <r>
          <rPr>
            <sz val="11"/>
            <rFont val="Calibri"/>
            <family val="2"/>
            <charset val="238"/>
          </rPr>
          <t>Osszesito:Osszesito_VKR_Sorszam</t>
        </r>
      </text>
    </comment>
    <comment ref="B12" authorId="0" shapeId="0">
      <text>
        <r>
          <rPr>
            <sz val="11"/>
            <rFont val="Calibri"/>
            <family val="2"/>
            <charset val="238"/>
          </rPr>
          <t>Osszesito:Osszesito_VKR_Nev</t>
        </r>
      </text>
    </comment>
    <comment ref="C12" authorId="0" shapeId="0">
      <text>
        <r>
          <rPr>
            <sz val="11"/>
            <rFont val="Calibri"/>
            <family val="2"/>
            <charset val="238"/>
          </rPr>
          <t>Osszesito:Osszesito_VKR_Kod</t>
        </r>
      </text>
    </comment>
    <comment ref="D12" authorId="0" shapeId="0">
      <text>
        <r>
          <rPr>
            <sz val="11"/>
            <rFont val="Calibri"/>
            <family val="2"/>
            <charset val="238"/>
          </rPr>
          <t>Osszesito:Osszesito_ISA</t>
        </r>
      </text>
    </comment>
    <comment ref="E12" authorId="0" shapeId="0">
      <text>
        <r>
          <rPr>
            <sz val="11"/>
            <rFont val="Calibri"/>
            <family val="2"/>
            <charset val="238"/>
          </rPr>
          <t>Osszesito:Osszesito_EllatasertFelelos</t>
        </r>
      </text>
    </comment>
    <comment ref="F12" authorId="0" shapeId="0">
      <text>
        <r>
          <rPr>
            <sz val="11"/>
            <rFont val="Calibri"/>
            <family val="2"/>
            <charset val="238"/>
          </rPr>
          <t>Osszesito:Osszesito_EllatasiTerulet</t>
        </r>
      </text>
    </comment>
    <comment ref="A13" authorId="0" shapeId="0">
      <text>
        <r>
          <rPr>
            <sz val="11"/>
            <rFont val="Calibri"/>
            <family val="2"/>
            <charset val="238"/>
          </rPr>
          <t>Osszesito:Osszesito_VKR_Sorszam</t>
        </r>
      </text>
    </comment>
    <comment ref="B13" authorId="0" shapeId="0">
      <text>
        <r>
          <rPr>
            <sz val="11"/>
            <rFont val="Calibri"/>
            <family val="2"/>
            <charset val="238"/>
          </rPr>
          <t>Osszesito:Osszesito_VKR_Nev</t>
        </r>
      </text>
    </comment>
    <comment ref="C13" authorId="0" shapeId="0">
      <text>
        <r>
          <rPr>
            <sz val="11"/>
            <rFont val="Calibri"/>
            <family val="2"/>
            <charset val="238"/>
          </rPr>
          <t>Osszesito:Osszesito_VKR_Kod</t>
        </r>
      </text>
    </comment>
    <comment ref="D13" authorId="0" shapeId="0">
      <text>
        <r>
          <rPr>
            <sz val="11"/>
            <rFont val="Calibri"/>
            <family val="2"/>
            <charset val="238"/>
          </rPr>
          <t>Osszesito:Osszesito_ISA</t>
        </r>
      </text>
    </comment>
    <comment ref="E13" authorId="0" shapeId="0">
      <text>
        <r>
          <rPr>
            <sz val="11"/>
            <rFont val="Calibri"/>
            <family val="2"/>
            <charset val="238"/>
          </rPr>
          <t>Osszesito:Osszesito_EllatasertFelelos</t>
        </r>
      </text>
    </comment>
    <comment ref="F13" authorId="0" shapeId="0">
      <text>
        <r>
          <rPr>
            <sz val="11"/>
            <rFont val="Calibri"/>
            <family val="2"/>
            <charset val="238"/>
          </rPr>
          <t>Osszesito:Osszesito_EllatasiTerulet</t>
        </r>
      </text>
    </comment>
    <comment ref="A14" authorId="0" shapeId="0">
      <text>
        <r>
          <rPr>
            <sz val="11"/>
            <rFont val="Calibri"/>
            <family val="2"/>
            <charset val="238"/>
          </rPr>
          <t>Osszesito:Osszesito_VKR_Sorszam</t>
        </r>
      </text>
    </comment>
    <comment ref="B14" authorId="0" shapeId="0">
      <text>
        <r>
          <rPr>
            <sz val="11"/>
            <rFont val="Calibri"/>
            <family val="2"/>
            <charset val="238"/>
          </rPr>
          <t>Osszesito:Osszesito_VKR_Nev</t>
        </r>
      </text>
    </comment>
    <comment ref="C14" authorId="0" shapeId="0">
      <text>
        <r>
          <rPr>
            <sz val="11"/>
            <rFont val="Calibri"/>
            <family val="2"/>
            <charset val="238"/>
          </rPr>
          <t>Osszesito:Osszesito_VKR_Kod</t>
        </r>
      </text>
    </comment>
    <comment ref="D14" authorId="0" shapeId="0">
      <text>
        <r>
          <rPr>
            <sz val="11"/>
            <rFont val="Calibri"/>
            <family val="2"/>
            <charset val="238"/>
          </rPr>
          <t>Osszesito:Osszesito_ISA</t>
        </r>
      </text>
    </comment>
    <comment ref="E14" authorId="0" shapeId="0">
      <text>
        <r>
          <rPr>
            <sz val="11"/>
            <rFont val="Calibri"/>
            <family val="2"/>
            <charset val="238"/>
          </rPr>
          <t>Osszesito:Osszesito_EllatasertFelelos</t>
        </r>
      </text>
    </comment>
    <comment ref="F14" authorId="0" shapeId="0">
      <text>
        <r>
          <rPr>
            <sz val="11"/>
            <rFont val="Calibri"/>
            <family val="2"/>
            <charset val="238"/>
          </rPr>
          <t>Osszesito:Osszesito_EllatasiTerulet</t>
        </r>
      </text>
    </comment>
    <comment ref="A15" authorId="0" shapeId="0">
      <text>
        <r>
          <rPr>
            <sz val="11"/>
            <rFont val="Calibri"/>
            <family val="2"/>
            <charset val="238"/>
          </rPr>
          <t>Osszesito:Osszesito_VKR_Sorszam</t>
        </r>
      </text>
    </comment>
    <comment ref="B15" authorId="0" shapeId="0">
      <text>
        <r>
          <rPr>
            <sz val="11"/>
            <rFont val="Calibri"/>
            <family val="2"/>
            <charset val="238"/>
          </rPr>
          <t>Osszesito:Osszesito_VKR_Nev</t>
        </r>
      </text>
    </comment>
    <comment ref="C15" authorId="0" shapeId="0">
      <text>
        <r>
          <rPr>
            <sz val="11"/>
            <rFont val="Calibri"/>
            <family val="2"/>
            <charset val="238"/>
          </rPr>
          <t>Osszesito:Osszesito_VKR_Kod</t>
        </r>
      </text>
    </comment>
    <comment ref="D15" authorId="0" shapeId="0">
      <text>
        <r>
          <rPr>
            <sz val="11"/>
            <rFont val="Calibri"/>
            <family val="2"/>
            <charset val="238"/>
          </rPr>
          <t>Osszesito:Osszesito_ISA</t>
        </r>
      </text>
    </comment>
    <comment ref="E15" authorId="0" shapeId="0">
      <text>
        <r>
          <rPr>
            <sz val="11"/>
            <rFont val="Calibri"/>
            <family val="2"/>
            <charset val="238"/>
          </rPr>
          <t>Osszesito:Osszesito_EllatasertFelelos</t>
        </r>
      </text>
    </comment>
    <comment ref="F15" authorId="0" shapeId="0">
      <text>
        <r>
          <rPr>
            <sz val="11"/>
            <rFont val="Calibri"/>
            <family val="2"/>
            <charset val="238"/>
          </rPr>
          <t>Osszesito:Osszesito_EllatasiTerulet</t>
        </r>
      </text>
    </comment>
    <comment ref="A16" authorId="0" shapeId="0">
      <text>
        <r>
          <rPr>
            <sz val="11"/>
            <rFont val="Calibri"/>
            <family val="2"/>
            <charset val="238"/>
          </rPr>
          <t>Osszesito:Osszesito_VKR_Sorszam</t>
        </r>
      </text>
    </comment>
    <comment ref="B16" authorId="0" shapeId="0">
      <text>
        <r>
          <rPr>
            <sz val="11"/>
            <rFont val="Calibri"/>
            <family val="2"/>
            <charset val="238"/>
          </rPr>
          <t>Osszesito:Osszesito_VKR_Nev</t>
        </r>
      </text>
    </comment>
    <comment ref="C16" authorId="0" shapeId="0">
      <text>
        <r>
          <rPr>
            <sz val="11"/>
            <rFont val="Calibri"/>
            <family val="2"/>
            <charset val="238"/>
          </rPr>
          <t>Osszesito:Osszesito_VKR_Kod</t>
        </r>
      </text>
    </comment>
    <comment ref="D16" authorId="0" shapeId="0">
      <text>
        <r>
          <rPr>
            <sz val="11"/>
            <rFont val="Calibri"/>
            <family val="2"/>
            <charset val="238"/>
          </rPr>
          <t>Osszesito:Osszesito_ISA</t>
        </r>
      </text>
    </comment>
    <comment ref="E16" authorId="0" shapeId="0">
      <text>
        <r>
          <rPr>
            <sz val="11"/>
            <rFont val="Calibri"/>
            <family val="2"/>
            <charset val="238"/>
          </rPr>
          <t>Osszesito:Osszesito_EllatasertFelelos</t>
        </r>
      </text>
    </comment>
    <comment ref="F16" authorId="0" shapeId="0">
      <text>
        <r>
          <rPr>
            <sz val="11"/>
            <rFont val="Calibri"/>
            <family val="2"/>
            <charset val="238"/>
          </rPr>
          <t>Osszesito:Osszesito_EllatasiTerulet</t>
        </r>
      </text>
    </comment>
    <comment ref="A17" authorId="0" shapeId="0">
      <text>
        <r>
          <rPr>
            <sz val="11"/>
            <rFont val="Calibri"/>
            <family val="2"/>
            <charset val="238"/>
          </rPr>
          <t>Osszesito:Osszesito_VKR_Sorszam</t>
        </r>
      </text>
    </comment>
    <comment ref="B17" authorId="0" shapeId="0">
      <text>
        <r>
          <rPr>
            <sz val="11"/>
            <rFont val="Calibri"/>
            <family val="2"/>
            <charset val="238"/>
          </rPr>
          <t>Osszesito:Osszesito_VKR_Nev</t>
        </r>
      </text>
    </comment>
    <comment ref="C17" authorId="0" shapeId="0">
      <text>
        <r>
          <rPr>
            <sz val="11"/>
            <rFont val="Calibri"/>
            <family val="2"/>
            <charset val="238"/>
          </rPr>
          <t>Osszesito:Osszesito_VKR_Kod</t>
        </r>
      </text>
    </comment>
    <comment ref="D17" authorId="0" shapeId="0">
      <text>
        <r>
          <rPr>
            <sz val="11"/>
            <rFont val="Calibri"/>
            <family val="2"/>
            <charset val="238"/>
          </rPr>
          <t>Osszesito:Osszesito_ISA</t>
        </r>
      </text>
    </comment>
    <comment ref="E17" authorId="0" shapeId="0">
      <text>
        <r>
          <rPr>
            <sz val="11"/>
            <rFont val="Calibri"/>
            <family val="2"/>
            <charset val="238"/>
          </rPr>
          <t>Osszesito:Osszesito_EllatasertFelelos</t>
        </r>
      </text>
    </comment>
    <comment ref="F17" authorId="0" shapeId="0">
      <text>
        <r>
          <rPr>
            <sz val="11"/>
            <rFont val="Calibri"/>
            <family val="2"/>
            <charset val="238"/>
          </rPr>
          <t>Osszesito:Osszesito_EllatasiTerulet</t>
        </r>
      </text>
    </comment>
    <comment ref="A18" authorId="0" shapeId="0">
      <text>
        <r>
          <rPr>
            <sz val="11"/>
            <rFont val="Calibri"/>
            <family val="2"/>
            <charset val="238"/>
          </rPr>
          <t>Osszesito:Osszesito_VKR_Sorszam</t>
        </r>
      </text>
    </comment>
    <comment ref="B18" authorId="0" shapeId="0">
      <text>
        <r>
          <rPr>
            <sz val="11"/>
            <rFont val="Calibri"/>
            <family val="2"/>
            <charset val="238"/>
          </rPr>
          <t>Osszesito:Osszesito_VKR_Nev</t>
        </r>
      </text>
    </comment>
    <comment ref="C18" authorId="0" shapeId="0">
      <text>
        <r>
          <rPr>
            <sz val="11"/>
            <rFont val="Calibri"/>
            <family val="2"/>
            <charset val="238"/>
          </rPr>
          <t>Osszesito:Osszesito_VKR_Kod</t>
        </r>
      </text>
    </comment>
    <comment ref="D18" authorId="0" shapeId="0">
      <text>
        <r>
          <rPr>
            <sz val="11"/>
            <rFont val="Calibri"/>
            <family val="2"/>
            <charset val="238"/>
          </rPr>
          <t>Osszesito:Osszesito_ISA</t>
        </r>
      </text>
    </comment>
    <comment ref="E18" authorId="0" shapeId="0">
      <text>
        <r>
          <rPr>
            <sz val="11"/>
            <rFont val="Calibri"/>
            <family val="2"/>
            <charset val="238"/>
          </rPr>
          <t>Osszesito:Osszesito_EllatasertFelelos</t>
        </r>
      </text>
    </comment>
    <comment ref="F18" authorId="0" shapeId="0">
      <text>
        <r>
          <rPr>
            <sz val="11"/>
            <rFont val="Calibri"/>
            <family val="2"/>
            <charset val="238"/>
          </rPr>
          <t>Osszesito:Osszesito_EllatasiTerulet</t>
        </r>
      </text>
    </comment>
    <comment ref="A19" authorId="0" shapeId="0">
      <text>
        <r>
          <rPr>
            <sz val="11"/>
            <rFont val="Calibri"/>
            <family val="2"/>
            <charset val="238"/>
          </rPr>
          <t>Osszesito:Osszesito_VKR_Sorszam</t>
        </r>
      </text>
    </comment>
    <comment ref="B19" authorId="0" shapeId="0">
      <text>
        <r>
          <rPr>
            <sz val="11"/>
            <rFont val="Calibri"/>
            <family val="2"/>
            <charset val="238"/>
          </rPr>
          <t>Osszesito:Osszesito_VKR_Nev</t>
        </r>
      </text>
    </comment>
    <comment ref="C19" authorId="0" shapeId="0">
      <text>
        <r>
          <rPr>
            <sz val="11"/>
            <rFont val="Calibri"/>
            <family val="2"/>
            <charset val="238"/>
          </rPr>
          <t>Osszesito:Osszesito_VKR_Kod</t>
        </r>
      </text>
    </comment>
    <comment ref="D19" authorId="0" shapeId="0">
      <text>
        <r>
          <rPr>
            <sz val="11"/>
            <rFont val="Calibri"/>
            <family val="2"/>
            <charset val="238"/>
          </rPr>
          <t>Osszesito:Osszesito_ISA</t>
        </r>
      </text>
    </comment>
    <comment ref="E19" authorId="0" shapeId="0">
      <text>
        <r>
          <rPr>
            <sz val="11"/>
            <rFont val="Calibri"/>
            <family val="2"/>
            <charset val="238"/>
          </rPr>
          <t>Osszesito:Osszesito_EllatasertFelelos</t>
        </r>
      </text>
    </comment>
    <comment ref="F19" authorId="0" shapeId="0">
      <text>
        <r>
          <rPr>
            <sz val="11"/>
            <rFont val="Calibri"/>
            <family val="2"/>
            <charset val="238"/>
          </rPr>
          <t>Osszesito:Osszesito_EllatasiTerulet</t>
        </r>
      </text>
    </comment>
    <comment ref="A20" authorId="0" shapeId="0">
      <text>
        <r>
          <rPr>
            <sz val="11"/>
            <rFont val="Calibri"/>
            <family val="2"/>
            <charset val="238"/>
          </rPr>
          <t>Osszesito:Osszesito_VKR_Sorszam</t>
        </r>
      </text>
    </comment>
    <comment ref="B20" authorId="0" shapeId="0">
      <text>
        <r>
          <rPr>
            <sz val="11"/>
            <rFont val="Calibri"/>
            <family val="2"/>
            <charset val="238"/>
          </rPr>
          <t>Osszesito:Osszesito_VKR_Nev</t>
        </r>
      </text>
    </comment>
    <comment ref="C20" authorId="0" shapeId="0">
      <text>
        <r>
          <rPr>
            <sz val="11"/>
            <rFont val="Calibri"/>
            <family val="2"/>
            <charset val="238"/>
          </rPr>
          <t>Osszesito:Osszesito_VKR_Kod</t>
        </r>
      </text>
    </comment>
    <comment ref="D20" authorId="0" shapeId="0">
      <text>
        <r>
          <rPr>
            <sz val="11"/>
            <rFont val="Calibri"/>
            <family val="2"/>
            <charset val="238"/>
          </rPr>
          <t>Osszesito:Osszesito_ISA</t>
        </r>
      </text>
    </comment>
    <comment ref="E20" authorId="0" shapeId="0">
      <text>
        <r>
          <rPr>
            <sz val="11"/>
            <rFont val="Calibri"/>
            <family val="2"/>
            <charset val="238"/>
          </rPr>
          <t>Osszesito:Osszesito_EllatasertFelelos</t>
        </r>
      </text>
    </comment>
    <comment ref="F20" authorId="0" shapeId="0">
      <text>
        <r>
          <rPr>
            <sz val="11"/>
            <rFont val="Calibri"/>
            <family val="2"/>
            <charset val="238"/>
          </rPr>
          <t>Osszesito:Osszesito_EllatasiTerulet</t>
        </r>
      </text>
    </comment>
    <comment ref="A21" authorId="0" shapeId="0">
      <text>
        <r>
          <rPr>
            <sz val="11"/>
            <rFont val="Calibri"/>
            <family val="2"/>
            <charset val="238"/>
          </rPr>
          <t>Osszesito:Osszesito_VKR_Sorszam</t>
        </r>
      </text>
    </comment>
    <comment ref="B21" authorId="0" shapeId="0">
      <text>
        <r>
          <rPr>
            <sz val="11"/>
            <rFont val="Calibri"/>
            <family val="2"/>
            <charset val="238"/>
          </rPr>
          <t>Osszesito:Osszesito_VKR_Nev</t>
        </r>
      </text>
    </comment>
    <comment ref="C21" authorId="0" shapeId="0">
      <text>
        <r>
          <rPr>
            <sz val="11"/>
            <rFont val="Calibri"/>
            <family val="2"/>
            <charset val="238"/>
          </rPr>
          <t>Osszesito:Osszesito_VKR_Kod</t>
        </r>
      </text>
    </comment>
    <comment ref="D21" authorId="0" shapeId="0">
      <text>
        <r>
          <rPr>
            <sz val="11"/>
            <rFont val="Calibri"/>
            <family val="2"/>
            <charset val="238"/>
          </rPr>
          <t>Osszesito:Osszesito_ISA</t>
        </r>
      </text>
    </comment>
    <comment ref="E21" authorId="0" shapeId="0">
      <text>
        <r>
          <rPr>
            <sz val="11"/>
            <rFont val="Calibri"/>
            <family val="2"/>
            <charset val="238"/>
          </rPr>
          <t>Osszesito:Osszesito_EllatasertFelelos</t>
        </r>
      </text>
    </comment>
    <comment ref="F21" authorId="0" shapeId="0">
      <text>
        <r>
          <rPr>
            <sz val="11"/>
            <rFont val="Calibri"/>
            <family val="2"/>
            <charset val="238"/>
          </rPr>
          <t>Osszesito:Osszesito_EllatasiTerulet</t>
        </r>
      </text>
    </comment>
    <comment ref="A22" authorId="0" shapeId="0">
      <text>
        <r>
          <rPr>
            <sz val="11"/>
            <rFont val="Calibri"/>
            <family val="2"/>
            <charset val="238"/>
          </rPr>
          <t>Osszesito:Osszesito_VKR_Sorszam</t>
        </r>
      </text>
    </comment>
    <comment ref="B22" authorId="0" shapeId="0">
      <text>
        <r>
          <rPr>
            <sz val="11"/>
            <rFont val="Calibri"/>
            <family val="2"/>
            <charset val="238"/>
          </rPr>
          <t>Osszesito:Osszesito_VKR_Nev</t>
        </r>
      </text>
    </comment>
    <comment ref="C22" authorId="0" shapeId="0">
      <text>
        <r>
          <rPr>
            <sz val="11"/>
            <rFont val="Calibri"/>
            <family val="2"/>
            <charset val="238"/>
          </rPr>
          <t>Osszesito:Osszesito_VKR_Kod</t>
        </r>
      </text>
    </comment>
    <comment ref="D22" authorId="0" shapeId="0">
      <text>
        <r>
          <rPr>
            <sz val="11"/>
            <rFont val="Calibri"/>
            <family val="2"/>
            <charset val="238"/>
          </rPr>
          <t>Osszesito:Osszesito_ISA</t>
        </r>
      </text>
    </comment>
    <comment ref="E22" authorId="0" shapeId="0">
      <text>
        <r>
          <rPr>
            <sz val="11"/>
            <rFont val="Calibri"/>
            <family val="2"/>
            <charset val="238"/>
          </rPr>
          <t>Osszesito:Osszesito_EllatasertFelelos</t>
        </r>
      </text>
    </comment>
    <comment ref="F22" authorId="0" shapeId="0">
      <text>
        <r>
          <rPr>
            <sz val="11"/>
            <rFont val="Calibri"/>
            <family val="2"/>
            <charset val="238"/>
          </rPr>
          <t>Osszesito:Osszesito_EllatasiTerulet</t>
        </r>
      </text>
    </comment>
    <comment ref="A23" authorId="0" shapeId="0">
      <text>
        <r>
          <rPr>
            <sz val="11"/>
            <rFont val="Calibri"/>
            <family val="2"/>
            <charset val="238"/>
          </rPr>
          <t>Osszesito:Osszesito_VKR_Sorszam</t>
        </r>
      </text>
    </comment>
    <comment ref="B23" authorId="0" shapeId="0">
      <text>
        <r>
          <rPr>
            <sz val="11"/>
            <rFont val="Calibri"/>
            <family val="2"/>
            <charset val="238"/>
          </rPr>
          <t>Osszesito:Osszesito_VKR_Nev</t>
        </r>
      </text>
    </comment>
    <comment ref="C23" authorId="0" shapeId="0">
      <text>
        <r>
          <rPr>
            <sz val="11"/>
            <rFont val="Calibri"/>
            <family val="2"/>
            <charset val="238"/>
          </rPr>
          <t>Osszesito:Osszesito_VKR_Kod</t>
        </r>
      </text>
    </comment>
    <comment ref="D23" authorId="0" shapeId="0">
      <text>
        <r>
          <rPr>
            <sz val="11"/>
            <rFont val="Calibri"/>
            <family val="2"/>
            <charset val="238"/>
          </rPr>
          <t>Osszesito:Osszesito_ISA</t>
        </r>
      </text>
    </comment>
    <comment ref="E23" authorId="0" shapeId="0">
      <text>
        <r>
          <rPr>
            <sz val="11"/>
            <rFont val="Calibri"/>
            <family val="2"/>
            <charset val="238"/>
          </rPr>
          <t>Osszesito:Osszesito_EllatasertFelelos</t>
        </r>
      </text>
    </comment>
    <comment ref="F23" authorId="0" shapeId="0">
      <text>
        <r>
          <rPr>
            <sz val="11"/>
            <rFont val="Calibri"/>
            <family val="2"/>
            <charset val="238"/>
          </rPr>
          <t>Osszesito:Osszesito_EllatasiTerulet</t>
        </r>
      </text>
    </comment>
    <comment ref="A24" authorId="0" shapeId="0">
      <text>
        <r>
          <rPr>
            <sz val="11"/>
            <rFont val="Calibri"/>
            <family val="2"/>
            <charset val="238"/>
          </rPr>
          <t>Osszesito:Osszesito_VKR_Sorszam</t>
        </r>
      </text>
    </comment>
    <comment ref="B24" authorId="0" shapeId="0">
      <text>
        <r>
          <rPr>
            <sz val="11"/>
            <rFont val="Calibri"/>
            <family val="2"/>
            <charset val="238"/>
          </rPr>
          <t>Osszesito:Osszesito_VKR_Nev</t>
        </r>
      </text>
    </comment>
    <comment ref="C24" authorId="0" shapeId="0">
      <text>
        <r>
          <rPr>
            <sz val="11"/>
            <rFont val="Calibri"/>
            <family val="2"/>
            <charset val="238"/>
          </rPr>
          <t>Osszesito:Osszesito_VKR_Kod</t>
        </r>
      </text>
    </comment>
    <comment ref="D24" authorId="0" shapeId="0">
      <text>
        <r>
          <rPr>
            <sz val="11"/>
            <rFont val="Calibri"/>
            <family val="2"/>
            <charset val="238"/>
          </rPr>
          <t>Osszesito:Osszesito_ISA</t>
        </r>
      </text>
    </comment>
    <comment ref="E24" authorId="0" shapeId="0">
      <text>
        <r>
          <rPr>
            <sz val="11"/>
            <rFont val="Calibri"/>
            <family val="2"/>
            <charset val="238"/>
          </rPr>
          <t>Osszesito:Osszesito_EllatasertFelelos</t>
        </r>
      </text>
    </comment>
    <comment ref="F24" authorId="0" shapeId="0">
      <text>
        <r>
          <rPr>
            <sz val="11"/>
            <rFont val="Calibri"/>
            <family val="2"/>
            <charset val="238"/>
          </rPr>
          <t>Osszesito:Osszesito_EllatasiTerulet</t>
        </r>
      </text>
    </comment>
    <comment ref="A25" authorId="0" shapeId="0">
      <text>
        <r>
          <rPr>
            <sz val="11"/>
            <rFont val="Calibri"/>
            <family val="2"/>
            <charset val="238"/>
          </rPr>
          <t>Osszesito:Osszesito_VKR_Sorszam</t>
        </r>
      </text>
    </comment>
    <comment ref="B25" authorId="0" shapeId="0">
      <text>
        <r>
          <rPr>
            <sz val="11"/>
            <rFont val="Calibri"/>
            <family val="2"/>
            <charset val="238"/>
          </rPr>
          <t>Osszesito:Osszesito_VKR_Nev</t>
        </r>
      </text>
    </comment>
    <comment ref="C25" authorId="0" shapeId="0">
      <text>
        <r>
          <rPr>
            <sz val="11"/>
            <rFont val="Calibri"/>
            <family val="2"/>
            <charset val="238"/>
          </rPr>
          <t>Osszesito:Osszesito_VKR_Kod</t>
        </r>
      </text>
    </comment>
    <comment ref="D25" authorId="0" shapeId="0">
      <text>
        <r>
          <rPr>
            <sz val="11"/>
            <rFont val="Calibri"/>
            <family val="2"/>
            <charset val="238"/>
          </rPr>
          <t>Osszesito:Osszesito_ISA</t>
        </r>
      </text>
    </comment>
    <comment ref="E25" authorId="0" shapeId="0">
      <text>
        <r>
          <rPr>
            <sz val="11"/>
            <rFont val="Calibri"/>
            <family val="2"/>
            <charset val="238"/>
          </rPr>
          <t>Osszesito:Osszesito_EllatasertFelelos</t>
        </r>
      </text>
    </comment>
    <comment ref="F25" authorId="0" shapeId="0">
      <text>
        <r>
          <rPr>
            <sz val="11"/>
            <rFont val="Calibri"/>
            <family val="2"/>
            <charset val="238"/>
          </rPr>
          <t>Osszesito:Osszesito_EllatasiTerulet</t>
        </r>
      </text>
    </comment>
    <comment ref="A26" authorId="0" shapeId="0">
      <text>
        <r>
          <rPr>
            <sz val="11"/>
            <rFont val="Calibri"/>
            <family val="2"/>
            <charset val="238"/>
          </rPr>
          <t>Osszesito:Osszesito_VKR_Sorszam</t>
        </r>
      </text>
    </comment>
    <comment ref="B26" authorId="0" shapeId="0">
      <text>
        <r>
          <rPr>
            <sz val="11"/>
            <rFont val="Calibri"/>
            <family val="2"/>
            <charset val="238"/>
          </rPr>
          <t>Osszesito:Osszesito_VKR_Nev</t>
        </r>
      </text>
    </comment>
    <comment ref="C26" authorId="0" shapeId="0">
      <text>
        <r>
          <rPr>
            <sz val="11"/>
            <rFont val="Calibri"/>
            <family val="2"/>
            <charset val="238"/>
          </rPr>
          <t>Osszesito:Osszesito_VKR_Kod</t>
        </r>
      </text>
    </comment>
    <comment ref="D26" authorId="0" shapeId="0">
      <text>
        <r>
          <rPr>
            <sz val="11"/>
            <rFont val="Calibri"/>
            <family val="2"/>
            <charset val="238"/>
          </rPr>
          <t>Osszesito:Osszesito_ISA</t>
        </r>
      </text>
    </comment>
    <comment ref="E26" authorId="0" shapeId="0">
      <text>
        <r>
          <rPr>
            <sz val="11"/>
            <rFont val="Calibri"/>
            <family val="2"/>
            <charset val="238"/>
          </rPr>
          <t>Osszesito:Osszesito_EllatasertFelelos</t>
        </r>
      </text>
    </comment>
    <comment ref="F26" authorId="0" shapeId="0">
      <text>
        <r>
          <rPr>
            <sz val="11"/>
            <rFont val="Calibri"/>
            <family val="2"/>
            <charset val="238"/>
          </rPr>
          <t>Osszesito:Osszesito_EllatasiTerulet</t>
        </r>
      </text>
    </comment>
    <comment ref="A27" authorId="0" shapeId="0">
      <text>
        <r>
          <rPr>
            <sz val="11"/>
            <rFont val="Calibri"/>
            <family val="2"/>
            <charset val="238"/>
          </rPr>
          <t>Osszesito:Osszesito_VKR_Sorszam</t>
        </r>
      </text>
    </comment>
    <comment ref="B27" authorId="0" shapeId="0">
      <text>
        <r>
          <rPr>
            <sz val="11"/>
            <rFont val="Calibri"/>
            <family val="2"/>
            <charset val="238"/>
          </rPr>
          <t>Osszesito:Osszesito_VKR_Nev</t>
        </r>
      </text>
    </comment>
    <comment ref="C27" authorId="0" shapeId="0">
      <text>
        <r>
          <rPr>
            <sz val="11"/>
            <rFont val="Calibri"/>
            <family val="2"/>
            <charset val="238"/>
          </rPr>
          <t>Osszesito:Osszesito_VKR_Kod</t>
        </r>
      </text>
    </comment>
    <comment ref="D27" authorId="0" shapeId="0">
      <text>
        <r>
          <rPr>
            <sz val="11"/>
            <rFont val="Calibri"/>
            <family val="2"/>
            <charset val="238"/>
          </rPr>
          <t>Osszesito:Osszesito_ISA</t>
        </r>
      </text>
    </comment>
    <comment ref="E27" authorId="0" shapeId="0">
      <text>
        <r>
          <rPr>
            <sz val="11"/>
            <rFont val="Calibri"/>
            <family val="2"/>
            <charset val="238"/>
          </rPr>
          <t>Osszesito:Osszesito_EllatasertFelelos</t>
        </r>
      </text>
    </comment>
    <comment ref="F27" authorId="0" shapeId="0">
      <text>
        <r>
          <rPr>
            <sz val="11"/>
            <rFont val="Calibri"/>
            <family val="2"/>
            <charset val="238"/>
          </rPr>
          <t>Osszesito:Osszesito_EllatasiTerulet</t>
        </r>
      </text>
    </comment>
    <comment ref="A28" authorId="0" shapeId="0">
      <text>
        <r>
          <rPr>
            <sz val="11"/>
            <rFont val="Calibri"/>
            <family val="2"/>
            <charset val="238"/>
          </rPr>
          <t>Osszesito:Osszesito_VKR_Sorszam</t>
        </r>
      </text>
    </comment>
    <comment ref="B28" authorId="0" shapeId="0">
      <text>
        <r>
          <rPr>
            <sz val="11"/>
            <rFont val="Calibri"/>
            <family val="2"/>
            <charset val="238"/>
          </rPr>
          <t>Osszesito:Osszesito_VKR_Nev</t>
        </r>
      </text>
    </comment>
    <comment ref="C28" authorId="0" shapeId="0">
      <text>
        <r>
          <rPr>
            <sz val="11"/>
            <rFont val="Calibri"/>
            <family val="2"/>
            <charset val="238"/>
          </rPr>
          <t>Osszesito:Osszesito_VKR_Kod</t>
        </r>
      </text>
    </comment>
    <comment ref="D28" authorId="0" shapeId="0">
      <text>
        <r>
          <rPr>
            <sz val="11"/>
            <rFont val="Calibri"/>
            <family val="2"/>
            <charset val="238"/>
          </rPr>
          <t>Osszesito:Osszesito_ISA</t>
        </r>
      </text>
    </comment>
    <comment ref="E28" authorId="0" shapeId="0">
      <text>
        <r>
          <rPr>
            <sz val="11"/>
            <rFont val="Calibri"/>
            <family val="2"/>
            <charset val="238"/>
          </rPr>
          <t>Osszesito:Osszesito_EllatasertFelelos</t>
        </r>
      </text>
    </comment>
    <comment ref="F28" authorId="0" shapeId="0">
      <text>
        <r>
          <rPr>
            <sz val="11"/>
            <rFont val="Calibri"/>
            <family val="2"/>
            <charset val="238"/>
          </rPr>
          <t>Osszesito:Osszesito_EllatasiTerulet</t>
        </r>
      </text>
    </comment>
    <comment ref="A29" authorId="0" shapeId="0">
      <text>
        <r>
          <rPr>
            <sz val="11"/>
            <rFont val="Calibri"/>
            <family val="2"/>
            <charset val="238"/>
          </rPr>
          <t>Osszesito:Osszesito_VKR_Sorszam</t>
        </r>
      </text>
    </comment>
    <comment ref="B29" authorId="0" shapeId="0">
      <text>
        <r>
          <rPr>
            <sz val="11"/>
            <rFont val="Calibri"/>
            <family val="2"/>
            <charset val="238"/>
          </rPr>
          <t>Osszesito:Osszesito_VKR_Nev</t>
        </r>
      </text>
    </comment>
    <comment ref="C29" authorId="0" shapeId="0">
      <text>
        <r>
          <rPr>
            <sz val="11"/>
            <rFont val="Calibri"/>
            <family val="2"/>
            <charset val="238"/>
          </rPr>
          <t>Osszesito:Osszesito_VKR_Kod</t>
        </r>
      </text>
    </comment>
    <comment ref="D29" authorId="0" shapeId="0">
      <text>
        <r>
          <rPr>
            <sz val="11"/>
            <rFont val="Calibri"/>
            <family val="2"/>
            <charset val="238"/>
          </rPr>
          <t>Osszesito:Osszesito_ISA</t>
        </r>
      </text>
    </comment>
    <comment ref="E29" authorId="0" shapeId="0">
      <text>
        <r>
          <rPr>
            <sz val="11"/>
            <rFont val="Calibri"/>
            <family val="2"/>
            <charset val="238"/>
          </rPr>
          <t>Osszesito:Osszesito_EllatasertFelelos</t>
        </r>
      </text>
    </comment>
    <comment ref="F29" authorId="0" shapeId="0">
      <text>
        <r>
          <rPr>
            <sz val="11"/>
            <rFont val="Calibri"/>
            <family val="2"/>
            <charset val="238"/>
          </rPr>
          <t>Osszesito:Osszesito_EllatasiTerulet</t>
        </r>
      </text>
    </comment>
    <comment ref="A30" authorId="0" shapeId="0">
      <text>
        <r>
          <rPr>
            <sz val="11"/>
            <rFont val="Calibri"/>
            <family val="2"/>
            <charset val="238"/>
          </rPr>
          <t>Osszesito:Osszesito_VKR_Sorszam</t>
        </r>
      </text>
    </comment>
    <comment ref="B30" authorId="0" shapeId="0">
      <text>
        <r>
          <rPr>
            <sz val="11"/>
            <rFont val="Calibri"/>
            <family val="2"/>
            <charset val="238"/>
          </rPr>
          <t>Osszesito:Osszesito_VKR_Nev</t>
        </r>
      </text>
    </comment>
    <comment ref="C30" authorId="0" shapeId="0">
      <text>
        <r>
          <rPr>
            <sz val="11"/>
            <rFont val="Calibri"/>
            <family val="2"/>
            <charset val="238"/>
          </rPr>
          <t>Osszesito:Osszesito_VKR_Kod</t>
        </r>
      </text>
    </comment>
    <comment ref="D30" authorId="0" shapeId="0">
      <text>
        <r>
          <rPr>
            <sz val="11"/>
            <rFont val="Calibri"/>
            <family val="2"/>
            <charset val="238"/>
          </rPr>
          <t>Osszesito:Osszesito_ISA</t>
        </r>
      </text>
    </comment>
    <comment ref="E30" authorId="0" shapeId="0">
      <text>
        <r>
          <rPr>
            <sz val="11"/>
            <rFont val="Calibri"/>
            <family val="2"/>
            <charset val="238"/>
          </rPr>
          <t>Osszesito:Osszesito_EllatasertFelelos</t>
        </r>
      </text>
    </comment>
    <comment ref="F30" authorId="0" shapeId="0">
      <text>
        <r>
          <rPr>
            <sz val="11"/>
            <rFont val="Calibri"/>
            <family val="2"/>
            <charset val="238"/>
          </rPr>
          <t>Osszesito:Osszesito_EllatasiTerulet</t>
        </r>
      </text>
    </comment>
    <comment ref="A31" authorId="0" shapeId="0">
      <text>
        <r>
          <rPr>
            <sz val="11"/>
            <rFont val="Calibri"/>
            <family val="2"/>
            <charset val="238"/>
          </rPr>
          <t>Osszesito:Osszesito_VKR_Sorszam</t>
        </r>
      </text>
    </comment>
    <comment ref="B31" authorId="0" shapeId="0">
      <text>
        <r>
          <rPr>
            <sz val="11"/>
            <rFont val="Calibri"/>
            <family val="2"/>
            <charset val="238"/>
          </rPr>
          <t>Osszesito:Osszesito_VKR_Nev</t>
        </r>
      </text>
    </comment>
    <comment ref="C31" authorId="0" shapeId="0">
      <text>
        <r>
          <rPr>
            <sz val="11"/>
            <rFont val="Calibri"/>
            <family val="2"/>
            <charset val="238"/>
          </rPr>
          <t>Osszesito:Osszesito_VKR_Kod</t>
        </r>
      </text>
    </comment>
    <comment ref="D31" authorId="0" shapeId="0">
      <text>
        <r>
          <rPr>
            <sz val="11"/>
            <rFont val="Calibri"/>
            <family val="2"/>
            <charset val="238"/>
          </rPr>
          <t>Osszesito:Osszesito_ISA</t>
        </r>
      </text>
    </comment>
    <comment ref="E31" authorId="0" shapeId="0">
      <text>
        <r>
          <rPr>
            <sz val="11"/>
            <rFont val="Calibri"/>
            <family val="2"/>
            <charset val="238"/>
          </rPr>
          <t>Osszesito:Osszesito_EllatasertFelelos</t>
        </r>
      </text>
    </comment>
    <comment ref="F31" authorId="0" shapeId="0">
      <text>
        <r>
          <rPr>
            <sz val="11"/>
            <rFont val="Calibri"/>
            <family val="2"/>
            <charset val="238"/>
          </rPr>
          <t>Osszesito:Osszesito_EllatasiTerulet</t>
        </r>
      </text>
    </comment>
    <comment ref="A32" authorId="0" shapeId="0">
      <text>
        <r>
          <rPr>
            <sz val="11"/>
            <rFont val="Calibri"/>
            <family val="2"/>
            <charset val="238"/>
          </rPr>
          <t>Osszesito:Osszesito_VKR_Sorszam</t>
        </r>
      </text>
    </comment>
    <comment ref="B32" authorId="0" shapeId="0">
      <text>
        <r>
          <rPr>
            <sz val="11"/>
            <rFont val="Calibri"/>
            <family val="2"/>
            <charset val="238"/>
          </rPr>
          <t>Osszesito:Osszesito_VKR_Nev</t>
        </r>
      </text>
    </comment>
    <comment ref="C32" authorId="0" shapeId="0">
      <text>
        <r>
          <rPr>
            <sz val="11"/>
            <rFont val="Calibri"/>
            <family val="2"/>
            <charset val="238"/>
          </rPr>
          <t>Osszesito:Osszesito_VKR_Kod</t>
        </r>
      </text>
    </comment>
    <comment ref="D32" authorId="0" shapeId="0">
      <text>
        <r>
          <rPr>
            <sz val="11"/>
            <rFont val="Calibri"/>
            <family val="2"/>
            <charset val="238"/>
          </rPr>
          <t>Osszesito:Osszesito_ISA</t>
        </r>
      </text>
    </comment>
    <comment ref="E32" authorId="0" shapeId="0">
      <text>
        <r>
          <rPr>
            <sz val="11"/>
            <rFont val="Calibri"/>
            <family val="2"/>
            <charset val="238"/>
          </rPr>
          <t>Osszesito:Osszesito_EllatasertFelelos</t>
        </r>
      </text>
    </comment>
    <comment ref="F32" authorId="0" shapeId="0">
      <text>
        <r>
          <rPr>
            <sz val="11"/>
            <rFont val="Calibri"/>
            <family val="2"/>
            <charset val="238"/>
          </rPr>
          <t>Osszesito:Osszesito_EllatasiTerulet</t>
        </r>
      </text>
    </comment>
    <comment ref="A33" authorId="0" shapeId="0">
      <text>
        <r>
          <rPr>
            <sz val="11"/>
            <rFont val="Calibri"/>
            <family val="2"/>
            <charset val="238"/>
          </rPr>
          <t>Osszesito:Osszesito_VKR_Sorszam</t>
        </r>
      </text>
    </comment>
    <comment ref="B33" authorId="0" shapeId="0">
      <text>
        <r>
          <rPr>
            <sz val="11"/>
            <rFont val="Calibri"/>
            <family val="2"/>
            <charset val="238"/>
          </rPr>
          <t>Osszesito:Osszesito_VKR_Nev</t>
        </r>
      </text>
    </comment>
    <comment ref="C33" authorId="0" shapeId="0">
      <text>
        <r>
          <rPr>
            <sz val="11"/>
            <rFont val="Calibri"/>
            <family val="2"/>
            <charset val="238"/>
          </rPr>
          <t>Osszesito:Osszesito_VKR_Kod</t>
        </r>
      </text>
    </comment>
    <comment ref="D33" authorId="0" shapeId="0">
      <text>
        <r>
          <rPr>
            <sz val="11"/>
            <rFont val="Calibri"/>
            <family val="2"/>
            <charset val="238"/>
          </rPr>
          <t>Osszesito:Osszesito_ISA</t>
        </r>
      </text>
    </comment>
    <comment ref="E33" authorId="0" shapeId="0">
      <text>
        <r>
          <rPr>
            <sz val="11"/>
            <rFont val="Calibri"/>
            <family val="2"/>
            <charset val="238"/>
          </rPr>
          <t>Osszesito:Osszesito_EllatasertFelelos</t>
        </r>
      </text>
    </comment>
    <comment ref="F33" authorId="0" shapeId="0">
      <text>
        <r>
          <rPr>
            <sz val="11"/>
            <rFont val="Calibri"/>
            <family val="2"/>
            <charset val="238"/>
          </rPr>
          <t>Osszesito:Osszesito_EllatasiTerulet</t>
        </r>
      </text>
    </comment>
    <comment ref="A34" authorId="0" shapeId="0">
      <text>
        <r>
          <rPr>
            <sz val="11"/>
            <rFont val="Calibri"/>
            <family val="2"/>
            <charset val="238"/>
          </rPr>
          <t>Osszesito:Osszesito_VKR_Sorszam</t>
        </r>
      </text>
    </comment>
    <comment ref="B34" authorId="0" shapeId="0">
      <text>
        <r>
          <rPr>
            <sz val="11"/>
            <rFont val="Calibri"/>
            <family val="2"/>
            <charset val="238"/>
          </rPr>
          <t>Osszesito:Osszesito_VKR_Nev</t>
        </r>
      </text>
    </comment>
    <comment ref="C34" authorId="0" shapeId="0">
      <text>
        <r>
          <rPr>
            <sz val="11"/>
            <rFont val="Calibri"/>
            <family val="2"/>
            <charset val="238"/>
          </rPr>
          <t>Osszesito:Osszesito_VKR_Kod</t>
        </r>
      </text>
    </comment>
    <comment ref="D34" authorId="0" shapeId="0">
      <text>
        <r>
          <rPr>
            <sz val="11"/>
            <rFont val="Calibri"/>
            <family val="2"/>
            <charset val="238"/>
          </rPr>
          <t>Osszesito:Osszesito_ISA</t>
        </r>
      </text>
    </comment>
    <comment ref="E34" authorId="0" shapeId="0">
      <text>
        <r>
          <rPr>
            <sz val="11"/>
            <rFont val="Calibri"/>
            <family val="2"/>
            <charset val="238"/>
          </rPr>
          <t>Osszesito:Osszesito_EllatasertFelelos</t>
        </r>
      </text>
    </comment>
    <comment ref="F34" authorId="0" shapeId="0">
      <text>
        <r>
          <rPr>
            <sz val="11"/>
            <rFont val="Calibri"/>
            <family val="2"/>
            <charset val="238"/>
          </rPr>
          <t>Osszesito:Osszesito_EllatasiTerulet</t>
        </r>
      </text>
    </comment>
    <comment ref="A35" authorId="0" shapeId="0">
      <text>
        <r>
          <rPr>
            <sz val="11"/>
            <rFont val="Calibri"/>
            <family val="2"/>
            <charset val="238"/>
          </rPr>
          <t>Osszesito:Osszesito_VKR_Sorszam</t>
        </r>
      </text>
    </comment>
    <comment ref="B35" authorId="0" shapeId="0">
      <text>
        <r>
          <rPr>
            <sz val="11"/>
            <rFont val="Calibri"/>
            <family val="2"/>
            <charset val="238"/>
          </rPr>
          <t>Osszesito:Osszesito_VKR_Nev</t>
        </r>
      </text>
    </comment>
    <comment ref="C35" authorId="0" shapeId="0">
      <text>
        <r>
          <rPr>
            <sz val="11"/>
            <rFont val="Calibri"/>
            <family val="2"/>
            <charset val="238"/>
          </rPr>
          <t>Osszesito:Osszesito_VKR_Kod</t>
        </r>
      </text>
    </comment>
    <comment ref="D35" authorId="0" shapeId="0">
      <text>
        <r>
          <rPr>
            <sz val="11"/>
            <rFont val="Calibri"/>
            <family val="2"/>
            <charset val="238"/>
          </rPr>
          <t>Osszesito:Osszesito_ISA</t>
        </r>
      </text>
    </comment>
    <comment ref="E35" authorId="0" shapeId="0">
      <text>
        <r>
          <rPr>
            <sz val="11"/>
            <rFont val="Calibri"/>
            <family val="2"/>
            <charset val="238"/>
          </rPr>
          <t>Osszesito:Osszesito_EllatasertFelelos</t>
        </r>
      </text>
    </comment>
    <comment ref="F35" authorId="0" shapeId="0">
      <text>
        <r>
          <rPr>
            <sz val="11"/>
            <rFont val="Calibri"/>
            <family val="2"/>
            <charset val="238"/>
          </rPr>
          <t>Osszesito:Osszesito_EllatasiTerulet</t>
        </r>
      </text>
    </comment>
    <comment ref="A36" authorId="0" shapeId="0">
      <text>
        <r>
          <rPr>
            <sz val="11"/>
            <rFont val="Calibri"/>
            <family val="2"/>
            <charset val="238"/>
          </rPr>
          <t>Osszesito:Osszesito_VKR_Sorszam</t>
        </r>
      </text>
    </comment>
    <comment ref="B36" authorId="0" shapeId="0">
      <text>
        <r>
          <rPr>
            <sz val="11"/>
            <rFont val="Calibri"/>
            <family val="2"/>
            <charset val="238"/>
          </rPr>
          <t>Osszesito:Osszesito_VKR_Nev</t>
        </r>
      </text>
    </comment>
    <comment ref="C36" authorId="0" shapeId="0">
      <text>
        <r>
          <rPr>
            <sz val="11"/>
            <rFont val="Calibri"/>
            <family val="2"/>
            <charset val="238"/>
          </rPr>
          <t>Osszesito:Osszesito_VKR_Kod</t>
        </r>
      </text>
    </comment>
    <comment ref="D36" authorId="0" shapeId="0">
      <text>
        <r>
          <rPr>
            <sz val="11"/>
            <rFont val="Calibri"/>
            <family val="2"/>
            <charset val="238"/>
          </rPr>
          <t>Osszesito:Osszesito_ISA</t>
        </r>
      </text>
    </comment>
    <comment ref="E36" authorId="0" shapeId="0">
      <text>
        <r>
          <rPr>
            <sz val="11"/>
            <rFont val="Calibri"/>
            <family val="2"/>
            <charset val="238"/>
          </rPr>
          <t>Osszesito:Osszesito_EllatasertFelelos</t>
        </r>
      </text>
    </comment>
    <comment ref="F36" authorId="0" shapeId="0">
      <text>
        <r>
          <rPr>
            <sz val="11"/>
            <rFont val="Calibri"/>
            <family val="2"/>
            <charset val="238"/>
          </rPr>
          <t>Osszesito:Osszesito_EllatasiTerulet</t>
        </r>
      </text>
    </comment>
    <comment ref="A37" authorId="0" shapeId="0">
      <text>
        <r>
          <rPr>
            <sz val="11"/>
            <rFont val="Calibri"/>
            <family val="2"/>
            <charset val="238"/>
          </rPr>
          <t>Osszesito:Osszesito_VKR_Sorszam</t>
        </r>
      </text>
    </comment>
    <comment ref="B37" authorId="0" shapeId="0">
      <text>
        <r>
          <rPr>
            <sz val="11"/>
            <rFont val="Calibri"/>
            <family val="2"/>
            <charset val="238"/>
          </rPr>
          <t>Osszesito:Osszesito_VKR_Nev</t>
        </r>
      </text>
    </comment>
    <comment ref="C37" authorId="0" shapeId="0">
      <text>
        <r>
          <rPr>
            <sz val="11"/>
            <rFont val="Calibri"/>
            <family val="2"/>
            <charset val="238"/>
          </rPr>
          <t>Osszesito:Osszesito_VKR_Kod</t>
        </r>
      </text>
    </comment>
    <comment ref="D37" authorId="0" shapeId="0">
      <text>
        <r>
          <rPr>
            <sz val="11"/>
            <rFont val="Calibri"/>
            <family val="2"/>
            <charset val="238"/>
          </rPr>
          <t>Osszesito:Osszesito_ISA</t>
        </r>
      </text>
    </comment>
    <comment ref="E37" authorId="0" shapeId="0">
      <text>
        <r>
          <rPr>
            <sz val="11"/>
            <rFont val="Calibri"/>
            <family val="2"/>
            <charset val="238"/>
          </rPr>
          <t>Osszesito:Osszesito_EllatasertFelelos</t>
        </r>
      </text>
    </comment>
    <comment ref="F37" authorId="0" shapeId="0">
      <text>
        <r>
          <rPr>
            <sz val="11"/>
            <rFont val="Calibri"/>
            <family val="2"/>
            <charset val="238"/>
          </rPr>
          <t>Osszesito:Osszesito_EllatasiTerulet</t>
        </r>
      </text>
    </comment>
    <comment ref="A38" authorId="0" shapeId="0">
      <text>
        <r>
          <rPr>
            <sz val="11"/>
            <rFont val="Calibri"/>
            <family val="2"/>
            <charset val="238"/>
          </rPr>
          <t>Osszesito:Osszesito_VKR_Sorszam</t>
        </r>
      </text>
    </comment>
    <comment ref="B38" authorId="0" shapeId="0">
      <text>
        <r>
          <rPr>
            <sz val="11"/>
            <rFont val="Calibri"/>
            <family val="2"/>
            <charset val="238"/>
          </rPr>
          <t>Osszesito:Osszesito_VKR_Nev</t>
        </r>
      </text>
    </comment>
    <comment ref="C38" authorId="0" shapeId="0">
      <text>
        <r>
          <rPr>
            <sz val="11"/>
            <rFont val="Calibri"/>
            <family val="2"/>
            <charset val="238"/>
          </rPr>
          <t>Osszesito:Osszesito_VKR_Kod</t>
        </r>
      </text>
    </comment>
    <comment ref="D38" authorId="0" shapeId="0">
      <text>
        <r>
          <rPr>
            <sz val="11"/>
            <rFont val="Calibri"/>
            <family val="2"/>
            <charset val="238"/>
          </rPr>
          <t>Osszesito:Osszesito_ISA</t>
        </r>
      </text>
    </comment>
    <comment ref="E38" authorId="0" shapeId="0">
      <text>
        <r>
          <rPr>
            <sz val="11"/>
            <rFont val="Calibri"/>
            <family val="2"/>
            <charset val="238"/>
          </rPr>
          <t>Osszesito:Osszesito_EllatasertFelelos</t>
        </r>
      </text>
    </comment>
    <comment ref="F38" authorId="0" shapeId="0">
      <text>
        <r>
          <rPr>
            <sz val="11"/>
            <rFont val="Calibri"/>
            <family val="2"/>
            <charset val="238"/>
          </rPr>
          <t>Osszesito:Osszesito_EllatasiTerulet</t>
        </r>
      </text>
    </comment>
    <comment ref="A39" authorId="0" shapeId="0">
      <text>
        <r>
          <rPr>
            <sz val="11"/>
            <rFont val="Calibri"/>
            <family val="2"/>
            <charset val="238"/>
          </rPr>
          <t>Osszesito:Osszesito_VKR_Sorszam</t>
        </r>
      </text>
    </comment>
    <comment ref="B39" authorId="0" shapeId="0">
      <text>
        <r>
          <rPr>
            <sz val="11"/>
            <rFont val="Calibri"/>
            <family val="2"/>
            <charset val="238"/>
          </rPr>
          <t>Osszesito:Osszesito_VKR_Nev</t>
        </r>
      </text>
    </comment>
    <comment ref="C39" authorId="0" shapeId="0">
      <text>
        <r>
          <rPr>
            <sz val="11"/>
            <rFont val="Calibri"/>
            <family val="2"/>
            <charset val="238"/>
          </rPr>
          <t>Osszesito:Osszesito_VKR_Kod</t>
        </r>
      </text>
    </comment>
    <comment ref="D39" authorId="0" shapeId="0">
      <text>
        <r>
          <rPr>
            <sz val="11"/>
            <rFont val="Calibri"/>
            <family val="2"/>
            <charset val="238"/>
          </rPr>
          <t>Osszesito:Osszesito_ISA</t>
        </r>
      </text>
    </comment>
    <comment ref="E39" authorId="0" shapeId="0">
      <text>
        <r>
          <rPr>
            <sz val="11"/>
            <rFont val="Calibri"/>
            <family val="2"/>
            <charset val="238"/>
          </rPr>
          <t>Osszesito:Osszesito_EllatasertFelelos</t>
        </r>
      </text>
    </comment>
    <comment ref="F39" authorId="0" shapeId="0">
      <text>
        <r>
          <rPr>
            <sz val="11"/>
            <rFont val="Calibri"/>
            <family val="2"/>
            <charset val="238"/>
          </rPr>
          <t>Osszesito:Osszesito_EllatasiTerulet</t>
        </r>
      </text>
    </comment>
    <comment ref="A40" authorId="0" shapeId="0">
      <text>
        <r>
          <rPr>
            <sz val="11"/>
            <rFont val="Calibri"/>
            <family val="2"/>
            <charset val="238"/>
          </rPr>
          <t>Osszesito:Osszesito_VKR_Sorszam</t>
        </r>
      </text>
    </comment>
    <comment ref="B40" authorId="0" shapeId="0">
      <text>
        <r>
          <rPr>
            <sz val="11"/>
            <rFont val="Calibri"/>
            <family val="2"/>
            <charset val="238"/>
          </rPr>
          <t>Osszesito:Osszesito_VKR_Nev</t>
        </r>
      </text>
    </comment>
    <comment ref="C40" authorId="0" shapeId="0">
      <text>
        <r>
          <rPr>
            <sz val="11"/>
            <rFont val="Calibri"/>
            <family val="2"/>
            <charset val="238"/>
          </rPr>
          <t>Osszesito:Osszesito_VKR_Kod</t>
        </r>
      </text>
    </comment>
    <comment ref="D40" authorId="0" shapeId="0">
      <text>
        <r>
          <rPr>
            <sz val="11"/>
            <rFont val="Calibri"/>
            <family val="2"/>
            <charset val="238"/>
          </rPr>
          <t>Osszesito:Osszesito_ISA</t>
        </r>
      </text>
    </comment>
    <comment ref="E40" authorId="0" shapeId="0">
      <text>
        <r>
          <rPr>
            <sz val="11"/>
            <rFont val="Calibri"/>
            <family val="2"/>
            <charset val="238"/>
          </rPr>
          <t>Osszesito:Osszesito_EllatasertFelelos</t>
        </r>
      </text>
    </comment>
    <comment ref="F40" authorId="0" shapeId="0">
      <text>
        <r>
          <rPr>
            <sz val="11"/>
            <rFont val="Calibri"/>
            <family val="2"/>
            <charset val="238"/>
          </rPr>
          <t>Osszesito:Osszesito_EllatasiTerulet</t>
        </r>
      </text>
    </comment>
    <comment ref="A41" authorId="0" shapeId="0">
      <text>
        <r>
          <rPr>
            <sz val="11"/>
            <rFont val="Calibri"/>
            <family val="2"/>
            <charset val="238"/>
          </rPr>
          <t>Osszesito:Osszesito_VKR_Sorszam</t>
        </r>
      </text>
    </comment>
    <comment ref="B41" authorId="0" shapeId="0">
      <text>
        <r>
          <rPr>
            <sz val="11"/>
            <rFont val="Calibri"/>
            <family val="2"/>
            <charset val="238"/>
          </rPr>
          <t>Osszesito:Osszesito_VKR_Nev</t>
        </r>
      </text>
    </comment>
    <comment ref="C41" authorId="0" shapeId="0">
      <text>
        <r>
          <rPr>
            <sz val="11"/>
            <rFont val="Calibri"/>
            <family val="2"/>
            <charset val="238"/>
          </rPr>
          <t>Osszesito:Osszesito_VKR_Kod</t>
        </r>
      </text>
    </comment>
    <comment ref="D41" authorId="0" shapeId="0">
      <text>
        <r>
          <rPr>
            <sz val="11"/>
            <rFont val="Calibri"/>
            <family val="2"/>
            <charset val="238"/>
          </rPr>
          <t>Osszesito:Osszesito_ISA</t>
        </r>
      </text>
    </comment>
    <comment ref="E41" authorId="0" shapeId="0">
      <text>
        <r>
          <rPr>
            <sz val="11"/>
            <rFont val="Calibri"/>
            <family val="2"/>
            <charset val="238"/>
          </rPr>
          <t>Osszesito:Osszesito_EllatasertFelelos</t>
        </r>
      </text>
    </comment>
    <comment ref="F41" authorId="0" shapeId="0">
      <text>
        <r>
          <rPr>
            <sz val="11"/>
            <rFont val="Calibri"/>
            <family val="2"/>
            <charset val="238"/>
          </rPr>
          <t>Osszesito:Osszesito_EllatasiTerulet</t>
        </r>
      </text>
    </comment>
    <comment ref="A42" authorId="0" shapeId="0">
      <text>
        <r>
          <rPr>
            <sz val="11"/>
            <rFont val="Calibri"/>
            <family val="2"/>
            <charset val="238"/>
          </rPr>
          <t>Osszesito:Osszesito_VKR_Sorszam</t>
        </r>
      </text>
    </comment>
    <comment ref="B42" authorId="0" shapeId="0">
      <text>
        <r>
          <rPr>
            <sz val="11"/>
            <rFont val="Calibri"/>
            <family val="2"/>
            <charset val="238"/>
          </rPr>
          <t>Osszesito:Osszesito_VKR_Nev</t>
        </r>
      </text>
    </comment>
    <comment ref="C42" authorId="0" shapeId="0">
      <text>
        <r>
          <rPr>
            <sz val="11"/>
            <rFont val="Calibri"/>
            <family val="2"/>
            <charset val="238"/>
          </rPr>
          <t>Osszesito:Osszesito_VKR_Kod</t>
        </r>
      </text>
    </comment>
    <comment ref="D42" authorId="0" shapeId="0">
      <text>
        <r>
          <rPr>
            <sz val="11"/>
            <rFont val="Calibri"/>
            <family val="2"/>
            <charset val="238"/>
          </rPr>
          <t>Osszesito:Osszesito_ISA</t>
        </r>
      </text>
    </comment>
    <comment ref="E42" authorId="0" shapeId="0">
      <text>
        <r>
          <rPr>
            <sz val="11"/>
            <rFont val="Calibri"/>
            <family val="2"/>
            <charset val="238"/>
          </rPr>
          <t>Osszesito:Osszesito_EllatasertFelelos</t>
        </r>
      </text>
    </comment>
    <comment ref="F42" authorId="0" shapeId="0">
      <text>
        <r>
          <rPr>
            <sz val="11"/>
            <rFont val="Calibri"/>
            <family val="2"/>
            <charset val="238"/>
          </rPr>
          <t>Osszesito:Osszesito_EllatasiTerulet</t>
        </r>
      </text>
    </comment>
    <comment ref="A43" authorId="0" shapeId="0">
      <text>
        <r>
          <rPr>
            <sz val="11"/>
            <rFont val="Calibri"/>
            <family val="2"/>
            <charset val="238"/>
          </rPr>
          <t>Osszesito:Osszesito_VKR_Sorszam</t>
        </r>
      </text>
    </comment>
    <comment ref="B43" authorId="0" shapeId="0">
      <text>
        <r>
          <rPr>
            <sz val="11"/>
            <rFont val="Calibri"/>
            <family val="2"/>
            <charset val="238"/>
          </rPr>
          <t>Osszesito:Osszesito_VKR_Nev</t>
        </r>
      </text>
    </comment>
    <comment ref="C43" authorId="0" shapeId="0">
      <text>
        <r>
          <rPr>
            <sz val="11"/>
            <rFont val="Calibri"/>
            <family val="2"/>
            <charset val="238"/>
          </rPr>
          <t>Osszesito:Osszesito_VKR_Kod</t>
        </r>
      </text>
    </comment>
    <comment ref="D43" authorId="0" shapeId="0">
      <text>
        <r>
          <rPr>
            <sz val="11"/>
            <rFont val="Calibri"/>
            <family val="2"/>
            <charset val="238"/>
          </rPr>
          <t>Osszesito:Osszesito_ISA</t>
        </r>
      </text>
    </comment>
    <comment ref="E43" authorId="0" shapeId="0">
      <text>
        <r>
          <rPr>
            <sz val="11"/>
            <rFont val="Calibri"/>
            <family val="2"/>
            <charset val="238"/>
          </rPr>
          <t>Osszesito:Osszesito_EllatasertFelelos</t>
        </r>
      </text>
    </comment>
    <comment ref="F43" authorId="0" shapeId="0">
      <text>
        <r>
          <rPr>
            <sz val="11"/>
            <rFont val="Calibri"/>
            <family val="2"/>
            <charset val="238"/>
          </rPr>
          <t>Osszesito:Osszesito_EllatasiTerulet</t>
        </r>
      </text>
    </comment>
    <comment ref="A44" authorId="0" shapeId="0">
      <text>
        <r>
          <rPr>
            <sz val="11"/>
            <rFont val="Calibri"/>
            <family val="2"/>
            <charset val="238"/>
          </rPr>
          <t>Osszesito:Osszesito_VKR_Sorszam</t>
        </r>
      </text>
    </comment>
    <comment ref="B44" authorId="0" shapeId="0">
      <text>
        <r>
          <rPr>
            <sz val="11"/>
            <rFont val="Calibri"/>
            <family val="2"/>
            <charset val="238"/>
          </rPr>
          <t>Osszesito:Osszesito_VKR_Nev</t>
        </r>
      </text>
    </comment>
    <comment ref="C44" authorId="0" shapeId="0">
      <text>
        <r>
          <rPr>
            <sz val="11"/>
            <rFont val="Calibri"/>
            <family val="2"/>
            <charset val="238"/>
          </rPr>
          <t>Osszesito:Osszesito_VKR_Kod</t>
        </r>
      </text>
    </comment>
    <comment ref="D44" authorId="0" shapeId="0">
      <text>
        <r>
          <rPr>
            <sz val="11"/>
            <rFont val="Calibri"/>
            <family val="2"/>
            <charset val="238"/>
          </rPr>
          <t>Osszesito:Osszesito_ISA</t>
        </r>
      </text>
    </comment>
    <comment ref="E44" authorId="0" shapeId="0">
      <text>
        <r>
          <rPr>
            <sz val="11"/>
            <rFont val="Calibri"/>
            <family val="2"/>
            <charset val="238"/>
          </rPr>
          <t>Osszesito:Osszesito_EllatasertFelelos</t>
        </r>
      </text>
    </comment>
    <comment ref="F44" authorId="0" shapeId="0">
      <text>
        <r>
          <rPr>
            <sz val="11"/>
            <rFont val="Calibri"/>
            <family val="2"/>
            <charset val="238"/>
          </rPr>
          <t>Osszesito:Osszesito_EllatasiTerulet</t>
        </r>
      </text>
    </comment>
    <comment ref="A45" authorId="0" shapeId="0">
      <text>
        <r>
          <rPr>
            <sz val="11"/>
            <rFont val="Calibri"/>
            <family val="2"/>
            <charset val="238"/>
          </rPr>
          <t>Osszesito:Osszesito_VKR_Sorszam</t>
        </r>
      </text>
    </comment>
    <comment ref="B45" authorId="0" shapeId="0">
      <text>
        <r>
          <rPr>
            <sz val="11"/>
            <rFont val="Calibri"/>
            <family val="2"/>
            <charset val="238"/>
          </rPr>
          <t>Osszesito:Osszesito_VKR_Nev</t>
        </r>
      </text>
    </comment>
    <comment ref="C45" authorId="0" shapeId="0">
      <text>
        <r>
          <rPr>
            <sz val="11"/>
            <rFont val="Calibri"/>
            <family val="2"/>
            <charset val="238"/>
          </rPr>
          <t>Osszesito:Osszesito_VKR_Kod</t>
        </r>
      </text>
    </comment>
    <comment ref="D45" authorId="0" shapeId="0">
      <text>
        <r>
          <rPr>
            <sz val="11"/>
            <rFont val="Calibri"/>
            <family val="2"/>
            <charset val="238"/>
          </rPr>
          <t>Osszesito:Osszesito_ISA</t>
        </r>
      </text>
    </comment>
    <comment ref="E45" authorId="0" shapeId="0">
      <text>
        <r>
          <rPr>
            <sz val="11"/>
            <rFont val="Calibri"/>
            <family val="2"/>
            <charset val="238"/>
          </rPr>
          <t>Osszesito:Osszesito_EllatasertFelelos</t>
        </r>
      </text>
    </comment>
    <comment ref="F45" authorId="0" shapeId="0">
      <text>
        <r>
          <rPr>
            <sz val="11"/>
            <rFont val="Calibri"/>
            <family val="2"/>
            <charset val="238"/>
          </rPr>
          <t>Osszesito:Osszesito_EllatasiTerulet</t>
        </r>
      </text>
    </comment>
    <comment ref="A46" authorId="0" shapeId="0">
      <text>
        <r>
          <rPr>
            <sz val="11"/>
            <rFont val="Calibri"/>
            <family val="2"/>
            <charset val="238"/>
          </rPr>
          <t>Osszesito:Osszesito_VKR_Sorszam</t>
        </r>
      </text>
    </comment>
    <comment ref="B46" authorId="0" shapeId="0">
      <text>
        <r>
          <rPr>
            <sz val="11"/>
            <rFont val="Calibri"/>
            <family val="2"/>
            <charset val="238"/>
          </rPr>
          <t>Osszesito:Osszesito_VKR_Nev</t>
        </r>
      </text>
    </comment>
    <comment ref="C46" authorId="0" shapeId="0">
      <text>
        <r>
          <rPr>
            <sz val="11"/>
            <rFont val="Calibri"/>
            <family val="2"/>
            <charset val="238"/>
          </rPr>
          <t>Osszesito:Osszesito_VKR_Kod</t>
        </r>
      </text>
    </comment>
    <comment ref="D46" authorId="0" shapeId="0">
      <text>
        <r>
          <rPr>
            <sz val="11"/>
            <rFont val="Calibri"/>
            <family val="2"/>
            <charset val="238"/>
          </rPr>
          <t>Osszesito:Osszesito_ISA</t>
        </r>
      </text>
    </comment>
    <comment ref="E46" authorId="0" shapeId="0">
      <text>
        <r>
          <rPr>
            <sz val="11"/>
            <rFont val="Calibri"/>
            <family val="2"/>
            <charset val="238"/>
          </rPr>
          <t>Osszesito:Osszesito_EllatasertFelelos</t>
        </r>
      </text>
    </comment>
    <comment ref="F46" authorId="0" shapeId="0">
      <text>
        <r>
          <rPr>
            <sz val="11"/>
            <rFont val="Calibri"/>
            <family val="2"/>
            <charset val="238"/>
          </rPr>
          <t>Osszesito:Osszesito_EllatasiTerulet</t>
        </r>
      </text>
    </comment>
    <comment ref="A47" authorId="0" shapeId="0">
      <text>
        <r>
          <rPr>
            <sz val="11"/>
            <rFont val="Calibri"/>
            <family val="2"/>
            <charset val="238"/>
          </rPr>
          <t>Osszesito:Osszesito_VKR_Sorszam</t>
        </r>
      </text>
    </comment>
    <comment ref="B47" authorId="0" shapeId="0">
      <text>
        <r>
          <rPr>
            <sz val="11"/>
            <rFont val="Calibri"/>
            <family val="2"/>
            <charset val="238"/>
          </rPr>
          <t>Osszesito:Osszesito_VKR_Nev</t>
        </r>
      </text>
    </comment>
    <comment ref="C47" authorId="0" shapeId="0">
      <text>
        <r>
          <rPr>
            <sz val="11"/>
            <rFont val="Calibri"/>
            <family val="2"/>
            <charset val="238"/>
          </rPr>
          <t>Osszesito:Osszesito_VKR_Kod</t>
        </r>
      </text>
    </comment>
    <comment ref="D47" authorId="0" shapeId="0">
      <text>
        <r>
          <rPr>
            <sz val="11"/>
            <rFont val="Calibri"/>
            <family val="2"/>
            <charset val="238"/>
          </rPr>
          <t>Osszesito:Osszesito_ISA</t>
        </r>
      </text>
    </comment>
    <comment ref="E47" authorId="0" shapeId="0">
      <text>
        <r>
          <rPr>
            <sz val="11"/>
            <rFont val="Calibri"/>
            <family val="2"/>
            <charset val="238"/>
          </rPr>
          <t>Osszesito:Osszesito_EllatasertFelelos</t>
        </r>
      </text>
    </comment>
    <comment ref="F47" authorId="0" shapeId="0">
      <text>
        <r>
          <rPr>
            <sz val="11"/>
            <rFont val="Calibri"/>
            <family val="2"/>
            <charset val="238"/>
          </rPr>
          <t>Osszesito:Osszesito_EllatasiTerulet</t>
        </r>
      </text>
    </comment>
    <comment ref="A48" authorId="0" shapeId="0">
      <text>
        <r>
          <rPr>
            <sz val="11"/>
            <rFont val="Calibri"/>
            <family val="2"/>
            <charset val="238"/>
          </rPr>
          <t>Osszesito:Osszesito_VKR_Sorszam</t>
        </r>
      </text>
    </comment>
    <comment ref="B48" authorId="0" shapeId="0">
      <text>
        <r>
          <rPr>
            <sz val="11"/>
            <rFont val="Calibri"/>
            <family val="2"/>
            <charset val="238"/>
          </rPr>
          <t>Osszesito:Osszesito_VKR_Nev</t>
        </r>
      </text>
    </comment>
    <comment ref="C48" authorId="0" shapeId="0">
      <text>
        <r>
          <rPr>
            <sz val="11"/>
            <rFont val="Calibri"/>
            <family val="2"/>
            <charset val="238"/>
          </rPr>
          <t>Osszesito:Osszesito_VKR_Kod</t>
        </r>
      </text>
    </comment>
    <comment ref="D48" authorId="0" shapeId="0">
      <text>
        <r>
          <rPr>
            <sz val="11"/>
            <rFont val="Calibri"/>
            <family val="2"/>
            <charset val="238"/>
          </rPr>
          <t>Osszesito:Osszesito_ISA</t>
        </r>
      </text>
    </comment>
    <comment ref="E48" authorId="0" shapeId="0">
      <text>
        <r>
          <rPr>
            <sz val="11"/>
            <rFont val="Calibri"/>
            <family val="2"/>
            <charset val="238"/>
          </rPr>
          <t>Osszesito:Osszesito_EllatasertFelelos</t>
        </r>
      </text>
    </comment>
    <comment ref="F48" authorId="0" shapeId="0">
      <text>
        <r>
          <rPr>
            <sz val="11"/>
            <rFont val="Calibri"/>
            <family val="2"/>
            <charset val="238"/>
          </rPr>
          <t>Osszesito:Osszesito_EllatasiTerulet</t>
        </r>
      </text>
    </comment>
    <comment ref="A49" authorId="0" shapeId="0">
      <text>
        <r>
          <rPr>
            <sz val="11"/>
            <rFont val="Calibri"/>
            <family val="2"/>
            <charset val="238"/>
          </rPr>
          <t>Osszesito:Osszesito_VKR_Sorszam</t>
        </r>
      </text>
    </comment>
    <comment ref="B49" authorId="0" shapeId="0">
      <text>
        <r>
          <rPr>
            <sz val="11"/>
            <rFont val="Calibri"/>
            <family val="2"/>
            <charset val="238"/>
          </rPr>
          <t>Osszesito:Osszesito_VKR_Nev</t>
        </r>
      </text>
    </comment>
    <comment ref="C49" authorId="0" shapeId="0">
      <text>
        <r>
          <rPr>
            <sz val="11"/>
            <rFont val="Calibri"/>
            <family val="2"/>
            <charset val="238"/>
          </rPr>
          <t>Osszesito:Osszesito_VKR_Kod</t>
        </r>
      </text>
    </comment>
    <comment ref="D49" authorId="0" shapeId="0">
      <text>
        <r>
          <rPr>
            <sz val="11"/>
            <rFont val="Calibri"/>
            <family val="2"/>
            <charset val="238"/>
          </rPr>
          <t>Osszesito:Osszesito_ISA</t>
        </r>
      </text>
    </comment>
    <comment ref="E49" authorId="0" shapeId="0">
      <text>
        <r>
          <rPr>
            <sz val="11"/>
            <rFont val="Calibri"/>
            <family val="2"/>
            <charset val="238"/>
          </rPr>
          <t>Osszesito:Osszesito_EllatasertFelelos</t>
        </r>
      </text>
    </comment>
    <comment ref="F49" authorId="0" shapeId="0">
      <text>
        <r>
          <rPr>
            <sz val="11"/>
            <rFont val="Calibri"/>
            <family val="2"/>
            <charset val="238"/>
          </rPr>
          <t>Osszesito:Osszesito_EllatasiTerulet</t>
        </r>
      </text>
    </comment>
    <comment ref="A50" authorId="0" shapeId="0">
      <text>
        <r>
          <rPr>
            <sz val="11"/>
            <rFont val="Calibri"/>
            <family val="2"/>
            <charset val="238"/>
          </rPr>
          <t>Osszesito:Osszesito_VKR_Sorszam</t>
        </r>
      </text>
    </comment>
    <comment ref="B50" authorId="0" shapeId="0">
      <text>
        <r>
          <rPr>
            <sz val="11"/>
            <rFont val="Calibri"/>
            <family val="2"/>
            <charset val="238"/>
          </rPr>
          <t>Osszesito:Osszesito_VKR_Nev</t>
        </r>
      </text>
    </comment>
    <comment ref="C50" authorId="0" shapeId="0">
      <text>
        <r>
          <rPr>
            <sz val="11"/>
            <rFont val="Calibri"/>
            <family val="2"/>
            <charset val="238"/>
          </rPr>
          <t>Osszesito:Osszesito_VKR_Kod</t>
        </r>
      </text>
    </comment>
    <comment ref="D50" authorId="0" shapeId="0">
      <text>
        <r>
          <rPr>
            <sz val="11"/>
            <rFont val="Calibri"/>
            <family val="2"/>
            <charset val="238"/>
          </rPr>
          <t>Osszesito:Osszesito_ISA</t>
        </r>
      </text>
    </comment>
    <comment ref="E50" authorId="0" shapeId="0">
      <text>
        <r>
          <rPr>
            <sz val="11"/>
            <rFont val="Calibri"/>
            <family val="2"/>
            <charset val="238"/>
          </rPr>
          <t>Osszesito:Osszesito_EllatasertFelelos</t>
        </r>
      </text>
    </comment>
    <comment ref="F50" authorId="0" shapeId="0">
      <text>
        <r>
          <rPr>
            <sz val="11"/>
            <rFont val="Calibri"/>
            <family val="2"/>
            <charset val="238"/>
          </rPr>
          <t>Osszesito:Osszesito_EllatasiTerulet</t>
        </r>
      </text>
    </comment>
  </commentList>
</comments>
</file>

<file path=xl/comments3.xml><?xml version="1.0" encoding="utf-8"?>
<comments xmlns="http://schemas.openxmlformats.org/spreadsheetml/2006/main">
  <authors>
    <author>Anonymous</author>
  </authors>
  <commentList>
    <comment ref="B3" authorId="0" shapeId="0">
      <text>
        <r>
          <rPr>
            <sz val="11"/>
            <rFont val="Calibri"/>
            <family val="2"/>
            <charset val="238"/>
          </rPr>
          <t>SZV_F:FontossagiSorrent</t>
        </r>
      </text>
    </comment>
    <comment ref="C3" authorId="0" shapeId="0">
      <text>
        <r>
          <rPr>
            <sz val="11"/>
            <rFont val="Calibri"/>
            <family val="2"/>
            <charset val="238"/>
          </rPr>
          <t>SZV_F:FeladatKategoria</t>
        </r>
      </text>
    </comment>
    <comment ref="D3" authorId="0" shapeId="0">
      <text>
        <r>
          <rPr>
            <sz val="11"/>
            <rFont val="Calibri"/>
            <family val="2"/>
            <charset val="238"/>
          </rPr>
          <t>SZV_F:FeladatMegnevezes</t>
        </r>
      </text>
    </comment>
    <comment ref="E3" authorId="0" shapeId="0">
      <text>
        <r>
          <rPr>
            <sz val="11"/>
            <rFont val="Calibri"/>
            <family val="2"/>
            <charset val="238"/>
          </rPr>
          <t>SZV_F:ElviEngedelySzam</t>
        </r>
      </text>
    </comment>
    <comment ref="F3" authorId="0" shapeId="0">
      <text>
        <r>
          <rPr>
            <sz val="11"/>
            <rFont val="Calibri"/>
            <family val="2"/>
            <charset val="238"/>
          </rPr>
          <t>SZV_F:VKR_Kod</t>
        </r>
      </text>
    </comment>
    <comment ref="G3" authorId="0" shapeId="0">
      <text>
        <r>
          <rPr>
            <sz val="11"/>
            <rFont val="Calibri"/>
            <family val="2"/>
            <charset val="238"/>
          </rPr>
          <t>SZV_F:VKR_Nev</t>
        </r>
      </text>
    </comment>
    <comment ref="H3" authorId="0" shapeId="0">
      <text>
        <r>
          <rPr>
            <sz val="11"/>
            <rFont val="Calibri"/>
            <family val="2"/>
            <charset val="238"/>
          </rPr>
          <t>SZV_F:FeladatAzonosito</t>
        </r>
      </text>
    </comment>
    <comment ref="I3" authorId="0" shapeId="0">
      <text>
        <r>
          <rPr>
            <sz val="11"/>
            <rFont val="Calibri"/>
            <family val="2"/>
            <charset val="238"/>
          </rPr>
          <t>SZV_F:EllatasiTerulet</t>
        </r>
      </text>
    </comment>
    <comment ref="J3" authorId="0" shapeId="0">
      <text>
        <r>
          <rPr>
            <sz val="11"/>
            <rFont val="Calibri"/>
            <family val="2"/>
            <charset val="238"/>
          </rPr>
          <t>SZV_F:EllatasertFelelos</t>
        </r>
      </text>
    </comment>
    <comment ref="K3" authorId="0" shapeId="0">
      <text>
        <r>
          <rPr>
            <sz val="11"/>
            <rFont val="Calibri"/>
            <family val="2"/>
            <charset val="238"/>
          </rPr>
          <t>SZV_F:TervezettNettoKoltseg</t>
        </r>
      </text>
    </comment>
    <comment ref="L3" authorId="0" shapeId="0">
      <text>
        <r>
          <rPr>
            <sz val="11"/>
            <rFont val="Calibri"/>
            <family val="2"/>
            <charset val="238"/>
          </rPr>
          <t>SZV_F:IdotartamKezdes</t>
        </r>
      </text>
    </comment>
    <comment ref="M3" authorId="0" shapeId="0">
      <text>
        <r>
          <rPr>
            <sz val="11"/>
            <rFont val="Calibri"/>
            <family val="2"/>
            <charset val="238"/>
          </rPr>
          <t>SZV_F:IdotartamBefejezes</t>
        </r>
      </text>
    </comment>
    <comment ref="N3" authorId="0" shapeId="0">
      <text>
        <r>
          <rPr>
            <sz val="11"/>
            <rFont val="Calibri"/>
            <family val="2"/>
            <charset val="238"/>
          </rPr>
          <t>SZV_F:NettoKoltsegUtem1</t>
        </r>
      </text>
    </comment>
    <comment ref="O3" authorId="0" shapeId="0">
      <text>
        <r>
          <rPr>
            <sz val="11"/>
            <rFont val="Calibri"/>
            <family val="2"/>
            <charset val="238"/>
          </rPr>
          <t>SZV_F:NettoKoltsegUtem2</t>
        </r>
      </text>
    </comment>
    <comment ref="P3" authorId="0" shapeId="0">
      <text>
        <r>
          <rPr>
            <sz val="11"/>
            <rFont val="Calibri"/>
            <family val="2"/>
            <charset val="238"/>
          </rPr>
          <t>SZV_F:EM_Melleklet2_KTG</t>
        </r>
      </text>
    </comment>
    <comment ref="R3" authorId="0" shapeId="0">
      <text>
        <r>
          <rPr>
            <sz val="11"/>
            <rFont val="Calibri"/>
            <family val="2"/>
            <charset val="238"/>
          </rPr>
          <t>SZV_F:HDUtem1</t>
        </r>
      </text>
    </comment>
    <comment ref="S3" authorId="0" shapeId="0">
      <text>
        <r>
          <rPr>
            <sz val="11"/>
            <rFont val="Calibri"/>
            <family val="2"/>
            <charset val="238"/>
          </rPr>
          <t>SZV_F:ECSUtem1</t>
        </r>
      </text>
    </comment>
    <comment ref="T3" authorId="0" shapeId="0">
      <text>
        <r>
          <rPr>
            <sz val="11"/>
            <rFont val="Calibri"/>
            <family val="2"/>
            <charset val="238"/>
          </rPr>
          <t>SZV_F:KFHUtem1</t>
        </r>
      </text>
    </comment>
    <comment ref="U3" authorId="0" shapeId="0">
      <text>
        <r>
          <rPr>
            <sz val="11"/>
            <rFont val="Calibri"/>
            <family val="2"/>
            <charset val="238"/>
          </rPr>
          <t>SZV_F:Egyeb_SajatUtem1</t>
        </r>
      </text>
    </comment>
    <comment ref="V3" authorId="0" shapeId="0">
      <text>
        <r>
          <rPr>
            <sz val="11"/>
            <rFont val="Calibri"/>
            <family val="2"/>
            <charset val="238"/>
          </rPr>
          <t>SZV_F:DijUtem1</t>
        </r>
      </text>
    </comment>
    <comment ref="W3" authorId="0" shapeId="0">
      <text>
        <r>
          <rPr>
            <sz val="11"/>
            <rFont val="Calibri"/>
            <family val="2"/>
            <charset val="238"/>
          </rPr>
          <t>SZV_F:EM_Melleklet1_Utem1</t>
        </r>
      </text>
    </comment>
    <comment ref="X3" authorId="0" shapeId="0">
      <text>
        <r>
          <rPr>
            <sz val="11"/>
            <rFont val="Calibri"/>
            <family val="2"/>
            <charset val="238"/>
          </rPr>
          <t>SZV_F:EgyebAllamiUtem1</t>
        </r>
      </text>
    </comment>
    <comment ref="Y3" authorId="0" shapeId="0">
      <text>
        <r>
          <rPr>
            <sz val="11"/>
            <rFont val="Calibri"/>
            <family val="2"/>
            <charset val="238"/>
          </rPr>
          <t>SZV_F:OnkormanyzatiUtem1</t>
        </r>
      </text>
    </comment>
    <comment ref="Z3" authorId="0" shapeId="0">
      <text>
        <r>
          <rPr>
            <sz val="11"/>
            <rFont val="Calibri"/>
            <family val="2"/>
            <charset val="238"/>
          </rPr>
          <t>SZV_F:EUUtem1</t>
        </r>
      </text>
    </comment>
    <comment ref="AA3" authorId="0" shapeId="0">
      <text>
        <r>
          <rPr>
            <sz val="11"/>
            <rFont val="Calibri"/>
            <family val="2"/>
            <charset val="238"/>
          </rPr>
          <t>SZV_F:EgyebUtem1</t>
        </r>
      </text>
    </comment>
    <comment ref="AB3" authorId="0" shapeId="0">
      <text>
        <r>
          <rPr>
            <sz val="11"/>
            <rFont val="Calibri"/>
            <family val="2"/>
            <charset val="238"/>
          </rPr>
          <t>SZV_F:HitelKotvenyUtem1</t>
        </r>
      </text>
    </comment>
    <comment ref="AC3" authorId="0" shapeId="0">
      <text>
        <r>
          <rPr>
            <sz val="11"/>
            <rFont val="Calibri"/>
            <family val="2"/>
            <charset val="238"/>
          </rPr>
          <t>SZV_F:OsszesenUtem1</t>
        </r>
      </text>
    </comment>
    <comment ref="AF3" authorId="0" shapeId="0">
      <text>
        <r>
          <rPr>
            <sz val="11"/>
            <rFont val="Calibri"/>
            <family val="2"/>
            <charset val="238"/>
          </rPr>
          <t>SZV_F:HDUtem2</t>
        </r>
      </text>
    </comment>
    <comment ref="AG3" authorId="0" shapeId="0">
      <text>
        <r>
          <rPr>
            <sz val="11"/>
            <rFont val="Calibri"/>
            <family val="2"/>
            <charset val="238"/>
          </rPr>
          <t>SZV_F:ECSUtem2</t>
        </r>
      </text>
    </comment>
    <comment ref="AH3" authorId="0" shapeId="0">
      <text>
        <r>
          <rPr>
            <sz val="11"/>
            <rFont val="Calibri"/>
            <family val="2"/>
            <charset val="238"/>
          </rPr>
          <t>SZV_F:KFHUtem2</t>
        </r>
      </text>
    </comment>
    <comment ref="AI3" authorId="0" shapeId="0">
      <text>
        <r>
          <rPr>
            <sz val="11"/>
            <rFont val="Calibri"/>
            <family val="2"/>
            <charset val="238"/>
          </rPr>
          <t>SZV_F:Egyeb_SajatUtem2</t>
        </r>
      </text>
    </comment>
    <comment ref="AJ3" authorId="0" shapeId="0">
      <text>
        <r>
          <rPr>
            <sz val="11"/>
            <rFont val="Calibri"/>
            <family val="2"/>
            <charset val="238"/>
          </rPr>
          <t>SZV_F:DijUtem2</t>
        </r>
      </text>
    </comment>
    <comment ref="AK3" authorId="0" shapeId="0">
      <text>
        <r>
          <rPr>
            <sz val="11"/>
            <rFont val="Calibri"/>
            <family val="2"/>
            <charset val="238"/>
          </rPr>
          <t>SZV_F:EM_Melleklet1_Utem2</t>
        </r>
      </text>
    </comment>
    <comment ref="AL3" authorId="0" shapeId="0">
      <text>
        <r>
          <rPr>
            <sz val="11"/>
            <rFont val="Calibri"/>
            <family val="2"/>
            <charset val="238"/>
          </rPr>
          <t>SZV_F:EgyebAllamiUtem2</t>
        </r>
      </text>
    </comment>
    <comment ref="AM3" authorId="0" shapeId="0">
      <text>
        <r>
          <rPr>
            <sz val="11"/>
            <rFont val="Calibri"/>
            <family val="2"/>
            <charset val="238"/>
          </rPr>
          <t>SZV_F:OnkormanyzatiUtem2</t>
        </r>
      </text>
    </comment>
    <comment ref="AN3" authorId="0" shapeId="0">
      <text>
        <r>
          <rPr>
            <sz val="11"/>
            <rFont val="Calibri"/>
            <family val="2"/>
            <charset val="238"/>
          </rPr>
          <t>SZV_F:EUUtem2</t>
        </r>
      </text>
    </comment>
    <comment ref="AO3" authorId="0" shapeId="0">
      <text>
        <r>
          <rPr>
            <sz val="11"/>
            <rFont val="Calibri"/>
            <family val="2"/>
            <charset val="238"/>
          </rPr>
          <t>SZV_F:EgyebUtem2</t>
        </r>
      </text>
    </comment>
    <comment ref="AP3" authorId="0" shapeId="0">
      <text>
        <r>
          <rPr>
            <sz val="11"/>
            <rFont val="Calibri"/>
            <family val="2"/>
            <charset val="238"/>
          </rPr>
          <t>SZV_F:HitelKotvenyUtem2</t>
        </r>
      </text>
    </comment>
    <comment ref="AQ3" authorId="0" shapeId="0">
      <text>
        <r>
          <rPr>
            <sz val="11"/>
            <rFont val="Calibri"/>
            <family val="2"/>
            <charset val="238"/>
          </rPr>
          <t>SZV_F:OsszesenUtem2</t>
        </r>
      </text>
    </comment>
    <comment ref="AR3" authorId="0" shapeId="0">
      <text>
        <r>
          <rPr>
            <sz val="11"/>
            <rFont val="Calibri"/>
            <family val="2"/>
            <charset val="238"/>
          </rPr>
          <t>SZV_F:ForrashianyUtem2</t>
        </r>
      </text>
    </comment>
    <comment ref="AU3" authorId="0" shapeId="0">
      <text>
        <r>
          <rPr>
            <sz val="11"/>
            <rFont val="Calibri"/>
            <family val="2"/>
            <charset val="238"/>
          </rPr>
          <t>SZV_F:Indokolas</t>
        </r>
      </text>
    </comment>
    <comment ref="AV3" authorId="0" shapeId="0">
      <text>
        <r>
          <rPr>
            <sz val="11"/>
            <rFont val="Calibri"/>
            <family val="2"/>
            <charset val="238"/>
          </rPr>
          <t>SZV_F:Megjegyzes</t>
        </r>
      </text>
    </comment>
    <comment ref="AW3" authorId="0" shapeId="0">
      <text>
        <r>
          <rPr>
            <sz val="11"/>
            <rFont val="Calibri"/>
            <family val="2"/>
            <charset val="238"/>
          </rPr>
          <t>SZV_F:FeladatSorszam</t>
        </r>
      </text>
    </comment>
    <comment ref="AY3" authorId="0" shapeId="0">
      <text>
        <r>
          <rPr>
            <sz val="11"/>
            <rFont val="Calibri"/>
            <family val="2"/>
            <charset val="238"/>
          </rPr>
          <t>SZV_F:ISA</t>
        </r>
      </text>
    </comment>
    <comment ref="B4" authorId="0" shapeId="0">
      <text>
        <r>
          <rPr>
            <sz val="11"/>
            <rFont val="Calibri"/>
            <family val="2"/>
            <charset val="238"/>
          </rPr>
          <t>SZV_F:FontossagiSorrent</t>
        </r>
      </text>
    </comment>
    <comment ref="C4" authorId="0" shapeId="0">
      <text>
        <r>
          <rPr>
            <sz val="11"/>
            <rFont val="Calibri"/>
            <family val="2"/>
            <charset val="238"/>
          </rPr>
          <t>SZV_F:FeladatKategoria</t>
        </r>
      </text>
    </comment>
    <comment ref="D4" authorId="0" shapeId="0">
      <text>
        <r>
          <rPr>
            <sz val="11"/>
            <rFont val="Calibri"/>
            <family val="2"/>
            <charset val="238"/>
          </rPr>
          <t>SZV_F:FeladatMegnevezes</t>
        </r>
      </text>
    </comment>
    <comment ref="E4" authorId="0" shapeId="0">
      <text>
        <r>
          <rPr>
            <sz val="11"/>
            <rFont val="Calibri"/>
            <family val="2"/>
            <charset val="238"/>
          </rPr>
          <t>SZV_F:ElviEngedelySzam</t>
        </r>
      </text>
    </comment>
    <comment ref="F4" authorId="0" shapeId="0">
      <text>
        <r>
          <rPr>
            <sz val="11"/>
            <rFont val="Calibri"/>
            <family val="2"/>
            <charset val="238"/>
          </rPr>
          <t>SZV_F:VKR_Kod</t>
        </r>
      </text>
    </comment>
    <comment ref="G4" authorId="0" shapeId="0">
      <text>
        <r>
          <rPr>
            <sz val="11"/>
            <rFont val="Calibri"/>
            <family val="2"/>
            <charset val="238"/>
          </rPr>
          <t>SZV_F:VKR_Nev</t>
        </r>
      </text>
    </comment>
    <comment ref="H4" authorId="0" shapeId="0">
      <text>
        <r>
          <rPr>
            <sz val="11"/>
            <rFont val="Calibri"/>
            <family val="2"/>
            <charset val="238"/>
          </rPr>
          <t>SZV_F:FeladatAzonosito</t>
        </r>
      </text>
    </comment>
    <comment ref="I4" authorId="0" shapeId="0">
      <text>
        <r>
          <rPr>
            <sz val="11"/>
            <rFont val="Calibri"/>
            <family val="2"/>
            <charset val="238"/>
          </rPr>
          <t>SZV_F:EllatasiTerulet</t>
        </r>
      </text>
    </comment>
    <comment ref="J4" authorId="0" shapeId="0">
      <text>
        <r>
          <rPr>
            <sz val="11"/>
            <rFont val="Calibri"/>
            <family val="2"/>
            <charset val="238"/>
          </rPr>
          <t>SZV_F:EllatasertFelelos</t>
        </r>
      </text>
    </comment>
    <comment ref="K4" authorId="0" shapeId="0">
      <text>
        <r>
          <rPr>
            <sz val="11"/>
            <rFont val="Calibri"/>
            <family val="2"/>
            <charset val="238"/>
          </rPr>
          <t>SZV_F:TervezettNettoKoltseg</t>
        </r>
      </text>
    </comment>
    <comment ref="L4" authorId="0" shapeId="0">
      <text>
        <r>
          <rPr>
            <sz val="11"/>
            <rFont val="Calibri"/>
            <family val="2"/>
            <charset val="238"/>
          </rPr>
          <t>SZV_F:IdotartamKezdes</t>
        </r>
      </text>
    </comment>
    <comment ref="M4" authorId="0" shapeId="0">
      <text>
        <r>
          <rPr>
            <sz val="11"/>
            <rFont val="Calibri"/>
            <family val="2"/>
            <charset val="238"/>
          </rPr>
          <t>SZV_F:IdotartamBefejezes</t>
        </r>
      </text>
    </comment>
    <comment ref="N4" authorId="0" shapeId="0">
      <text>
        <r>
          <rPr>
            <sz val="11"/>
            <rFont val="Calibri"/>
            <family val="2"/>
            <charset val="238"/>
          </rPr>
          <t>SZV_F:NettoKoltsegUtem1</t>
        </r>
      </text>
    </comment>
    <comment ref="O4" authorId="0" shapeId="0">
      <text>
        <r>
          <rPr>
            <sz val="11"/>
            <rFont val="Calibri"/>
            <family val="2"/>
            <charset val="238"/>
          </rPr>
          <t>SZV_F:NettoKoltsegUtem2</t>
        </r>
      </text>
    </comment>
    <comment ref="P4" authorId="0" shapeId="0">
      <text>
        <r>
          <rPr>
            <sz val="11"/>
            <rFont val="Calibri"/>
            <family val="2"/>
            <charset val="238"/>
          </rPr>
          <t>SZV_F:EM_Melleklet2_KTG</t>
        </r>
      </text>
    </comment>
    <comment ref="R4" authorId="0" shapeId="0">
      <text>
        <r>
          <rPr>
            <sz val="11"/>
            <rFont val="Calibri"/>
            <family val="2"/>
            <charset val="238"/>
          </rPr>
          <t>SZV_F:HDUtem1</t>
        </r>
      </text>
    </comment>
    <comment ref="S4" authorId="0" shapeId="0">
      <text>
        <r>
          <rPr>
            <sz val="11"/>
            <rFont val="Calibri"/>
            <family val="2"/>
            <charset val="238"/>
          </rPr>
          <t>SZV_F:ECSUtem1</t>
        </r>
      </text>
    </comment>
    <comment ref="T4" authorId="0" shapeId="0">
      <text>
        <r>
          <rPr>
            <sz val="11"/>
            <rFont val="Calibri"/>
            <family val="2"/>
            <charset val="238"/>
          </rPr>
          <t>SZV_F:KFHUtem1</t>
        </r>
      </text>
    </comment>
    <comment ref="U4" authorId="0" shapeId="0">
      <text>
        <r>
          <rPr>
            <sz val="11"/>
            <rFont val="Calibri"/>
            <family val="2"/>
            <charset val="238"/>
          </rPr>
          <t>SZV_F:Egyeb_SajatUtem1</t>
        </r>
      </text>
    </comment>
    <comment ref="V4" authorId="0" shapeId="0">
      <text>
        <r>
          <rPr>
            <sz val="11"/>
            <rFont val="Calibri"/>
            <family val="2"/>
            <charset val="238"/>
          </rPr>
          <t>SZV_F:DijUtem1</t>
        </r>
      </text>
    </comment>
    <comment ref="W4" authorId="0" shapeId="0">
      <text>
        <r>
          <rPr>
            <sz val="11"/>
            <rFont val="Calibri"/>
            <family val="2"/>
            <charset val="238"/>
          </rPr>
          <t>SZV_F:EM_Melleklet1_Utem1</t>
        </r>
      </text>
    </comment>
    <comment ref="X4" authorId="0" shapeId="0">
      <text>
        <r>
          <rPr>
            <sz val="11"/>
            <rFont val="Calibri"/>
            <family val="2"/>
            <charset val="238"/>
          </rPr>
          <t>SZV_F:EgyebAllamiUtem1</t>
        </r>
      </text>
    </comment>
    <comment ref="Y4" authorId="0" shapeId="0">
      <text>
        <r>
          <rPr>
            <sz val="11"/>
            <rFont val="Calibri"/>
            <family val="2"/>
            <charset val="238"/>
          </rPr>
          <t>SZV_F:OnkormanyzatiUtem1</t>
        </r>
      </text>
    </comment>
    <comment ref="Z4" authorId="0" shapeId="0">
      <text>
        <r>
          <rPr>
            <sz val="11"/>
            <rFont val="Calibri"/>
            <family val="2"/>
            <charset val="238"/>
          </rPr>
          <t>SZV_F:EUUtem1</t>
        </r>
      </text>
    </comment>
    <comment ref="AA4" authorId="0" shapeId="0">
      <text>
        <r>
          <rPr>
            <sz val="11"/>
            <rFont val="Calibri"/>
            <family val="2"/>
            <charset val="238"/>
          </rPr>
          <t>SZV_F:EgyebUtem1</t>
        </r>
      </text>
    </comment>
    <comment ref="AB4" authorId="0" shapeId="0">
      <text>
        <r>
          <rPr>
            <sz val="11"/>
            <rFont val="Calibri"/>
            <family val="2"/>
            <charset val="238"/>
          </rPr>
          <t>SZV_F:HitelKotvenyUtem1</t>
        </r>
      </text>
    </comment>
    <comment ref="AC4" authorId="0" shapeId="0">
      <text>
        <r>
          <rPr>
            <sz val="11"/>
            <rFont val="Calibri"/>
            <family val="2"/>
            <charset val="238"/>
          </rPr>
          <t>SZV_F:OsszesenUtem1</t>
        </r>
      </text>
    </comment>
    <comment ref="AF4" authorId="0" shapeId="0">
      <text>
        <r>
          <rPr>
            <sz val="11"/>
            <rFont val="Calibri"/>
            <family val="2"/>
            <charset val="238"/>
          </rPr>
          <t>SZV_F:HDUtem2</t>
        </r>
      </text>
    </comment>
    <comment ref="AG4" authorId="0" shapeId="0">
      <text>
        <r>
          <rPr>
            <sz val="11"/>
            <rFont val="Calibri"/>
            <family val="2"/>
            <charset val="238"/>
          </rPr>
          <t>SZV_F:ECSUtem2</t>
        </r>
      </text>
    </comment>
    <comment ref="AH4" authorId="0" shapeId="0">
      <text>
        <r>
          <rPr>
            <sz val="11"/>
            <rFont val="Calibri"/>
            <family val="2"/>
            <charset val="238"/>
          </rPr>
          <t>SZV_F:KFHUtem2</t>
        </r>
      </text>
    </comment>
    <comment ref="AI4" authorId="0" shapeId="0">
      <text>
        <r>
          <rPr>
            <sz val="11"/>
            <rFont val="Calibri"/>
            <family val="2"/>
            <charset val="238"/>
          </rPr>
          <t>SZV_F:Egyeb_SajatUtem2</t>
        </r>
      </text>
    </comment>
    <comment ref="AJ4" authorId="0" shapeId="0">
      <text>
        <r>
          <rPr>
            <sz val="11"/>
            <rFont val="Calibri"/>
            <family val="2"/>
            <charset val="238"/>
          </rPr>
          <t>SZV_F:DijUtem2</t>
        </r>
      </text>
    </comment>
    <comment ref="AK4" authorId="0" shapeId="0">
      <text>
        <r>
          <rPr>
            <sz val="11"/>
            <rFont val="Calibri"/>
            <family val="2"/>
            <charset val="238"/>
          </rPr>
          <t>SZV_F:EM_Melleklet1_Utem2</t>
        </r>
      </text>
    </comment>
    <comment ref="AL4" authorId="0" shapeId="0">
      <text>
        <r>
          <rPr>
            <sz val="11"/>
            <rFont val="Calibri"/>
            <family val="2"/>
            <charset val="238"/>
          </rPr>
          <t>SZV_F:EgyebAllamiUtem2</t>
        </r>
      </text>
    </comment>
    <comment ref="AM4" authorId="0" shapeId="0">
      <text>
        <r>
          <rPr>
            <sz val="11"/>
            <rFont val="Calibri"/>
            <family val="2"/>
            <charset val="238"/>
          </rPr>
          <t>SZV_F:OnkormanyzatiUtem2</t>
        </r>
      </text>
    </comment>
    <comment ref="AN4" authorId="0" shapeId="0">
      <text>
        <r>
          <rPr>
            <sz val="11"/>
            <rFont val="Calibri"/>
            <family val="2"/>
            <charset val="238"/>
          </rPr>
          <t>SZV_F:EUUtem2</t>
        </r>
      </text>
    </comment>
    <comment ref="AO4" authorId="0" shapeId="0">
      <text>
        <r>
          <rPr>
            <sz val="11"/>
            <rFont val="Calibri"/>
            <family val="2"/>
            <charset val="238"/>
          </rPr>
          <t>SZV_F:EgyebUtem2</t>
        </r>
      </text>
    </comment>
    <comment ref="AP4" authorId="0" shapeId="0">
      <text>
        <r>
          <rPr>
            <sz val="11"/>
            <rFont val="Calibri"/>
            <family val="2"/>
            <charset val="238"/>
          </rPr>
          <t>SZV_F:HitelKotvenyUtem2</t>
        </r>
      </text>
    </comment>
    <comment ref="AQ4" authorId="0" shapeId="0">
      <text>
        <r>
          <rPr>
            <sz val="11"/>
            <rFont val="Calibri"/>
            <family val="2"/>
            <charset val="238"/>
          </rPr>
          <t>SZV_F:OsszesenUtem2</t>
        </r>
      </text>
    </comment>
    <comment ref="AR4" authorId="0" shapeId="0">
      <text>
        <r>
          <rPr>
            <sz val="11"/>
            <rFont val="Calibri"/>
            <family val="2"/>
            <charset val="238"/>
          </rPr>
          <t>SZV_F:ForrashianyUtem2</t>
        </r>
      </text>
    </comment>
    <comment ref="AU4" authorId="0" shapeId="0">
      <text>
        <r>
          <rPr>
            <sz val="11"/>
            <rFont val="Calibri"/>
            <family val="2"/>
            <charset val="238"/>
          </rPr>
          <t>SZV_F:Indokolas</t>
        </r>
      </text>
    </comment>
    <comment ref="AV4" authorId="0" shapeId="0">
      <text>
        <r>
          <rPr>
            <sz val="11"/>
            <rFont val="Calibri"/>
            <family val="2"/>
            <charset val="238"/>
          </rPr>
          <t>SZV_F:Megjegyzes</t>
        </r>
      </text>
    </comment>
    <comment ref="AW4" authorId="0" shapeId="0">
      <text>
        <r>
          <rPr>
            <sz val="11"/>
            <rFont val="Calibri"/>
            <family val="2"/>
            <charset val="238"/>
          </rPr>
          <t>SZV_F:FeladatSorszam</t>
        </r>
      </text>
    </comment>
    <comment ref="AY4" authorId="0" shapeId="0">
      <text>
        <r>
          <rPr>
            <sz val="11"/>
            <rFont val="Calibri"/>
            <family val="2"/>
            <charset val="238"/>
          </rPr>
          <t>SZV_F:ISA</t>
        </r>
      </text>
    </comment>
    <comment ref="B5" authorId="0" shapeId="0">
      <text>
        <r>
          <rPr>
            <sz val="11"/>
            <rFont val="Calibri"/>
            <family val="2"/>
            <charset val="238"/>
          </rPr>
          <t>SZV_F:FontossagiSorrent</t>
        </r>
      </text>
    </comment>
    <comment ref="C5" authorId="0" shapeId="0">
      <text>
        <r>
          <rPr>
            <sz val="11"/>
            <rFont val="Calibri"/>
            <family val="2"/>
            <charset val="238"/>
          </rPr>
          <t>SZV_F:FeladatKategoria</t>
        </r>
      </text>
    </comment>
    <comment ref="D5" authorId="0" shapeId="0">
      <text>
        <r>
          <rPr>
            <sz val="11"/>
            <rFont val="Calibri"/>
            <family val="2"/>
            <charset val="238"/>
          </rPr>
          <t>SZV_F:FeladatMegnevezes</t>
        </r>
      </text>
    </comment>
    <comment ref="E5" authorId="0" shapeId="0">
      <text>
        <r>
          <rPr>
            <sz val="11"/>
            <rFont val="Calibri"/>
            <family val="2"/>
            <charset val="238"/>
          </rPr>
          <t>SZV_F:ElviEngedelySzam</t>
        </r>
      </text>
    </comment>
    <comment ref="F5" authorId="0" shapeId="0">
      <text>
        <r>
          <rPr>
            <sz val="11"/>
            <rFont val="Calibri"/>
            <family val="2"/>
            <charset val="238"/>
          </rPr>
          <t>SZV_F:VKR_Kod</t>
        </r>
      </text>
    </comment>
    <comment ref="G5" authorId="0" shapeId="0">
      <text>
        <r>
          <rPr>
            <sz val="11"/>
            <rFont val="Calibri"/>
            <family val="2"/>
            <charset val="238"/>
          </rPr>
          <t>SZV_F:VKR_Nev</t>
        </r>
      </text>
    </comment>
    <comment ref="H5" authorId="0" shapeId="0">
      <text>
        <r>
          <rPr>
            <sz val="11"/>
            <rFont val="Calibri"/>
            <family val="2"/>
            <charset val="238"/>
          </rPr>
          <t>SZV_F:FeladatAzonosito</t>
        </r>
      </text>
    </comment>
    <comment ref="I5" authorId="0" shapeId="0">
      <text>
        <r>
          <rPr>
            <sz val="11"/>
            <rFont val="Calibri"/>
            <family val="2"/>
            <charset val="238"/>
          </rPr>
          <t>SZV_F:EllatasiTerulet</t>
        </r>
      </text>
    </comment>
    <comment ref="J5" authorId="0" shapeId="0">
      <text>
        <r>
          <rPr>
            <sz val="11"/>
            <rFont val="Calibri"/>
            <family val="2"/>
            <charset val="238"/>
          </rPr>
          <t>SZV_F:EllatasertFelelos</t>
        </r>
      </text>
    </comment>
    <comment ref="K5" authorId="0" shapeId="0">
      <text>
        <r>
          <rPr>
            <sz val="11"/>
            <rFont val="Calibri"/>
            <family val="2"/>
            <charset val="238"/>
          </rPr>
          <t>SZV_F:TervezettNettoKoltseg</t>
        </r>
      </text>
    </comment>
    <comment ref="L5" authorId="0" shapeId="0">
      <text>
        <r>
          <rPr>
            <sz val="11"/>
            <rFont val="Calibri"/>
            <family val="2"/>
            <charset val="238"/>
          </rPr>
          <t>SZV_F:IdotartamKezdes</t>
        </r>
      </text>
    </comment>
    <comment ref="M5" authorId="0" shapeId="0">
      <text>
        <r>
          <rPr>
            <sz val="11"/>
            <rFont val="Calibri"/>
            <family val="2"/>
            <charset val="238"/>
          </rPr>
          <t>SZV_F:IdotartamBefejezes</t>
        </r>
      </text>
    </comment>
    <comment ref="N5" authorId="0" shapeId="0">
      <text>
        <r>
          <rPr>
            <sz val="11"/>
            <rFont val="Calibri"/>
            <family val="2"/>
            <charset val="238"/>
          </rPr>
          <t>SZV_F:NettoKoltsegUtem1</t>
        </r>
      </text>
    </comment>
    <comment ref="O5" authorId="0" shapeId="0">
      <text>
        <r>
          <rPr>
            <sz val="11"/>
            <rFont val="Calibri"/>
            <family val="2"/>
            <charset val="238"/>
          </rPr>
          <t>SZV_F:NettoKoltsegUtem2</t>
        </r>
      </text>
    </comment>
    <comment ref="P5" authorId="0" shapeId="0">
      <text>
        <r>
          <rPr>
            <sz val="11"/>
            <rFont val="Calibri"/>
            <family val="2"/>
            <charset val="238"/>
          </rPr>
          <t>SZV_F:EM_Melleklet2_KTG</t>
        </r>
      </text>
    </comment>
    <comment ref="R5" authorId="0" shapeId="0">
      <text>
        <r>
          <rPr>
            <sz val="11"/>
            <rFont val="Calibri"/>
            <family val="2"/>
            <charset val="238"/>
          </rPr>
          <t>SZV_F:HDUtem1</t>
        </r>
      </text>
    </comment>
    <comment ref="S5" authorId="0" shapeId="0">
      <text>
        <r>
          <rPr>
            <sz val="11"/>
            <rFont val="Calibri"/>
            <family val="2"/>
            <charset val="238"/>
          </rPr>
          <t>SZV_F:ECSUtem1</t>
        </r>
      </text>
    </comment>
    <comment ref="T5" authorId="0" shapeId="0">
      <text>
        <r>
          <rPr>
            <sz val="11"/>
            <rFont val="Calibri"/>
            <family val="2"/>
            <charset val="238"/>
          </rPr>
          <t>SZV_F:KFHUtem1</t>
        </r>
      </text>
    </comment>
    <comment ref="U5" authorId="0" shapeId="0">
      <text>
        <r>
          <rPr>
            <sz val="11"/>
            <rFont val="Calibri"/>
            <family val="2"/>
            <charset val="238"/>
          </rPr>
          <t>SZV_F:Egyeb_SajatUtem1</t>
        </r>
      </text>
    </comment>
    <comment ref="V5" authorId="0" shapeId="0">
      <text>
        <r>
          <rPr>
            <sz val="11"/>
            <rFont val="Calibri"/>
            <family val="2"/>
            <charset val="238"/>
          </rPr>
          <t>SZV_F:DijUtem1</t>
        </r>
      </text>
    </comment>
    <comment ref="W5" authorId="0" shapeId="0">
      <text>
        <r>
          <rPr>
            <sz val="11"/>
            <rFont val="Calibri"/>
            <family val="2"/>
            <charset val="238"/>
          </rPr>
          <t>SZV_F:EM_Melleklet1_Utem1</t>
        </r>
      </text>
    </comment>
    <comment ref="X5" authorId="0" shapeId="0">
      <text>
        <r>
          <rPr>
            <sz val="11"/>
            <rFont val="Calibri"/>
            <family val="2"/>
            <charset val="238"/>
          </rPr>
          <t>SZV_F:EgyebAllamiUtem1</t>
        </r>
      </text>
    </comment>
    <comment ref="Y5" authorId="0" shapeId="0">
      <text>
        <r>
          <rPr>
            <sz val="11"/>
            <rFont val="Calibri"/>
            <family val="2"/>
            <charset val="238"/>
          </rPr>
          <t>SZV_F:OnkormanyzatiUtem1</t>
        </r>
      </text>
    </comment>
    <comment ref="Z5" authorId="0" shapeId="0">
      <text>
        <r>
          <rPr>
            <sz val="11"/>
            <rFont val="Calibri"/>
            <family val="2"/>
            <charset val="238"/>
          </rPr>
          <t>SZV_F:EUUtem1</t>
        </r>
      </text>
    </comment>
    <comment ref="AA5" authorId="0" shapeId="0">
      <text>
        <r>
          <rPr>
            <sz val="11"/>
            <rFont val="Calibri"/>
            <family val="2"/>
            <charset val="238"/>
          </rPr>
          <t>SZV_F:EgyebUtem1</t>
        </r>
      </text>
    </comment>
    <comment ref="AB5" authorId="0" shapeId="0">
      <text>
        <r>
          <rPr>
            <sz val="11"/>
            <rFont val="Calibri"/>
            <family val="2"/>
            <charset val="238"/>
          </rPr>
          <t>SZV_F:HitelKotvenyUtem1</t>
        </r>
      </text>
    </comment>
    <comment ref="AC5" authorId="0" shapeId="0">
      <text>
        <r>
          <rPr>
            <sz val="11"/>
            <rFont val="Calibri"/>
            <family val="2"/>
            <charset val="238"/>
          </rPr>
          <t>SZV_F:OsszesenUtem1</t>
        </r>
      </text>
    </comment>
    <comment ref="AF5" authorId="0" shapeId="0">
      <text>
        <r>
          <rPr>
            <sz val="11"/>
            <rFont val="Calibri"/>
            <family val="2"/>
            <charset val="238"/>
          </rPr>
          <t>SZV_F:HDUtem2</t>
        </r>
      </text>
    </comment>
    <comment ref="AG5" authorId="0" shapeId="0">
      <text>
        <r>
          <rPr>
            <sz val="11"/>
            <rFont val="Calibri"/>
            <family val="2"/>
            <charset val="238"/>
          </rPr>
          <t>SZV_F:ECSUtem2</t>
        </r>
      </text>
    </comment>
    <comment ref="AH5" authorId="0" shapeId="0">
      <text>
        <r>
          <rPr>
            <sz val="11"/>
            <rFont val="Calibri"/>
            <family val="2"/>
            <charset val="238"/>
          </rPr>
          <t>SZV_F:KFHUtem2</t>
        </r>
      </text>
    </comment>
    <comment ref="AI5" authorId="0" shapeId="0">
      <text>
        <r>
          <rPr>
            <sz val="11"/>
            <rFont val="Calibri"/>
            <family val="2"/>
            <charset val="238"/>
          </rPr>
          <t>SZV_F:Egyeb_SajatUtem2</t>
        </r>
      </text>
    </comment>
    <comment ref="AJ5" authorId="0" shapeId="0">
      <text>
        <r>
          <rPr>
            <sz val="11"/>
            <rFont val="Calibri"/>
            <family val="2"/>
            <charset val="238"/>
          </rPr>
          <t>SZV_F:DijUtem2</t>
        </r>
      </text>
    </comment>
    <comment ref="AK5" authorId="0" shapeId="0">
      <text>
        <r>
          <rPr>
            <sz val="11"/>
            <rFont val="Calibri"/>
            <family val="2"/>
            <charset val="238"/>
          </rPr>
          <t>SZV_F:EM_Melleklet1_Utem2</t>
        </r>
      </text>
    </comment>
    <comment ref="AL5" authorId="0" shapeId="0">
      <text>
        <r>
          <rPr>
            <sz val="11"/>
            <rFont val="Calibri"/>
            <family val="2"/>
            <charset val="238"/>
          </rPr>
          <t>SZV_F:EgyebAllamiUtem2</t>
        </r>
      </text>
    </comment>
    <comment ref="AM5" authorId="0" shapeId="0">
      <text>
        <r>
          <rPr>
            <sz val="11"/>
            <rFont val="Calibri"/>
            <family val="2"/>
            <charset val="238"/>
          </rPr>
          <t>SZV_F:OnkormanyzatiUtem2</t>
        </r>
      </text>
    </comment>
    <comment ref="AN5" authorId="0" shapeId="0">
      <text>
        <r>
          <rPr>
            <sz val="11"/>
            <rFont val="Calibri"/>
            <family val="2"/>
            <charset val="238"/>
          </rPr>
          <t>SZV_F:EUUtem2</t>
        </r>
      </text>
    </comment>
    <comment ref="AO5" authorId="0" shapeId="0">
      <text>
        <r>
          <rPr>
            <sz val="11"/>
            <rFont val="Calibri"/>
            <family val="2"/>
            <charset val="238"/>
          </rPr>
          <t>SZV_F:EgyebUtem2</t>
        </r>
      </text>
    </comment>
    <comment ref="AP5" authorId="0" shapeId="0">
      <text>
        <r>
          <rPr>
            <sz val="11"/>
            <rFont val="Calibri"/>
            <family val="2"/>
            <charset val="238"/>
          </rPr>
          <t>SZV_F:HitelKotvenyUtem2</t>
        </r>
      </text>
    </comment>
    <comment ref="AQ5" authorId="0" shapeId="0">
      <text>
        <r>
          <rPr>
            <sz val="11"/>
            <rFont val="Calibri"/>
            <family val="2"/>
            <charset val="238"/>
          </rPr>
          <t>SZV_F:OsszesenUtem2</t>
        </r>
      </text>
    </comment>
    <comment ref="AR5" authorId="0" shapeId="0">
      <text>
        <r>
          <rPr>
            <sz val="11"/>
            <rFont val="Calibri"/>
            <family val="2"/>
            <charset val="238"/>
          </rPr>
          <t>SZV_F:ForrashianyUtem2</t>
        </r>
      </text>
    </comment>
    <comment ref="AU5" authorId="0" shapeId="0">
      <text>
        <r>
          <rPr>
            <sz val="11"/>
            <rFont val="Calibri"/>
            <family val="2"/>
            <charset val="238"/>
          </rPr>
          <t>SZV_F:Indokolas</t>
        </r>
      </text>
    </comment>
    <comment ref="AV5" authorId="0" shapeId="0">
      <text>
        <r>
          <rPr>
            <sz val="11"/>
            <rFont val="Calibri"/>
            <family val="2"/>
            <charset val="238"/>
          </rPr>
          <t>SZV_F:Megjegyzes</t>
        </r>
      </text>
    </comment>
    <comment ref="AW5" authorId="0" shapeId="0">
      <text>
        <r>
          <rPr>
            <sz val="11"/>
            <rFont val="Calibri"/>
            <family val="2"/>
            <charset val="238"/>
          </rPr>
          <t>SZV_F:FeladatSorszam</t>
        </r>
      </text>
    </comment>
    <comment ref="AY5" authorId="0" shapeId="0">
      <text>
        <r>
          <rPr>
            <sz val="11"/>
            <rFont val="Calibri"/>
            <family val="2"/>
            <charset val="238"/>
          </rPr>
          <t>SZV_F:ISA</t>
        </r>
      </text>
    </comment>
    <comment ref="B6" authorId="0" shapeId="0">
      <text>
        <r>
          <rPr>
            <sz val="11"/>
            <rFont val="Calibri"/>
            <family val="2"/>
            <charset val="238"/>
          </rPr>
          <t>SZV_F:FontossagiSorrent</t>
        </r>
      </text>
    </comment>
    <comment ref="C6" authorId="0" shapeId="0">
      <text>
        <r>
          <rPr>
            <sz val="11"/>
            <rFont val="Calibri"/>
            <family val="2"/>
            <charset val="238"/>
          </rPr>
          <t>SZV_F:FeladatKategoria</t>
        </r>
      </text>
    </comment>
    <comment ref="D6" authorId="0" shapeId="0">
      <text>
        <r>
          <rPr>
            <sz val="11"/>
            <rFont val="Calibri"/>
            <family val="2"/>
            <charset val="238"/>
          </rPr>
          <t>SZV_F:FeladatMegnevezes</t>
        </r>
      </text>
    </comment>
    <comment ref="E6" authorId="0" shapeId="0">
      <text>
        <r>
          <rPr>
            <sz val="11"/>
            <rFont val="Calibri"/>
            <family val="2"/>
            <charset val="238"/>
          </rPr>
          <t>SZV_F:ElviEngedelySzam</t>
        </r>
      </text>
    </comment>
    <comment ref="F6" authorId="0" shapeId="0">
      <text>
        <r>
          <rPr>
            <sz val="11"/>
            <rFont val="Calibri"/>
            <family val="2"/>
            <charset val="238"/>
          </rPr>
          <t>SZV_F:VKR_Kod</t>
        </r>
      </text>
    </comment>
    <comment ref="G6" authorId="0" shapeId="0">
      <text>
        <r>
          <rPr>
            <sz val="11"/>
            <rFont val="Calibri"/>
            <family val="2"/>
            <charset val="238"/>
          </rPr>
          <t>SZV_F:VKR_Nev</t>
        </r>
      </text>
    </comment>
    <comment ref="H6" authorId="0" shapeId="0">
      <text>
        <r>
          <rPr>
            <sz val="11"/>
            <rFont val="Calibri"/>
            <family val="2"/>
            <charset val="238"/>
          </rPr>
          <t>SZV_F:FeladatAzonosito</t>
        </r>
      </text>
    </comment>
    <comment ref="I6" authorId="0" shapeId="0">
      <text>
        <r>
          <rPr>
            <sz val="11"/>
            <rFont val="Calibri"/>
            <family val="2"/>
            <charset val="238"/>
          </rPr>
          <t>SZV_F:EllatasiTerulet</t>
        </r>
      </text>
    </comment>
    <comment ref="J6" authorId="0" shapeId="0">
      <text>
        <r>
          <rPr>
            <sz val="11"/>
            <rFont val="Calibri"/>
            <family val="2"/>
            <charset val="238"/>
          </rPr>
          <t>SZV_F:EllatasertFelelos</t>
        </r>
      </text>
    </comment>
    <comment ref="K6" authorId="0" shapeId="0">
      <text>
        <r>
          <rPr>
            <sz val="11"/>
            <rFont val="Calibri"/>
            <family val="2"/>
            <charset val="238"/>
          </rPr>
          <t>SZV_F:TervezettNettoKoltseg</t>
        </r>
      </text>
    </comment>
    <comment ref="L6" authorId="0" shapeId="0">
      <text>
        <r>
          <rPr>
            <sz val="11"/>
            <rFont val="Calibri"/>
            <family val="2"/>
            <charset val="238"/>
          </rPr>
          <t>SZV_F:IdotartamKezdes</t>
        </r>
      </text>
    </comment>
    <comment ref="M6" authorId="0" shapeId="0">
      <text>
        <r>
          <rPr>
            <sz val="11"/>
            <rFont val="Calibri"/>
            <family val="2"/>
            <charset val="238"/>
          </rPr>
          <t>SZV_F:IdotartamBefejezes</t>
        </r>
      </text>
    </comment>
    <comment ref="N6" authorId="0" shapeId="0">
      <text>
        <r>
          <rPr>
            <sz val="11"/>
            <rFont val="Calibri"/>
            <family val="2"/>
            <charset val="238"/>
          </rPr>
          <t>SZV_F:NettoKoltsegUtem1</t>
        </r>
      </text>
    </comment>
    <comment ref="O6" authorId="0" shapeId="0">
      <text>
        <r>
          <rPr>
            <sz val="11"/>
            <rFont val="Calibri"/>
            <family val="2"/>
            <charset val="238"/>
          </rPr>
          <t>SZV_F:NettoKoltsegUtem2</t>
        </r>
      </text>
    </comment>
    <comment ref="P6" authorId="0" shapeId="0">
      <text>
        <r>
          <rPr>
            <sz val="11"/>
            <rFont val="Calibri"/>
            <family val="2"/>
            <charset val="238"/>
          </rPr>
          <t>SZV_F:EM_Melleklet2_KTG</t>
        </r>
      </text>
    </comment>
    <comment ref="R6" authorId="0" shapeId="0">
      <text>
        <r>
          <rPr>
            <sz val="11"/>
            <rFont val="Calibri"/>
            <family val="2"/>
            <charset val="238"/>
          </rPr>
          <t>SZV_F:HDUtem1</t>
        </r>
      </text>
    </comment>
    <comment ref="S6" authorId="0" shapeId="0">
      <text>
        <r>
          <rPr>
            <sz val="11"/>
            <rFont val="Calibri"/>
            <family val="2"/>
            <charset val="238"/>
          </rPr>
          <t>SZV_F:ECSUtem1</t>
        </r>
      </text>
    </comment>
    <comment ref="T6" authorId="0" shapeId="0">
      <text>
        <r>
          <rPr>
            <sz val="11"/>
            <rFont val="Calibri"/>
            <family val="2"/>
            <charset val="238"/>
          </rPr>
          <t>SZV_F:KFHUtem1</t>
        </r>
      </text>
    </comment>
    <comment ref="U6" authorId="0" shapeId="0">
      <text>
        <r>
          <rPr>
            <sz val="11"/>
            <rFont val="Calibri"/>
            <family val="2"/>
            <charset val="238"/>
          </rPr>
          <t>SZV_F:Egyeb_SajatUtem1</t>
        </r>
      </text>
    </comment>
    <comment ref="V6" authorId="0" shapeId="0">
      <text>
        <r>
          <rPr>
            <sz val="11"/>
            <rFont val="Calibri"/>
            <family val="2"/>
            <charset val="238"/>
          </rPr>
          <t>SZV_F:DijUtem1</t>
        </r>
      </text>
    </comment>
    <comment ref="W6" authorId="0" shapeId="0">
      <text>
        <r>
          <rPr>
            <sz val="11"/>
            <rFont val="Calibri"/>
            <family val="2"/>
            <charset val="238"/>
          </rPr>
          <t>SZV_F:EM_Melleklet1_Utem1</t>
        </r>
      </text>
    </comment>
    <comment ref="X6" authorId="0" shapeId="0">
      <text>
        <r>
          <rPr>
            <sz val="11"/>
            <rFont val="Calibri"/>
            <family val="2"/>
            <charset val="238"/>
          </rPr>
          <t>SZV_F:EgyebAllamiUtem1</t>
        </r>
      </text>
    </comment>
    <comment ref="Y6" authorId="0" shapeId="0">
      <text>
        <r>
          <rPr>
            <sz val="11"/>
            <rFont val="Calibri"/>
            <family val="2"/>
            <charset val="238"/>
          </rPr>
          <t>SZV_F:OnkormanyzatiUtem1</t>
        </r>
      </text>
    </comment>
    <comment ref="Z6" authorId="0" shapeId="0">
      <text>
        <r>
          <rPr>
            <sz val="11"/>
            <rFont val="Calibri"/>
            <family val="2"/>
            <charset val="238"/>
          </rPr>
          <t>SZV_F:EUUtem1</t>
        </r>
      </text>
    </comment>
    <comment ref="AA6" authorId="0" shapeId="0">
      <text>
        <r>
          <rPr>
            <sz val="11"/>
            <rFont val="Calibri"/>
            <family val="2"/>
            <charset val="238"/>
          </rPr>
          <t>SZV_F:EgyebUtem1</t>
        </r>
      </text>
    </comment>
    <comment ref="AB6" authorId="0" shapeId="0">
      <text>
        <r>
          <rPr>
            <sz val="11"/>
            <rFont val="Calibri"/>
            <family val="2"/>
            <charset val="238"/>
          </rPr>
          <t>SZV_F:HitelKotvenyUtem1</t>
        </r>
      </text>
    </comment>
    <comment ref="AC6" authorId="0" shapeId="0">
      <text>
        <r>
          <rPr>
            <sz val="11"/>
            <rFont val="Calibri"/>
            <family val="2"/>
            <charset val="238"/>
          </rPr>
          <t>SZV_F:OsszesenUtem1</t>
        </r>
      </text>
    </comment>
    <comment ref="AF6" authorId="0" shapeId="0">
      <text>
        <r>
          <rPr>
            <sz val="11"/>
            <rFont val="Calibri"/>
            <family val="2"/>
            <charset val="238"/>
          </rPr>
          <t>SZV_F:HDUtem2</t>
        </r>
      </text>
    </comment>
    <comment ref="AG6" authorId="0" shapeId="0">
      <text>
        <r>
          <rPr>
            <sz val="11"/>
            <rFont val="Calibri"/>
            <family val="2"/>
            <charset val="238"/>
          </rPr>
          <t>SZV_F:ECSUtem2</t>
        </r>
      </text>
    </comment>
    <comment ref="AH6" authorId="0" shapeId="0">
      <text>
        <r>
          <rPr>
            <sz val="11"/>
            <rFont val="Calibri"/>
            <family val="2"/>
            <charset val="238"/>
          </rPr>
          <t>SZV_F:KFHUtem2</t>
        </r>
      </text>
    </comment>
    <comment ref="AI6" authorId="0" shapeId="0">
      <text>
        <r>
          <rPr>
            <sz val="11"/>
            <rFont val="Calibri"/>
            <family val="2"/>
            <charset val="238"/>
          </rPr>
          <t>SZV_F:Egyeb_SajatUtem2</t>
        </r>
      </text>
    </comment>
    <comment ref="AJ6" authorId="0" shapeId="0">
      <text>
        <r>
          <rPr>
            <sz val="11"/>
            <rFont val="Calibri"/>
            <family val="2"/>
            <charset val="238"/>
          </rPr>
          <t>SZV_F:DijUtem2</t>
        </r>
      </text>
    </comment>
    <comment ref="AK6" authorId="0" shapeId="0">
      <text>
        <r>
          <rPr>
            <sz val="11"/>
            <rFont val="Calibri"/>
            <family val="2"/>
            <charset val="238"/>
          </rPr>
          <t>SZV_F:EM_Melleklet1_Utem2</t>
        </r>
      </text>
    </comment>
    <comment ref="AL6" authorId="0" shapeId="0">
      <text>
        <r>
          <rPr>
            <sz val="11"/>
            <rFont val="Calibri"/>
            <family val="2"/>
            <charset val="238"/>
          </rPr>
          <t>SZV_F:EgyebAllamiUtem2</t>
        </r>
      </text>
    </comment>
    <comment ref="AM6" authorId="0" shapeId="0">
      <text>
        <r>
          <rPr>
            <sz val="11"/>
            <rFont val="Calibri"/>
            <family val="2"/>
            <charset val="238"/>
          </rPr>
          <t>SZV_F:OnkormanyzatiUtem2</t>
        </r>
      </text>
    </comment>
    <comment ref="AN6" authorId="0" shapeId="0">
      <text>
        <r>
          <rPr>
            <sz val="11"/>
            <rFont val="Calibri"/>
            <family val="2"/>
            <charset val="238"/>
          </rPr>
          <t>SZV_F:EUUtem2</t>
        </r>
      </text>
    </comment>
    <comment ref="AO6" authorId="0" shapeId="0">
      <text>
        <r>
          <rPr>
            <sz val="11"/>
            <rFont val="Calibri"/>
            <family val="2"/>
            <charset val="238"/>
          </rPr>
          <t>SZV_F:EgyebUtem2</t>
        </r>
      </text>
    </comment>
    <comment ref="AP6" authorId="0" shapeId="0">
      <text>
        <r>
          <rPr>
            <sz val="11"/>
            <rFont val="Calibri"/>
            <family val="2"/>
            <charset val="238"/>
          </rPr>
          <t>SZV_F:HitelKotvenyUtem2</t>
        </r>
      </text>
    </comment>
    <comment ref="AQ6" authorId="0" shapeId="0">
      <text>
        <r>
          <rPr>
            <sz val="11"/>
            <rFont val="Calibri"/>
            <family val="2"/>
            <charset val="238"/>
          </rPr>
          <t>SZV_F:OsszesenUtem2</t>
        </r>
      </text>
    </comment>
    <comment ref="AR6" authorId="0" shapeId="0">
      <text>
        <r>
          <rPr>
            <sz val="11"/>
            <rFont val="Calibri"/>
            <family val="2"/>
            <charset val="238"/>
          </rPr>
          <t>SZV_F:ForrashianyUtem2</t>
        </r>
      </text>
    </comment>
    <comment ref="AU6" authorId="0" shapeId="0">
      <text>
        <r>
          <rPr>
            <sz val="11"/>
            <rFont val="Calibri"/>
            <family val="2"/>
            <charset val="238"/>
          </rPr>
          <t>SZV_F:Indokolas</t>
        </r>
      </text>
    </comment>
    <comment ref="AV6" authorId="0" shapeId="0">
      <text>
        <r>
          <rPr>
            <sz val="11"/>
            <rFont val="Calibri"/>
            <family val="2"/>
            <charset val="238"/>
          </rPr>
          <t>SZV_F:Megjegyzes</t>
        </r>
      </text>
    </comment>
    <comment ref="AW6" authorId="0" shapeId="0">
      <text>
        <r>
          <rPr>
            <sz val="11"/>
            <rFont val="Calibri"/>
            <family val="2"/>
            <charset val="238"/>
          </rPr>
          <t>SZV_F:FeladatSorszam</t>
        </r>
      </text>
    </comment>
    <comment ref="AY6" authorId="0" shapeId="0">
      <text>
        <r>
          <rPr>
            <sz val="11"/>
            <rFont val="Calibri"/>
            <family val="2"/>
            <charset val="238"/>
          </rPr>
          <t>SZV_F:ISA</t>
        </r>
      </text>
    </comment>
    <comment ref="B7" authorId="0" shapeId="0">
      <text>
        <r>
          <rPr>
            <sz val="11"/>
            <rFont val="Calibri"/>
            <family val="2"/>
            <charset val="238"/>
          </rPr>
          <t>SZV_F:FontossagiSorrent</t>
        </r>
      </text>
    </comment>
    <comment ref="C7" authorId="0" shapeId="0">
      <text>
        <r>
          <rPr>
            <sz val="11"/>
            <rFont val="Calibri"/>
            <family val="2"/>
            <charset val="238"/>
          </rPr>
          <t>SZV_F:FeladatKategoria</t>
        </r>
      </text>
    </comment>
    <comment ref="D7" authorId="0" shapeId="0">
      <text>
        <r>
          <rPr>
            <sz val="11"/>
            <rFont val="Calibri"/>
            <family val="2"/>
            <charset val="238"/>
          </rPr>
          <t>SZV_F:FeladatMegnevezes</t>
        </r>
      </text>
    </comment>
    <comment ref="E7" authorId="0" shapeId="0">
      <text>
        <r>
          <rPr>
            <sz val="11"/>
            <rFont val="Calibri"/>
            <family val="2"/>
            <charset val="238"/>
          </rPr>
          <t>SZV_F:ElviEngedelySzam</t>
        </r>
      </text>
    </comment>
    <comment ref="F7" authorId="0" shapeId="0">
      <text>
        <r>
          <rPr>
            <sz val="11"/>
            <rFont val="Calibri"/>
            <family val="2"/>
            <charset val="238"/>
          </rPr>
          <t>SZV_F:VKR_Kod</t>
        </r>
      </text>
    </comment>
    <comment ref="G7" authorId="0" shapeId="0">
      <text>
        <r>
          <rPr>
            <sz val="11"/>
            <rFont val="Calibri"/>
            <family val="2"/>
            <charset val="238"/>
          </rPr>
          <t>SZV_F:VKR_Nev</t>
        </r>
      </text>
    </comment>
    <comment ref="H7" authorId="0" shapeId="0">
      <text>
        <r>
          <rPr>
            <sz val="11"/>
            <rFont val="Calibri"/>
            <family val="2"/>
            <charset val="238"/>
          </rPr>
          <t>SZV_F:FeladatAzonosito</t>
        </r>
      </text>
    </comment>
    <comment ref="I7" authorId="0" shapeId="0">
      <text>
        <r>
          <rPr>
            <sz val="11"/>
            <rFont val="Calibri"/>
            <family val="2"/>
            <charset val="238"/>
          </rPr>
          <t>SZV_F:EllatasiTerulet</t>
        </r>
      </text>
    </comment>
    <comment ref="J7" authorId="0" shapeId="0">
      <text>
        <r>
          <rPr>
            <sz val="11"/>
            <rFont val="Calibri"/>
            <family val="2"/>
            <charset val="238"/>
          </rPr>
          <t>SZV_F:EllatasertFelelos</t>
        </r>
      </text>
    </comment>
    <comment ref="K7" authorId="0" shapeId="0">
      <text>
        <r>
          <rPr>
            <sz val="11"/>
            <rFont val="Calibri"/>
            <family val="2"/>
            <charset val="238"/>
          </rPr>
          <t>SZV_F:TervezettNettoKoltseg</t>
        </r>
      </text>
    </comment>
    <comment ref="L7" authorId="0" shapeId="0">
      <text>
        <r>
          <rPr>
            <sz val="11"/>
            <rFont val="Calibri"/>
            <family val="2"/>
            <charset val="238"/>
          </rPr>
          <t>SZV_F:IdotartamKezdes</t>
        </r>
      </text>
    </comment>
    <comment ref="M7" authorId="0" shapeId="0">
      <text>
        <r>
          <rPr>
            <sz val="11"/>
            <rFont val="Calibri"/>
            <family val="2"/>
            <charset val="238"/>
          </rPr>
          <t>SZV_F:IdotartamBefejezes</t>
        </r>
      </text>
    </comment>
    <comment ref="N7" authorId="0" shapeId="0">
      <text>
        <r>
          <rPr>
            <sz val="11"/>
            <rFont val="Calibri"/>
            <family val="2"/>
            <charset val="238"/>
          </rPr>
          <t>SZV_F:NettoKoltsegUtem1</t>
        </r>
      </text>
    </comment>
    <comment ref="O7" authorId="0" shapeId="0">
      <text>
        <r>
          <rPr>
            <sz val="11"/>
            <rFont val="Calibri"/>
            <family val="2"/>
            <charset val="238"/>
          </rPr>
          <t>SZV_F:NettoKoltsegUtem2</t>
        </r>
      </text>
    </comment>
    <comment ref="P7" authorId="0" shapeId="0">
      <text>
        <r>
          <rPr>
            <sz val="11"/>
            <rFont val="Calibri"/>
            <family val="2"/>
            <charset val="238"/>
          </rPr>
          <t>SZV_F:EM_Melleklet2_KTG</t>
        </r>
      </text>
    </comment>
    <comment ref="R7" authorId="0" shapeId="0">
      <text>
        <r>
          <rPr>
            <sz val="11"/>
            <rFont val="Calibri"/>
            <family val="2"/>
            <charset val="238"/>
          </rPr>
          <t>SZV_F:HDUtem1</t>
        </r>
      </text>
    </comment>
    <comment ref="S7" authorId="0" shapeId="0">
      <text>
        <r>
          <rPr>
            <sz val="11"/>
            <rFont val="Calibri"/>
            <family val="2"/>
            <charset val="238"/>
          </rPr>
          <t>SZV_F:ECSUtem1</t>
        </r>
      </text>
    </comment>
    <comment ref="T7" authorId="0" shapeId="0">
      <text>
        <r>
          <rPr>
            <sz val="11"/>
            <rFont val="Calibri"/>
            <family val="2"/>
            <charset val="238"/>
          </rPr>
          <t>SZV_F:KFHUtem1</t>
        </r>
      </text>
    </comment>
    <comment ref="U7" authorId="0" shapeId="0">
      <text>
        <r>
          <rPr>
            <sz val="11"/>
            <rFont val="Calibri"/>
            <family val="2"/>
            <charset val="238"/>
          </rPr>
          <t>SZV_F:Egyeb_SajatUtem1</t>
        </r>
      </text>
    </comment>
    <comment ref="V7" authorId="0" shapeId="0">
      <text>
        <r>
          <rPr>
            <sz val="11"/>
            <rFont val="Calibri"/>
            <family val="2"/>
            <charset val="238"/>
          </rPr>
          <t>SZV_F:DijUtem1</t>
        </r>
      </text>
    </comment>
    <comment ref="W7" authorId="0" shapeId="0">
      <text>
        <r>
          <rPr>
            <sz val="11"/>
            <rFont val="Calibri"/>
            <family val="2"/>
            <charset val="238"/>
          </rPr>
          <t>SZV_F:EM_Melleklet1_Utem1</t>
        </r>
      </text>
    </comment>
    <comment ref="X7" authorId="0" shapeId="0">
      <text>
        <r>
          <rPr>
            <sz val="11"/>
            <rFont val="Calibri"/>
            <family val="2"/>
            <charset val="238"/>
          </rPr>
          <t>SZV_F:EgyebAllamiUtem1</t>
        </r>
      </text>
    </comment>
    <comment ref="Y7" authorId="0" shapeId="0">
      <text>
        <r>
          <rPr>
            <sz val="11"/>
            <rFont val="Calibri"/>
            <family val="2"/>
            <charset val="238"/>
          </rPr>
          <t>SZV_F:OnkormanyzatiUtem1</t>
        </r>
      </text>
    </comment>
    <comment ref="Z7" authorId="0" shapeId="0">
      <text>
        <r>
          <rPr>
            <sz val="11"/>
            <rFont val="Calibri"/>
            <family val="2"/>
            <charset val="238"/>
          </rPr>
          <t>SZV_F:EUUtem1</t>
        </r>
      </text>
    </comment>
    <comment ref="AA7" authorId="0" shapeId="0">
      <text>
        <r>
          <rPr>
            <sz val="11"/>
            <rFont val="Calibri"/>
            <family val="2"/>
            <charset val="238"/>
          </rPr>
          <t>SZV_F:EgyebUtem1</t>
        </r>
      </text>
    </comment>
    <comment ref="AB7" authorId="0" shapeId="0">
      <text>
        <r>
          <rPr>
            <sz val="11"/>
            <rFont val="Calibri"/>
            <family val="2"/>
            <charset val="238"/>
          </rPr>
          <t>SZV_F:HitelKotvenyUtem1</t>
        </r>
      </text>
    </comment>
    <comment ref="AC7" authorId="0" shapeId="0">
      <text>
        <r>
          <rPr>
            <sz val="11"/>
            <rFont val="Calibri"/>
            <family val="2"/>
            <charset val="238"/>
          </rPr>
          <t>SZV_F:OsszesenUtem1</t>
        </r>
      </text>
    </comment>
    <comment ref="AF7" authorId="0" shapeId="0">
      <text>
        <r>
          <rPr>
            <sz val="11"/>
            <rFont val="Calibri"/>
            <family val="2"/>
            <charset val="238"/>
          </rPr>
          <t>SZV_F:HDUtem2</t>
        </r>
      </text>
    </comment>
    <comment ref="AG7" authorId="0" shapeId="0">
      <text>
        <r>
          <rPr>
            <sz val="11"/>
            <rFont val="Calibri"/>
            <family val="2"/>
            <charset val="238"/>
          </rPr>
          <t>SZV_F:ECSUtem2</t>
        </r>
      </text>
    </comment>
    <comment ref="AH7" authorId="0" shapeId="0">
      <text>
        <r>
          <rPr>
            <sz val="11"/>
            <rFont val="Calibri"/>
            <family val="2"/>
            <charset val="238"/>
          </rPr>
          <t>SZV_F:KFHUtem2</t>
        </r>
      </text>
    </comment>
    <comment ref="AI7" authorId="0" shapeId="0">
      <text>
        <r>
          <rPr>
            <sz val="11"/>
            <rFont val="Calibri"/>
            <family val="2"/>
            <charset val="238"/>
          </rPr>
          <t>SZV_F:Egyeb_SajatUtem2</t>
        </r>
      </text>
    </comment>
    <comment ref="AJ7" authorId="0" shapeId="0">
      <text>
        <r>
          <rPr>
            <sz val="11"/>
            <rFont val="Calibri"/>
            <family val="2"/>
            <charset val="238"/>
          </rPr>
          <t>SZV_F:DijUtem2</t>
        </r>
      </text>
    </comment>
    <comment ref="AK7" authorId="0" shapeId="0">
      <text>
        <r>
          <rPr>
            <sz val="11"/>
            <rFont val="Calibri"/>
            <family val="2"/>
            <charset val="238"/>
          </rPr>
          <t>SZV_F:EM_Melleklet1_Utem2</t>
        </r>
      </text>
    </comment>
    <comment ref="AL7" authorId="0" shapeId="0">
      <text>
        <r>
          <rPr>
            <sz val="11"/>
            <rFont val="Calibri"/>
            <family val="2"/>
            <charset val="238"/>
          </rPr>
          <t>SZV_F:EgyebAllamiUtem2</t>
        </r>
      </text>
    </comment>
    <comment ref="AM7" authorId="0" shapeId="0">
      <text>
        <r>
          <rPr>
            <sz val="11"/>
            <rFont val="Calibri"/>
            <family val="2"/>
            <charset val="238"/>
          </rPr>
          <t>SZV_F:OnkormanyzatiUtem2</t>
        </r>
      </text>
    </comment>
    <comment ref="AN7" authorId="0" shapeId="0">
      <text>
        <r>
          <rPr>
            <sz val="11"/>
            <rFont val="Calibri"/>
            <family val="2"/>
            <charset val="238"/>
          </rPr>
          <t>SZV_F:EUUtem2</t>
        </r>
      </text>
    </comment>
    <comment ref="AO7" authorId="0" shapeId="0">
      <text>
        <r>
          <rPr>
            <sz val="11"/>
            <rFont val="Calibri"/>
            <family val="2"/>
            <charset val="238"/>
          </rPr>
          <t>SZV_F:EgyebUtem2</t>
        </r>
      </text>
    </comment>
    <comment ref="AP7" authorId="0" shapeId="0">
      <text>
        <r>
          <rPr>
            <sz val="11"/>
            <rFont val="Calibri"/>
            <family val="2"/>
            <charset val="238"/>
          </rPr>
          <t>SZV_F:HitelKotvenyUtem2</t>
        </r>
      </text>
    </comment>
    <comment ref="AQ7" authorId="0" shapeId="0">
      <text>
        <r>
          <rPr>
            <sz val="11"/>
            <rFont val="Calibri"/>
            <family val="2"/>
            <charset val="238"/>
          </rPr>
          <t>SZV_F:OsszesenUtem2</t>
        </r>
      </text>
    </comment>
    <comment ref="AR7" authorId="0" shapeId="0">
      <text>
        <r>
          <rPr>
            <sz val="11"/>
            <rFont val="Calibri"/>
            <family val="2"/>
            <charset val="238"/>
          </rPr>
          <t>SZV_F:ForrashianyUtem2</t>
        </r>
      </text>
    </comment>
    <comment ref="AU7" authorId="0" shapeId="0">
      <text>
        <r>
          <rPr>
            <sz val="11"/>
            <rFont val="Calibri"/>
            <family val="2"/>
            <charset val="238"/>
          </rPr>
          <t>SZV_F:Indokolas</t>
        </r>
      </text>
    </comment>
    <comment ref="AV7" authorId="0" shapeId="0">
      <text>
        <r>
          <rPr>
            <sz val="11"/>
            <rFont val="Calibri"/>
            <family val="2"/>
            <charset val="238"/>
          </rPr>
          <t>SZV_F:Megjegyzes</t>
        </r>
      </text>
    </comment>
    <comment ref="AW7" authorId="0" shapeId="0">
      <text>
        <r>
          <rPr>
            <sz val="11"/>
            <rFont val="Calibri"/>
            <family val="2"/>
            <charset val="238"/>
          </rPr>
          <t>SZV_F:FeladatSorszam</t>
        </r>
      </text>
    </comment>
    <comment ref="AY7" authorId="0" shapeId="0">
      <text>
        <r>
          <rPr>
            <sz val="11"/>
            <rFont val="Calibri"/>
            <family val="2"/>
            <charset val="238"/>
          </rPr>
          <t>SZV_F:ISA</t>
        </r>
      </text>
    </comment>
    <comment ref="B8" authorId="0" shapeId="0">
      <text>
        <r>
          <rPr>
            <sz val="11"/>
            <rFont val="Calibri"/>
            <family val="2"/>
            <charset val="238"/>
          </rPr>
          <t>SZV_F:FontossagiSorrent</t>
        </r>
      </text>
    </comment>
    <comment ref="C8" authorId="0" shapeId="0">
      <text>
        <r>
          <rPr>
            <sz val="11"/>
            <rFont val="Calibri"/>
            <family val="2"/>
            <charset val="238"/>
          </rPr>
          <t>SZV_F:FeladatKategoria</t>
        </r>
      </text>
    </comment>
    <comment ref="D8" authorId="0" shapeId="0">
      <text>
        <r>
          <rPr>
            <sz val="11"/>
            <rFont val="Calibri"/>
            <family val="2"/>
            <charset val="238"/>
          </rPr>
          <t>SZV_F:FeladatMegnevezes</t>
        </r>
      </text>
    </comment>
    <comment ref="E8" authorId="0" shapeId="0">
      <text>
        <r>
          <rPr>
            <sz val="11"/>
            <rFont val="Calibri"/>
            <family val="2"/>
            <charset val="238"/>
          </rPr>
          <t>SZV_F:ElviEngedelySzam</t>
        </r>
      </text>
    </comment>
    <comment ref="F8" authorId="0" shapeId="0">
      <text>
        <r>
          <rPr>
            <sz val="11"/>
            <rFont val="Calibri"/>
            <family val="2"/>
            <charset val="238"/>
          </rPr>
          <t>SZV_F:VKR_Kod</t>
        </r>
      </text>
    </comment>
    <comment ref="G8" authorId="0" shapeId="0">
      <text>
        <r>
          <rPr>
            <sz val="11"/>
            <rFont val="Calibri"/>
            <family val="2"/>
            <charset val="238"/>
          </rPr>
          <t>SZV_F:VKR_Nev</t>
        </r>
      </text>
    </comment>
    <comment ref="H8" authorId="0" shapeId="0">
      <text>
        <r>
          <rPr>
            <sz val="11"/>
            <rFont val="Calibri"/>
            <family val="2"/>
            <charset val="238"/>
          </rPr>
          <t>SZV_F:FeladatAzonosito</t>
        </r>
      </text>
    </comment>
    <comment ref="I8" authorId="0" shapeId="0">
      <text>
        <r>
          <rPr>
            <sz val="11"/>
            <rFont val="Calibri"/>
            <family val="2"/>
            <charset val="238"/>
          </rPr>
          <t>SZV_F:EllatasiTerulet</t>
        </r>
      </text>
    </comment>
    <comment ref="J8" authorId="0" shapeId="0">
      <text>
        <r>
          <rPr>
            <sz val="11"/>
            <rFont val="Calibri"/>
            <family val="2"/>
            <charset val="238"/>
          </rPr>
          <t>SZV_F:EllatasertFelelos</t>
        </r>
      </text>
    </comment>
    <comment ref="K8" authorId="0" shapeId="0">
      <text>
        <r>
          <rPr>
            <sz val="11"/>
            <rFont val="Calibri"/>
            <family val="2"/>
            <charset val="238"/>
          </rPr>
          <t>SZV_F:TervezettNettoKoltseg</t>
        </r>
      </text>
    </comment>
    <comment ref="L8" authorId="0" shapeId="0">
      <text>
        <r>
          <rPr>
            <sz val="11"/>
            <rFont val="Calibri"/>
            <family val="2"/>
            <charset val="238"/>
          </rPr>
          <t>SZV_F:IdotartamKezdes</t>
        </r>
      </text>
    </comment>
    <comment ref="M8" authorId="0" shapeId="0">
      <text>
        <r>
          <rPr>
            <sz val="11"/>
            <rFont val="Calibri"/>
            <family val="2"/>
            <charset val="238"/>
          </rPr>
          <t>SZV_F:IdotartamBefejezes</t>
        </r>
      </text>
    </comment>
    <comment ref="N8" authorId="0" shapeId="0">
      <text>
        <r>
          <rPr>
            <sz val="11"/>
            <rFont val="Calibri"/>
            <family val="2"/>
            <charset val="238"/>
          </rPr>
          <t>SZV_F:NettoKoltsegUtem1</t>
        </r>
      </text>
    </comment>
    <comment ref="O8" authorId="0" shapeId="0">
      <text>
        <r>
          <rPr>
            <sz val="11"/>
            <rFont val="Calibri"/>
            <family val="2"/>
            <charset val="238"/>
          </rPr>
          <t>SZV_F:NettoKoltsegUtem2</t>
        </r>
      </text>
    </comment>
    <comment ref="P8" authorId="0" shapeId="0">
      <text>
        <r>
          <rPr>
            <sz val="11"/>
            <rFont val="Calibri"/>
            <family val="2"/>
            <charset val="238"/>
          </rPr>
          <t>SZV_F:EM_Melleklet2_KTG</t>
        </r>
      </text>
    </comment>
    <comment ref="R8" authorId="0" shapeId="0">
      <text>
        <r>
          <rPr>
            <sz val="11"/>
            <rFont val="Calibri"/>
            <family val="2"/>
            <charset val="238"/>
          </rPr>
          <t>SZV_F:HDUtem1</t>
        </r>
      </text>
    </comment>
    <comment ref="S8" authorId="0" shapeId="0">
      <text>
        <r>
          <rPr>
            <sz val="11"/>
            <rFont val="Calibri"/>
            <family val="2"/>
            <charset val="238"/>
          </rPr>
          <t>SZV_F:ECSUtem1</t>
        </r>
      </text>
    </comment>
    <comment ref="T8" authorId="0" shapeId="0">
      <text>
        <r>
          <rPr>
            <sz val="11"/>
            <rFont val="Calibri"/>
            <family val="2"/>
            <charset val="238"/>
          </rPr>
          <t>SZV_F:KFHUtem1</t>
        </r>
      </text>
    </comment>
    <comment ref="U8" authorId="0" shapeId="0">
      <text>
        <r>
          <rPr>
            <sz val="11"/>
            <rFont val="Calibri"/>
            <family val="2"/>
            <charset val="238"/>
          </rPr>
          <t>SZV_F:Egyeb_SajatUtem1</t>
        </r>
      </text>
    </comment>
    <comment ref="V8" authorId="0" shapeId="0">
      <text>
        <r>
          <rPr>
            <sz val="11"/>
            <rFont val="Calibri"/>
            <family val="2"/>
            <charset val="238"/>
          </rPr>
          <t>SZV_F:DijUtem1</t>
        </r>
      </text>
    </comment>
    <comment ref="W8" authorId="0" shapeId="0">
      <text>
        <r>
          <rPr>
            <sz val="11"/>
            <rFont val="Calibri"/>
            <family val="2"/>
            <charset val="238"/>
          </rPr>
          <t>SZV_F:EM_Melleklet1_Utem1</t>
        </r>
      </text>
    </comment>
    <comment ref="X8" authorId="0" shapeId="0">
      <text>
        <r>
          <rPr>
            <sz val="11"/>
            <rFont val="Calibri"/>
            <family val="2"/>
            <charset val="238"/>
          </rPr>
          <t>SZV_F:EgyebAllamiUtem1</t>
        </r>
      </text>
    </comment>
    <comment ref="Y8" authorId="0" shapeId="0">
      <text>
        <r>
          <rPr>
            <sz val="11"/>
            <rFont val="Calibri"/>
            <family val="2"/>
            <charset val="238"/>
          </rPr>
          <t>SZV_F:OnkormanyzatiUtem1</t>
        </r>
      </text>
    </comment>
    <comment ref="Z8" authorId="0" shapeId="0">
      <text>
        <r>
          <rPr>
            <sz val="11"/>
            <rFont val="Calibri"/>
            <family val="2"/>
            <charset val="238"/>
          </rPr>
          <t>SZV_F:EUUtem1</t>
        </r>
      </text>
    </comment>
    <comment ref="AA8" authorId="0" shapeId="0">
      <text>
        <r>
          <rPr>
            <sz val="11"/>
            <rFont val="Calibri"/>
            <family val="2"/>
            <charset val="238"/>
          </rPr>
          <t>SZV_F:EgyebUtem1</t>
        </r>
      </text>
    </comment>
    <comment ref="AB8" authorId="0" shapeId="0">
      <text>
        <r>
          <rPr>
            <sz val="11"/>
            <rFont val="Calibri"/>
            <family val="2"/>
            <charset val="238"/>
          </rPr>
          <t>SZV_F:HitelKotvenyUtem1</t>
        </r>
      </text>
    </comment>
    <comment ref="AC8" authorId="0" shapeId="0">
      <text>
        <r>
          <rPr>
            <sz val="11"/>
            <rFont val="Calibri"/>
            <family val="2"/>
            <charset val="238"/>
          </rPr>
          <t>SZV_F:OsszesenUtem1</t>
        </r>
      </text>
    </comment>
    <comment ref="AF8" authorId="0" shapeId="0">
      <text>
        <r>
          <rPr>
            <sz val="11"/>
            <rFont val="Calibri"/>
            <family val="2"/>
            <charset val="238"/>
          </rPr>
          <t>SZV_F:HDUtem2</t>
        </r>
      </text>
    </comment>
    <comment ref="AG8" authorId="0" shapeId="0">
      <text>
        <r>
          <rPr>
            <sz val="11"/>
            <rFont val="Calibri"/>
            <family val="2"/>
            <charset val="238"/>
          </rPr>
          <t>SZV_F:ECSUtem2</t>
        </r>
      </text>
    </comment>
    <comment ref="AH8" authorId="0" shapeId="0">
      <text>
        <r>
          <rPr>
            <sz val="11"/>
            <rFont val="Calibri"/>
            <family val="2"/>
            <charset val="238"/>
          </rPr>
          <t>SZV_F:KFHUtem2</t>
        </r>
      </text>
    </comment>
    <comment ref="AI8" authorId="0" shapeId="0">
      <text>
        <r>
          <rPr>
            <sz val="11"/>
            <rFont val="Calibri"/>
            <family val="2"/>
            <charset val="238"/>
          </rPr>
          <t>SZV_F:Egyeb_SajatUtem2</t>
        </r>
      </text>
    </comment>
    <comment ref="AJ8" authorId="0" shapeId="0">
      <text>
        <r>
          <rPr>
            <sz val="11"/>
            <rFont val="Calibri"/>
            <family val="2"/>
            <charset val="238"/>
          </rPr>
          <t>SZV_F:DijUtem2</t>
        </r>
      </text>
    </comment>
    <comment ref="AK8" authorId="0" shapeId="0">
      <text>
        <r>
          <rPr>
            <sz val="11"/>
            <rFont val="Calibri"/>
            <family val="2"/>
            <charset val="238"/>
          </rPr>
          <t>SZV_F:EM_Melleklet1_Utem2</t>
        </r>
      </text>
    </comment>
    <comment ref="AL8" authorId="0" shapeId="0">
      <text>
        <r>
          <rPr>
            <sz val="11"/>
            <rFont val="Calibri"/>
            <family val="2"/>
            <charset val="238"/>
          </rPr>
          <t>SZV_F:EgyebAllamiUtem2</t>
        </r>
      </text>
    </comment>
    <comment ref="AM8" authorId="0" shapeId="0">
      <text>
        <r>
          <rPr>
            <sz val="11"/>
            <rFont val="Calibri"/>
            <family val="2"/>
            <charset val="238"/>
          </rPr>
          <t>SZV_F:OnkormanyzatiUtem2</t>
        </r>
      </text>
    </comment>
    <comment ref="AN8" authorId="0" shapeId="0">
      <text>
        <r>
          <rPr>
            <sz val="11"/>
            <rFont val="Calibri"/>
            <family val="2"/>
            <charset val="238"/>
          </rPr>
          <t>SZV_F:EUUtem2</t>
        </r>
      </text>
    </comment>
    <comment ref="AO8" authorId="0" shapeId="0">
      <text>
        <r>
          <rPr>
            <sz val="11"/>
            <rFont val="Calibri"/>
            <family val="2"/>
            <charset val="238"/>
          </rPr>
          <t>SZV_F:EgyebUtem2</t>
        </r>
      </text>
    </comment>
    <comment ref="AP8" authorId="0" shapeId="0">
      <text>
        <r>
          <rPr>
            <sz val="11"/>
            <rFont val="Calibri"/>
            <family val="2"/>
            <charset val="238"/>
          </rPr>
          <t>SZV_F:HitelKotvenyUtem2</t>
        </r>
      </text>
    </comment>
    <comment ref="AQ8" authorId="0" shapeId="0">
      <text>
        <r>
          <rPr>
            <sz val="11"/>
            <rFont val="Calibri"/>
            <family val="2"/>
            <charset val="238"/>
          </rPr>
          <t>SZV_F:OsszesenUtem2</t>
        </r>
      </text>
    </comment>
    <comment ref="AR8" authorId="0" shapeId="0">
      <text>
        <r>
          <rPr>
            <sz val="11"/>
            <rFont val="Calibri"/>
            <family val="2"/>
            <charset val="238"/>
          </rPr>
          <t>SZV_F:ForrashianyUtem2</t>
        </r>
      </text>
    </comment>
    <comment ref="AU8" authorId="0" shapeId="0">
      <text>
        <r>
          <rPr>
            <sz val="11"/>
            <rFont val="Calibri"/>
            <family val="2"/>
            <charset val="238"/>
          </rPr>
          <t>SZV_F:Indokolas</t>
        </r>
      </text>
    </comment>
    <comment ref="AV8" authorId="0" shapeId="0">
      <text>
        <r>
          <rPr>
            <sz val="11"/>
            <rFont val="Calibri"/>
            <family val="2"/>
            <charset val="238"/>
          </rPr>
          <t>SZV_F:Megjegyzes</t>
        </r>
      </text>
    </comment>
    <comment ref="AW8" authorId="0" shapeId="0">
      <text>
        <r>
          <rPr>
            <sz val="11"/>
            <rFont val="Calibri"/>
            <family val="2"/>
            <charset val="238"/>
          </rPr>
          <t>SZV_F:FeladatSorszam</t>
        </r>
      </text>
    </comment>
    <comment ref="AY8" authorId="0" shapeId="0">
      <text>
        <r>
          <rPr>
            <sz val="11"/>
            <rFont val="Calibri"/>
            <family val="2"/>
            <charset val="238"/>
          </rPr>
          <t>SZV_F:ISA</t>
        </r>
      </text>
    </comment>
    <comment ref="B9" authorId="0" shapeId="0">
      <text>
        <r>
          <rPr>
            <sz val="11"/>
            <rFont val="Calibri"/>
            <family val="2"/>
            <charset val="238"/>
          </rPr>
          <t>SZV_F:FontossagiSorrent</t>
        </r>
      </text>
    </comment>
    <comment ref="C9" authorId="0" shapeId="0">
      <text>
        <r>
          <rPr>
            <sz val="11"/>
            <rFont val="Calibri"/>
            <family val="2"/>
            <charset val="238"/>
          </rPr>
          <t>SZV_F:FeladatKategoria</t>
        </r>
      </text>
    </comment>
    <comment ref="D9" authorId="0" shapeId="0">
      <text>
        <r>
          <rPr>
            <sz val="11"/>
            <rFont val="Calibri"/>
            <family val="2"/>
            <charset val="238"/>
          </rPr>
          <t>SZV_F:FeladatMegnevezes</t>
        </r>
      </text>
    </comment>
    <comment ref="E9" authorId="0" shapeId="0">
      <text>
        <r>
          <rPr>
            <sz val="11"/>
            <rFont val="Calibri"/>
            <family val="2"/>
            <charset val="238"/>
          </rPr>
          <t>SZV_F:ElviEngedelySzam</t>
        </r>
      </text>
    </comment>
    <comment ref="F9" authorId="0" shapeId="0">
      <text>
        <r>
          <rPr>
            <sz val="11"/>
            <rFont val="Calibri"/>
            <family val="2"/>
            <charset val="238"/>
          </rPr>
          <t>SZV_F:VKR_Kod</t>
        </r>
      </text>
    </comment>
    <comment ref="G9" authorId="0" shapeId="0">
      <text>
        <r>
          <rPr>
            <sz val="11"/>
            <rFont val="Calibri"/>
            <family val="2"/>
            <charset val="238"/>
          </rPr>
          <t>SZV_F:VKR_Nev</t>
        </r>
      </text>
    </comment>
    <comment ref="H9" authorId="0" shapeId="0">
      <text>
        <r>
          <rPr>
            <sz val="11"/>
            <rFont val="Calibri"/>
            <family val="2"/>
            <charset val="238"/>
          </rPr>
          <t>SZV_F:FeladatAzonosito</t>
        </r>
      </text>
    </comment>
    <comment ref="I9" authorId="0" shapeId="0">
      <text>
        <r>
          <rPr>
            <sz val="11"/>
            <rFont val="Calibri"/>
            <family val="2"/>
            <charset val="238"/>
          </rPr>
          <t>SZV_F:EllatasiTerulet</t>
        </r>
      </text>
    </comment>
    <comment ref="J9" authorId="0" shapeId="0">
      <text>
        <r>
          <rPr>
            <sz val="11"/>
            <rFont val="Calibri"/>
            <family val="2"/>
            <charset val="238"/>
          </rPr>
          <t>SZV_F:EllatasertFelelos</t>
        </r>
      </text>
    </comment>
    <comment ref="K9" authorId="0" shapeId="0">
      <text>
        <r>
          <rPr>
            <sz val="11"/>
            <rFont val="Calibri"/>
            <family val="2"/>
            <charset val="238"/>
          </rPr>
          <t>SZV_F:TervezettNettoKoltseg</t>
        </r>
      </text>
    </comment>
    <comment ref="L9" authorId="0" shapeId="0">
      <text>
        <r>
          <rPr>
            <sz val="11"/>
            <rFont val="Calibri"/>
            <family val="2"/>
            <charset val="238"/>
          </rPr>
          <t>SZV_F:IdotartamKezdes</t>
        </r>
      </text>
    </comment>
    <comment ref="M9" authorId="0" shapeId="0">
      <text>
        <r>
          <rPr>
            <sz val="11"/>
            <rFont val="Calibri"/>
            <family val="2"/>
            <charset val="238"/>
          </rPr>
          <t>SZV_F:IdotartamBefejezes</t>
        </r>
      </text>
    </comment>
    <comment ref="N9" authorId="0" shapeId="0">
      <text>
        <r>
          <rPr>
            <sz val="11"/>
            <rFont val="Calibri"/>
            <family val="2"/>
            <charset val="238"/>
          </rPr>
          <t>SZV_F:NettoKoltsegUtem1</t>
        </r>
      </text>
    </comment>
    <comment ref="O9" authorId="0" shapeId="0">
      <text>
        <r>
          <rPr>
            <sz val="11"/>
            <rFont val="Calibri"/>
            <family val="2"/>
            <charset val="238"/>
          </rPr>
          <t>SZV_F:NettoKoltsegUtem2</t>
        </r>
      </text>
    </comment>
    <comment ref="P9" authorId="0" shapeId="0">
      <text>
        <r>
          <rPr>
            <sz val="11"/>
            <rFont val="Calibri"/>
            <family val="2"/>
            <charset val="238"/>
          </rPr>
          <t>SZV_F:EM_Melleklet2_KTG</t>
        </r>
      </text>
    </comment>
    <comment ref="R9" authorId="0" shapeId="0">
      <text>
        <r>
          <rPr>
            <sz val="11"/>
            <rFont val="Calibri"/>
            <family val="2"/>
            <charset val="238"/>
          </rPr>
          <t>SZV_F:HDUtem1</t>
        </r>
      </text>
    </comment>
    <comment ref="S9" authorId="0" shapeId="0">
      <text>
        <r>
          <rPr>
            <sz val="11"/>
            <rFont val="Calibri"/>
            <family val="2"/>
            <charset val="238"/>
          </rPr>
          <t>SZV_F:ECSUtem1</t>
        </r>
      </text>
    </comment>
    <comment ref="T9" authorId="0" shapeId="0">
      <text>
        <r>
          <rPr>
            <sz val="11"/>
            <rFont val="Calibri"/>
            <family val="2"/>
            <charset val="238"/>
          </rPr>
          <t>SZV_F:KFHUtem1</t>
        </r>
      </text>
    </comment>
    <comment ref="U9" authorId="0" shapeId="0">
      <text>
        <r>
          <rPr>
            <sz val="11"/>
            <rFont val="Calibri"/>
            <family val="2"/>
            <charset val="238"/>
          </rPr>
          <t>SZV_F:Egyeb_SajatUtem1</t>
        </r>
      </text>
    </comment>
    <comment ref="V9" authorId="0" shapeId="0">
      <text>
        <r>
          <rPr>
            <sz val="11"/>
            <rFont val="Calibri"/>
            <family val="2"/>
            <charset val="238"/>
          </rPr>
          <t>SZV_F:DijUtem1</t>
        </r>
      </text>
    </comment>
    <comment ref="W9" authorId="0" shapeId="0">
      <text>
        <r>
          <rPr>
            <sz val="11"/>
            <rFont val="Calibri"/>
            <family val="2"/>
            <charset val="238"/>
          </rPr>
          <t>SZV_F:EM_Melleklet1_Utem1</t>
        </r>
      </text>
    </comment>
    <comment ref="X9" authorId="0" shapeId="0">
      <text>
        <r>
          <rPr>
            <sz val="11"/>
            <rFont val="Calibri"/>
            <family val="2"/>
            <charset val="238"/>
          </rPr>
          <t>SZV_F:EgyebAllamiUtem1</t>
        </r>
      </text>
    </comment>
    <comment ref="Y9" authorId="0" shapeId="0">
      <text>
        <r>
          <rPr>
            <sz val="11"/>
            <rFont val="Calibri"/>
            <family val="2"/>
            <charset val="238"/>
          </rPr>
          <t>SZV_F:OnkormanyzatiUtem1</t>
        </r>
      </text>
    </comment>
    <comment ref="Z9" authorId="0" shapeId="0">
      <text>
        <r>
          <rPr>
            <sz val="11"/>
            <rFont val="Calibri"/>
            <family val="2"/>
            <charset val="238"/>
          </rPr>
          <t>SZV_F:EUUtem1</t>
        </r>
      </text>
    </comment>
    <comment ref="AA9" authorId="0" shapeId="0">
      <text>
        <r>
          <rPr>
            <sz val="11"/>
            <rFont val="Calibri"/>
            <family val="2"/>
            <charset val="238"/>
          </rPr>
          <t>SZV_F:EgyebUtem1</t>
        </r>
      </text>
    </comment>
    <comment ref="AB9" authorId="0" shapeId="0">
      <text>
        <r>
          <rPr>
            <sz val="11"/>
            <rFont val="Calibri"/>
            <family val="2"/>
            <charset val="238"/>
          </rPr>
          <t>SZV_F:HitelKotvenyUtem1</t>
        </r>
      </text>
    </comment>
    <comment ref="AC9" authorId="0" shapeId="0">
      <text>
        <r>
          <rPr>
            <sz val="11"/>
            <rFont val="Calibri"/>
            <family val="2"/>
            <charset val="238"/>
          </rPr>
          <t>SZV_F:OsszesenUtem1</t>
        </r>
      </text>
    </comment>
    <comment ref="AF9" authorId="0" shapeId="0">
      <text>
        <r>
          <rPr>
            <sz val="11"/>
            <rFont val="Calibri"/>
            <family val="2"/>
            <charset val="238"/>
          </rPr>
          <t>SZV_F:HDUtem2</t>
        </r>
      </text>
    </comment>
    <comment ref="AG9" authorId="0" shapeId="0">
      <text>
        <r>
          <rPr>
            <sz val="11"/>
            <rFont val="Calibri"/>
            <family val="2"/>
            <charset val="238"/>
          </rPr>
          <t>SZV_F:ECSUtem2</t>
        </r>
      </text>
    </comment>
    <comment ref="AH9" authorId="0" shapeId="0">
      <text>
        <r>
          <rPr>
            <sz val="11"/>
            <rFont val="Calibri"/>
            <family val="2"/>
            <charset val="238"/>
          </rPr>
          <t>SZV_F:KFHUtem2</t>
        </r>
      </text>
    </comment>
    <comment ref="AI9" authorId="0" shapeId="0">
      <text>
        <r>
          <rPr>
            <sz val="11"/>
            <rFont val="Calibri"/>
            <family val="2"/>
            <charset val="238"/>
          </rPr>
          <t>SZV_F:Egyeb_SajatUtem2</t>
        </r>
      </text>
    </comment>
    <comment ref="AJ9" authorId="0" shapeId="0">
      <text>
        <r>
          <rPr>
            <sz val="11"/>
            <rFont val="Calibri"/>
            <family val="2"/>
            <charset val="238"/>
          </rPr>
          <t>SZV_F:DijUtem2</t>
        </r>
      </text>
    </comment>
    <comment ref="AK9" authorId="0" shapeId="0">
      <text>
        <r>
          <rPr>
            <sz val="11"/>
            <rFont val="Calibri"/>
            <family val="2"/>
            <charset val="238"/>
          </rPr>
          <t>SZV_F:EM_Melleklet1_Utem2</t>
        </r>
      </text>
    </comment>
    <comment ref="AL9" authorId="0" shapeId="0">
      <text>
        <r>
          <rPr>
            <sz val="11"/>
            <rFont val="Calibri"/>
            <family val="2"/>
            <charset val="238"/>
          </rPr>
          <t>SZV_F:EgyebAllamiUtem2</t>
        </r>
      </text>
    </comment>
    <comment ref="AM9" authorId="0" shapeId="0">
      <text>
        <r>
          <rPr>
            <sz val="11"/>
            <rFont val="Calibri"/>
            <family val="2"/>
            <charset val="238"/>
          </rPr>
          <t>SZV_F:OnkormanyzatiUtem2</t>
        </r>
      </text>
    </comment>
    <comment ref="AN9" authorId="0" shapeId="0">
      <text>
        <r>
          <rPr>
            <sz val="11"/>
            <rFont val="Calibri"/>
            <family val="2"/>
            <charset val="238"/>
          </rPr>
          <t>SZV_F:EUUtem2</t>
        </r>
      </text>
    </comment>
    <comment ref="AO9" authorId="0" shapeId="0">
      <text>
        <r>
          <rPr>
            <sz val="11"/>
            <rFont val="Calibri"/>
            <family val="2"/>
            <charset val="238"/>
          </rPr>
          <t>SZV_F:EgyebUtem2</t>
        </r>
      </text>
    </comment>
    <comment ref="AP9" authorId="0" shapeId="0">
      <text>
        <r>
          <rPr>
            <sz val="11"/>
            <rFont val="Calibri"/>
            <family val="2"/>
            <charset val="238"/>
          </rPr>
          <t>SZV_F:HitelKotvenyUtem2</t>
        </r>
      </text>
    </comment>
    <comment ref="AQ9" authorId="0" shapeId="0">
      <text>
        <r>
          <rPr>
            <sz val="11"/>
            <rFont val="Calibri"/>
            <family val="2"/>
            <charset val="238"/>
          </rPr>
          <t>SZV_F:OsszesenUtem2</t>
        </r>
      </text>
    </comment>
    <comment ref="AR9" authorId="0" shapeId="0">
      <text>
        <r>
          <rPr>
            <sz val="11"/>
            <rFont val="Calibri"/>
            <family val="2"/>
            <charset val="238"/>
          </rPr>
          <t>SZV_F:ForrashianyUtem2</t>
        </r>
      </text>
    </comment>
    <comment ref="AU9" authorId="0" shapeId="0">
      <text>
        <r>
          <rPr>
            <sz val="11"/>
            <rFont val="Calibri"/>
            <family val="2"/>
            <charset val="238"/>
          </rPr>
          <t>SZV_F:Indokolas</t>
        </r>
      </text>
    </comment>
    <comment ref="AV9" authorId="0" shapeId="0">
      <text>
        <r>
          <rPr>
            <sz val="11"/>
            <rFont val="Calibri"/>
            <family val="2"/>
            <charset val="238"/>
          </rPr>
          <t>SZV_F:Megjegyzes</t>
        </r>
      </text>
    </comment>
    <comment ref="AW9" authorId="0" shapeId="0">
      <text>
        <r>
          <rPr>
            <sz val="11"/>
            <rFont val="Calibri"/>
            <family val="2"/>
            <charset val="238"/>
          </rPr>
          <t>SZV_F:FeladatSorszam</t>
        </r>
      </text>
    </comment>
    <comment ref="AY9" authorId="0" shapeId="0">
      <text>
        <r>
          <rPr>
            <sz val="11"/>
            <rFont val="Calibri"/>
            <family val="2"/>
            <charset val="238"/>
          </rPr>
          <t>SZV_F:ISA</t>
        </r>
      </text>
    </comment>
    <comment ref="B10" authorId="0" shapeId="0">
      <text>
        <r>
          <rPr>
            <sz val="11"/>
            <rFont val="Calibri"/>
            <family val="2"/>
            <charset val="238"/>
          </rPr>
          <t>SZV_F:FontossagiSorrent</t>
        </r>
      </text>
    </comment>
    <comment ref="C10" authorId="0" shapeId="0">
      <text>
        <r>
          <rPr>
            <sz val="11"/>
            <rFont val="Calibri"/>
            <family val="2"/>
            <charset val="238"/>
          </rPr>
          <t>SZV_F:FeladatKategoria</t>
        </r>
      </text>
    </comment>
    <comment ref="D10" authorId="0" shapeId="0">
      <text>
        <r>
          <rPr>
            <sz val="11"/>
            <rFont val="Calibri"/>
            <family val="2"/>
            <charset val="238"/>
          </rPr>
          <t>SZV_F:FeladatMegnevezes</t>
        </r>
      </text>
    </comment>
    <comment ref="E10" authorId="0" shapeId="0">
      <text>
        <r>
          <rPr>
            <sz val="11"/>
            <rFont val="Calibri"/>
            <family val="2"/>
            <charset val="238"/>
          </rPr>
          <t>SZV_F:ElviEngedelySzam</t>
        </r>
      </text>
    </comment>
    <comment ref="F10" authorId="0" shapeId="0">
      <text>
        <r>
          <rPr>
            <sz val="11"/>
            <rFont val="Calibri"/>
            <family val="2"/>
            <charset val="238"/>
          </rPr>
          <t>SZV_F:VKR_Kod</t>
        </r>
      </text>
    </comment>
    <comment ref="G10" authorId="0" shapeId="0">
      <text>
        <r>
          <rPr>
            <sz val="11"/>
            <rFont val="Calibri"/>
            <family val="2"/>
            <charset val="238"/>
          </rPr>
          <t>SZV_F:VKR_Nev</t>
        </r>
      </text>
    </comment>
    <comment ref="H10" authorId="0" shapeId="0">
      <text>
        <r>
          <rPr>
            <sz val="11"/>
            <rFont val="Calibri"/>
            <family val="2"/>
            <charset val="238"/>
          </rPr>
          <t>SZV_F:FeladatAzonosito</t>
        </r>
      </text>
    </comment>
    <comment ref="I10" authorId="0" shapeId="0">
      <text>
        <r>
          <rPr>
            <sz val="11"/>
            <rFont val="Calibri"/>
            <family val="2"/>
            <charset val="238"/>
          </rPr>
          <t>SZV_F:EllatasiTerulet</t>
        </r>
      </text>
    </comment>
    <comment ref="J10" authorId="0" shapeId="0">
      <text>
        <r>
          <rPr>
            <sz val="11"/>
            <rFont val="Calibri"/>
            <family val="2"/>
            <charset val="238"/>
          </rPr>
          <t>SZV_F:EllatasertFelelos</t>
        </r>
      </text>
    </comment>
    <comment ref="K10" authorId="0" shapeId="0">
      <text>
        <r>
          <rPr>
            <sz val="11"/>
            <rFont val="Calibri"/>
            <family val="2"/>
            <charset val="238"/>
          </rPr>
          <t>SZV_F:TervezettNettoKoltseg</t>
        </r>
      </text>
    </comment>
    <comment ref="L10" authorId="0" shapeId="0">
      <text>
        <r>
          <rPr>
            <sz val="11"/>
            <rFont val="Calibri"/>
            <family val="2"/>
            <charset val="238"/>
          </rPr>
          <t>SZV_F:IdotartamKezdes</t>
        </r>
      </text>
    </comment>
    <comment ref="M10" authorId="0" shapeId="0">
      <text>
        <r>
          <rPr>
            <sz val="11"/>
            <rFont val="Calibri"/>
            <family val="2"/>
            <charset val="238"/>
          </rPr>
          <t>SZV_F:IdotartamBefejezes</t>
        </r>
      </text>
    </comment>
    <comment ref="N10" authorId="0" shapeId="0">
      <text>
        <r>
          <rPr>
            <sz val="11"/>
            <rFont val="Calibri"/>
            <family val="2"/>
            <charset val="238"/>
          </rPr>
          <t>SZV_F:NettoKoltsegUtem1</t>
        </r>
      </text>
    </comment>
    <comment ref="O10" authorId="0" shapeId="0">
      <text>
        <r>
          <rPr>
            <sz val="11"/>
            <rFont val="Calibri"/>
            <family val="2"/>
            <charset val="238"/>
          </rPr>
          <t>SZV_F:NettoKoltsegUtem2</t>
        </r>
      </text>
    </comment>
    <comment ref="P10" authorId="0" shapeId="0">
      <text>
        <r>
          <rPr>
            <sz val="11"/>
            <rFont val="Calibri"/>
            <family val="2"/>
            <charset val="238"/>
          </rPr>
          <t>SZV_F:EM_Melleklet2_KTG</t>
        </r>
      </text>
    </comment>
    <comment ref="R10" authorId="0" shapeId="0">
      <text>
        <r>
          <rPr>
            <sz val="11"/>
            <rFont val="Calibri"/>
            <family val="2"/>
            <charset val="238"/>
          </rPr>
          <t>SZV_F:HDUtem1</t>
        </r>
      </text>
    </comment>
    <comment ref="S10" authorId="0" shapeId="0">
      <text>
        <r>
          <rPr>
            <sz val="11"/>
            <rFont val="Calibri"/>
            <family val="2"/>
            <charset val="238"/>
          </rPr>
          <t>SZV_F:ECSUtem1</t>
        </r>
      </text>
    </comment>
    <comment ref="T10" authorId="0" shapeId="0">
      <text>
        <r>
          <rPr>
            <sz val="11"/>
            <rFont val="Calibri"/>
            <family val="2"/>
            <charset val="238"/>
          </rPr>
          <t>SZV_F:KFHUtem1</t>
        </r>
      </text>
    </comment>
    <comment ref="U10" authorId="0" shapeId="0">
      <text>
        <r>
          <rPr>
            <sz val="11"/>
            <rFont val="Calibri"/>
            <family val="2"/>
            <charset val="238"/>
          </rPr>
          <t>SZV_F:Egyeb_SajatUtem1</t>
        </r>
      </text>
    </comment>
    <comment ref="V10" authorId="0" shapeId="0">
      <text>
        <r>
          <rPr>
            <sz val="11"/>
            <rFont val="Calibri"/>
            <family val="2"/>
            <charset val="238"/>
          </rPr>
          <t>SZV_F:DijUtem1</t>
        </r>
      </text>
    </comment>
    <comment ref="W10" authorId="0" shapeId="0">
      <text>
        <r>
          <rPr>
            <sz val="11"/>
            <rFont val="Calibri"/>
            <family val="2"/>
            <charset val="238"/>
          </rPr>
          <t>SZV_F:EM_Melleklet1_Utem1</t>
        </r>
      </text>
    </comment>
    <comment ref="X10" authorId="0" shapeId="0">
      <text>
        <r>
          <rPr>
            <sz val="11"/>
            <rFont val="Calibri"/>
            <family val="2"/>
            <charset val="238"/>
          </rPr>
          <t>SZV_F:EgyebAllamiUtem1</t>
        </r>
      </text>
    </comment>
    <comment ref="Y10" authorId="0" shapeId="0">
      <text>
        <r>
          <rPr>
            <sz val="11"/>
            <rFont val="Calibri"/>
            <family val="2"/>
            <charset val="238"/>
          </rPr>
          <t>SZV_F:OnkormanyzatiUtem1</t>
        </r>
      </text>
    </comment>
    <comment ref="Z10" authorId="0" shapeId="0">
      <text>
        <r>
          <rPr>
            <sz val="11"/>
            <rFont val="Calibri"/>
            <family val="2"/>
            <charset val="238"/>
          </rPr>
          <t>SZV_F:EUUtem1</t>
        </r>
      </text>
    </comment>
    <comment ref="AA10" authorId="0" shapeId="0">
      <text>
        <r>
          <rPr>
            <sz val="11"/>
            <rFont val="Calibri"/>
            <family val="2"/>
            <charset val="238"/>
          </rPr>
          <t>SZV_F:EgyebUtem1</t>
        </r>
      </text>
    </comment>
    <comment ref="AB10" authorId="0" shapeId="0">
      <text>
        <r>
          <rPr>
            <sz val="11"/>
            <rFont val="Calibri"/>
            <family val="2"/>
            <charset val="238"/>
          </rPr>
          <t>SZV_F:HitelKotvenyUtem1</t>
        </r>
      </text>
    </comment>
    <comment ref="AC10" authorId="0" shapeId="0">
      <text>
        <r>
          <rPr>
            <sz val="11"/>
            <rFont val="Calibri"/>
            <family val="2"/>
            <charset val="238"/>
          </rPr>
          <t>SZV_F:OsszesenUtem1</t>
        </r>
      </text>
    </comment>
    <comment ref="AF10" authorId="0" shapeId="0">
      <text>
        <r>
          <rPr>
            <sz val="11"/>
            <rFont val="Calibri"/>
            <family val="2"/>
            <charset val="238"/>
          </rPr>
          <t>SZV_F:HDUtem2</t>
        </r>
      </text>
    </comment>
    <comment ref="AG10" authorId="0" shapeId="0">
      <text>
        <r>
          <rPr>
            <sz val="11"/>
            <rFont val="Calibri"/>
            <family val="2"/>
            <charset val="238"/>
          </rPr>
          <t>SZV_F:ECSUtem2</t>
        </r>
      </text>
    </comment>
    <comment ref="AH10" authorId="0" shapeId="0">
      <text>
        <r>
          <rPr>
            <sz val="11"/>
            <rFont val="Calibri"/>
            <family val="2"/>
            <charset val="238"/>
          </rPr>
          <t>SZV_F:KFHUtem2</t>
        </r>
      </text>
    </comment>
    <comment ref="AI10" authorId="0" shapeId="0">
      <text>
        <r>
          <rPr>
            <sz val="11"/>
            <rFont val="Calibri"/>
            <family val="2"/>
            <charset val="238"/>
          </rPr>
          <t>SZV_F:Egyeb_SajatUtem2</t>
        </r>
      </text>
    </comment>
    <comment ref="AJ10" authorId="0" shapeId="0">
      <text>
        <r>
          <rPr>
            <sz val="11"/>
            <rFont val="Calibri"/>
            <family val="2"/>
            <charset val="238"/>
          </rPr>
          <t>SZV_F:DijUtem2</t>
        </r>
      </text>
    </comment>
    <comment ref="AK10" authorId="0" shapeId="0">
      <text>
        <r>
          <rPr>
            <sz val="11"/>
            <rFont val="Calibri"/>
            <family val="2"/>
            <charset val="238"/>
          </rPr>
          <t>SZV_F:EM_Melleklet1_Utem2</t>
        </r>
      </text>
    </comment>
    <comment ref="AL10" authorId="0" shapeId="0">
      <text>
        <r>
          <rPr>
            <sz val="11"/>
            <rFont val="Calibri"/>
            <family val="2"/>
            <charset val="238"/>
          </rPr>
          <t>SZV_F:EgyebAllamiUtem2</t>
        </r>
      </text>
    </comment>
    <comment ref="AM10" authorId="0" shapeId="0">
      <text>
        <r>
          <rPr>
            <sz val="11"/>
            <rFont val="Calibri"/>
            <family val="2"/>
            <charset val="238"/>
          </rPr>
          <t>SZV_F:OnkormanyzatiUtem2</t>
        </r>
      </text>
    </comment>
    <comment ref="AN10" authorId="0" shapeId="0">
      <text>
        <r>
          <rPr>
            <sz val="11"/>
            <rFont val="Calibri"/>
            <family val="2"/>
            <charset val="238"/>
          </rPr>
          <t>SZV_F:EUUtem2</t>
        </r>
      </text>
    </comment>
    <comment ref="AO10" authorId="0" shapeId="0">
      <text>
        <r>
          <rPr>
            <sz val="11"/>
            <rFont val="Calibri"/>
            <family val="2"/>
            <charset val="238"/>
          </rPr>
          <t>SZV_F:EgyebUtem2</t>
        </r>
      </text>
    </comment>
    <comment ref="AP10" authorId="0" shapeId="0">
      <text>
        <r>
          <rPr>
            <sz val="11"/>
            <rFont val="Calibri"/>
            <family val="2"/>
            <charset val="238"/>
          </rPr>
          <t>SZV_F:HitelKotvenyUtem2</t>
        </r>
      </text>
    </comment>
    <comment ref="AQ10" authorId="0" shapeId="0">
      <text>
        <r>
          <rPr>
            <sz val="11"/>
            <rFont val="Calibri"/>
            <family val="2"/>
            <charset val="238"/>
          </rPr>
          <t>SZV_F:OsszesenUtem2</t>
        </r>
      </text>
    </comment>
    <comment ref="AR10" authorId="0" shapeId="0">
      <text>
        <r>
          <rPr>
            <sz val="11"/>
            <rFont val="Calibri"/>
            <family val="2"/>
            <charset val="238"/>
          </rPr>
          <t>SZV_F:ForrashianyUtem2</t>
        </r>
      </text>
    </comment>
    <comment ref="AU10" authorId="0" shapeId="0">
      <text>
        <r>
          <rPr>
            <sz val="11"/>
            <rFont val="Calibri"/>
            <family val="2"/>
            <charset val="238"/>
          </rPr>
          <t>SZV_F:Indokolas</t>
        </r>
      </text>
    </comment>
    <comment ref="AV10" authorId="0" shapeId="0">
      <text>
        <r>
          <rPr>
            <sz val="11"/>
            <rFont val="Calibri"/>
            <family val="2"/>
            <charset val="238"/>
          </rPr>
          <t>SZV_F:Megjegyzes</t>
        </r>
      </text>
    </comment>
    <comment ref="AW10" authorId="0" shapeId="0">
      <text>
        <r>
          <rPr>
            <sz val="11"/>
            <rFont val="Calibri"/>
            <family val="2"/>
            <charset val="238"/>
          </rPr>
          <t>SZV_F:FeladatSorszam</t>
        </r>
      </text>
    </comment>
    <comment ref="AY10" authorId="0" shapeId="0">
      <text>
        <r>
          <rPr>
            <sz val="11"/>
            <rFont val="Calibri"/>
            <family val="2"/>
            <charset val="238"/>
          </rPr>
          <t>SZV_F:ISA</t>
        </r>
      </text>
    </comment>
    <comment ref="B11" authorId="0" shapeId="0">
      <text>
        <r>
          <rPr>
            <sz val="11"/>
            <rFont val="Calibri"/>
            <family val="2"/>
            <charset val="238"/>
          </rPr>
          <t>SZV_F:FontossagiSorrent</t>
        </r>
      </text>
    </comment>
    <comment ref="C11" authorId="0" shapeId="0">
      <text>
        <r>
          <rPr>
            <sz val="11"/>
            <rFont val="Calibri"/>
            <family val="2"/>
            <charset val="238"/>
          </rPr>
          <t>SZV_F:FeladatKategoria</t>
        </r>
      </text>
    </comment>
    <comment ref="D11" authorId="0" shapeId="0">
      <text>
        <r>
          <rPr>
            <sz val="11"/>
            <rFont val="Calibri"/>
            <family val="2"/>
            <charset val="238"/>
          </rPr>
          <t>SZV_F:FeladatMegnevezes</t>
        </r>
      </text>
    </comment>
    <comment ref="E11" authorId="0" shapeId="0">
      <text>
        <r>
          <rPr>
            <sz val="11"/>
            <rFont val="Calibri"/>
            <family val="2"/>
            <charset val="238"/>
          </rPr>
          <t>SZV_F:ElviEngedelySzam</t>
        </r>
      </text>
    </comment>
    <comment ref="F11" authorId="0" shapeId="0">
      <text>
        <r>
          <rPr>
            <sz val="11"/>
            <rFont val="Calibri"/>
            <family val="2"/>
            <charset val="238"/>
          </rPr>
          <t>SZV_F:VKR_Kod</t>
        </r>
      </text>
    </comment>
    <comment ref="G11" authorId="0" shapeId="0">
      <text>
        <r>
          <rPr>
            <sz val="11"/>
            <rFont val="Calibri"/>
            <family val="2"/>
            <charset val="238"/>
          </rPr>
          <t>SZV_F:VKR_Nev</t>
        </r>
      </text>
    </comment>
    <comment ref="H11" authorId="0" shapeId="0">
      <text>
        <r>
          <rPr>
            <sz val="11"/>
            <rFont val="Calibri"/>
            <family val="2"/>
            <charset val="238"/>
          </rPr>
          <t>SZV_F:FeladatAzonosito</t>
        </r>
      </text>
    </comment>
    <comment ref="I11" authorId="0" shapeId="0">
      <text>
        <r>
          <rPr>
            <sz val="11"/>
            <rFont val="Calibri"/>
            <family val="2"/>
            <charset val="238"/>
          </rPr>
          <t>SZV_F:EllatasiTerulet</t>
        </r>
      </text>
    </comment>
    <comment ref="J11" authorId="0" shapeId="0">
      <text>
        <r>
          <rPr>
            <sz val="11"/>
            <rFont val="Calibri"/>
            <family val="2"/>
            <charset val="238"/>
          </rPr>
          <t>SZV_F:EllatasertFelelos</t>
        </r>
      </text>
    </comment>
    <comment ref="K11" authorId="0" shapeId="0">
      <text>
        <r>
          <rPr>
            <sz val="11"/>
            <rFont val="Calibri"/>
            <family val="2"/>
            <charset val="238"/>
          </rPr>
          <t>SZV_F:TervezettNettoKoltseg</t>
        </r>
      </text>
    </comment>
    <comment ref="L11" authorId="0" shapeId="0">
      <text>
        <r>
          <rPr>
            <sz val="11"/>
            <rFont val="Calibri"/>
            <family val="2"/>
            <charset val="238"/>
          </rPr>
          <t>SZV_F:IdotartamKezdes</t>
        </r>
      </text>
    </comment>
    <comment ref="M11" authorId="0" shapeId="0">
      <text>
        <r>
          <rPr>
            <sz val="11"/>
            <rFont val="Calibri"/>
            <family val="2"/>
            <charset val="238"/>
          </rPr>
          <t>SZV_F:IdotartamBefejezes</t>
        </r>
      </text>
    </comment>
    <comment ref="N11" authorId="0" shapeId="0">
      <text>
        <r>
          <rPr>
            <sz val="11"/>
            <rFont val="Calibri"/>
            <family val="2"/>
            <charset val="238"/>
          </rPr>
          <t>SZV_F:NettoKoltsegUtem1</t>
        </r>
      </text>
    </comment>
    <comment ref="O11" authorId="0" shapeId="0">
      <text>
        <r>
          <rPr>
            <sz val="11"/>
            <rFont val="Calibri"/>
            <family val="2"/>
            <charset val="238"/>
          </rPr>
          <t>SZV_F:NettoKoltsegUtem2</t>
        </r>
      </text>
    </comment>
    <comment ref="P11" authorId="0" shapeId="0">
      <text>
        <r>
          <rPr>
            <sz val="11"/>
            <rFont val="Calibri"/>
            <family val="2"/>
            <charset val="238"/>
          </rPr>
          <t>SZV_F:EM_Melleklet2_KTG</t>
        </r>
      </text>
    </comment>
    <comment ref="R11" authorId="0" shapeId="0">
      <text>
        <r>
          <rPr>
            <sz val="11"/>
            <rFont val="Calibri"/>
            <family val="2"/>
            <charset val="238"/>
          </rPr>
          <t>SZV_F:HDUtem1</t>
        </r>
      </text>
    </comment>
    <comment ref="S11" authorId="0" shapeId="0">
      <text>
        <r>
          <rPr>
            <sz val="11"/>
            <rFont val="Calibri"/>
            <family val="2"/>
            <charset val="238"/>
          </rPr>
          <t>SZV_F:ECSUtem1</t>
        </r>
      </text>
    </comment>
    <comment ref="T11" authorId="0" shapeId="0">
      <text>
        <r>
          <rPr>
            <sz val="11"/>
            <rFont val="Calibri"/>
            <family val="2"/>
            <charset val="238"/>
          </rPr>
          <t>SZV_F:KFHUtem1</t>
        </r>
      </text>
    </comment>
    <comment ref="U11" authorId="0" shapeId="0">
      <text>
        <r>
          <rPr>
            <sz val="11"/>
            <rFont val="Calibri"/>
            <family val="2"/>
            <charset val="238"/>
          </rPr>
          <t>SZV_F:Egyeb_SajatUtem1</t>
        </r>
      </text>
    </comment>
    <comment ref="V11" authorId="0" shapeId="0">
      <text>
        <r>
          <rPr>
            <sz val="11"/>
            <rFont val="Calibri"/>
            <family val="2"/>
            <charset val="238"/>
          </rPr>
          <t>SZV_F:DijUtem1</t>
        </r>
      </text>
    </comment>
    <comment ref="W11" authorId="0" shapeId="0">
      <text>
        <r>
          <rPr>
            <sz val="11"/>
            <rFont val="Calibri"/>
            <family val="2"/>
            <charset val="238"/>
          </rPr>
          <t>SZV_F:EM_Melleklet1_Utem1</t>
        </r>
      </text>
    </comment>
    <comment ref="X11" authorId="0" shapeId="0">
      <text>
        <r>
          <rPr>
            <sz val="11"/>
            <rFont val="Calibri"/>
            <family val="2"/>
            <charset val="238"/>
          </rPr>
          <t>SZV_F:EgyebAllamiUtem1</t>
        </r>
      </text>
    </comment>
    <comment ref="Y11" authorId="0" shapeId="0">
      <text>
        <r>
          <rPr>
            <sz val="11"/>
            <rFont val="Calibri"/>
            <family val="2"/>
            <charset val="238"/>
          </rPr>
          <t>SZV_F:OnkormanyzatiUtem1</t>
        </r>
      </text>
    </comment>
    <comment ref="Z11" authorId="0" shapeId="0">
      <text>
        <r>
          <rPr>
            <sz val="11"/>
            <rFont val="Calibri"/>
            <family val="2"/>
            <charset val="238"/>
          </rPr>
          <t>SZV_F:EUUtem1</t>
        </r>
      </text>
    </comment>
    <comment ref="AA11" authorId="0" shapeId="0">
      <text>
        <r>
          <rPr>
            <sz val="11"/>
            <rFont val="Calibri"/>
            <family val="2"/>
            <charset val="238"/>
          </rPr>
          <t>SZV_F:EgyebUtem1</t>
        </r>
      </text>
    </comment>
    <comment ref="AB11" authorId="0" shapeId="0">
      <text>
        <r>
          <rPr>
            <sz val="11"/>
            <rFont val="Calibri"/>
            <family val="2"/>
            <charset val="238"/>
          </rPr>
          <t>SZV_F:HitelKotvenyUtem1</t>
        </r>
      </text>
    </comment>
    <comment ref="AC11" authorId="0" shapeId="0">
      <text>
        <r>
          <rPr>
            <sz val="11"/>
            <rFont val="Calibri"/>
            <family val="2"/>
            <charset val="238"/>
          </rPr>
          <t>SZV_F:OsszesenUtem1</t>
        </r>
      </text>
    </comment>
    <comment ref="AF11" authorId="0" shapeId="0">
      <text>
        <r>
          <rPr>
            <sz val="11"/>
            <rFont val="Calibri"/>
            <family val="2"/>
            <charset val="238"/>
          </rPr>
          <t>SZV_F:HDUtem2</t>
        </r>
      </text>
    </comment>
    <comment ref="AG11" authorId="0" shapeId="0">
      <text>
        <r>
          <rPr>
            <sz val="11"/>
            <rFont val="Calibri"/>
            <family val="2"/>
            <charset val="238"/>
          </rPr>
          <t>SZV_F:ECSUtem2</t>
        </r>
      </text>
    </comment>
    <comment ref="AH11" authorId="0" shapeId="0">
      <text>
        <r>
          <rPr>
            <sz val="11"/>
            <rFont val="Calibri"/>
            <family val="2"/>
            <charset val="238"/>
          </rPr>
          <t>SZV_F:KFHUtem2</t>
        </r>
      </text>
    </comment>
    <comment ref="AI11" authorId="0" shapeId="0">
      <text>
        <r>
          <rPr>
            <sz val="11"/>
            <rFont val="Calibri"/>
            <family val="2"/>
            <charset val="238"/>
          </rPr>
          <t>SZV_F:Egyeb_SajatUtem2</t>
        </r>
      </text>
    </comment>
    <comment ref="AJ11" authorId="0" shapeId="0">
      <text>
        <r>
          <rPr>
            <sz val="11"/>
            <rFont val="Calibri"/>
            <family val="2"/>
            <charset val="238"/>
          </rPr>
          <t>SZV_F:DijUtem2</t>
        </r>
      </text>
    </comment>
    <comment ref="AK11" authorId="0" shapeId="0">
      <text>
        <r>
          <rPr>
            <sz val="11"/>
            <rFont val="Calibri"/>
            <family val="2"/>
            <charset val="238"/>
          </rPr>
          <t>SZV_F:EM_Melleklet1_Utem2</t>
        </r>
      </text>
    </comment>
    <comment ref="AL11" authorId="0" shapeId="0">
      <text>
        <r>
          <rPr>
            <sz val="11"/>
            <rFont val="Calibri"/>
            <family val="2"/>
            <charset val="238"/>
          </rPr>
          <t>SZV_F:EgyebAllamiUtem2</t>
        </r>
      </text>
    </comment>
    <comment ref="AM11" authorId="0" shapeId="0">
      <text>
        <r>
          <rPr>
            <sz val="11"/>
            <rFont val="Calibri"/>
            <family val="2"/>
            <charset val="238"/>
          </rPr>
          <t>SZV_F:OnkormanyzatiUtem2</t>
        </r>
      </text>
    </comment>
    <comment ref="AN11" authorId="0" shapeId="0">
      <text>
        <r>
          <rPr>
            <sz val="11"/>
            <rFont val="Calibri"/>
            <family val="2"/>
            <charset val="238"/>
          </rPr>
          <t>SZV_F:EUUtem2</t>
        </r>
      </text>
    </comment>
    <comment ref="AO11" authorId="0" shapeId="0">
      <text>
        <r>
          <rPr>
            <sz val="11"/>
            <rFont val="Calibri"/>
            <family val="2"/>
            <charset val="238"/>
          </rPr>
          <t>SZV_F:EgyebUtem2</t>
        </r>
      </text>
    </comment>
    <comment ref="AP11" authorId="0" shapeId="0">
      <text>
        <r>
          <rPr>
            <sz val="11"/>
            <rFont val="Calibri"/>
            <family val="2"/>
            <charset val="238"/>
          </rPr>
          <t>SZV_F:HitelKotvenyUtem2</t>
        </r>
      </text>
    </comment>
    <comment ref="AQ11" authorId="0" shapeId="0">
      <text>
        <r>
          <rPr>
            <sz val="11"/>
            <rFont val="Calibri"/>
            <family val="2"/>
            <charset val="238"/>
          </rPr>
          <t>SZV_F:OsszesenUtem2</t>
        </r>
      </text>
    </comment>
    <comment ref="AR11" authorId="0" shapeId="0">
      <text>
        <r>
          <rPr>
            <sz val="11"/>
            <rFont val="Calibri"/>
            <family val="2"/>
            <charset val="238"/>
          </rPr>
          <t>SZV_F:ForrashianyUtem2</t>
        </r>
      </text>
    </comment>
    <comment ref="AU11" authorId="0" shapeId="0">
      <text>
        <r>
          <rPr>
            <sz val="11"/>
            <rFont val="Calibri"/>
            <family val="2"/>
            <charset val="238"/>
          </rPr>
          <t>SZV_F:Indokolas</t>
        </r>
      </text>
    </comment>
    <comment ref="AV11" authorId="0" shapeId="0">
      <text>
        <r>
          <rPr>
            <sz val="11"/>
            <rFont val="Calibri"/>
            <family val="2"/>
            <charset val="238"/>
          </rPr>
          <t>SZV_F:Megjegyzes</t>
        </r>
      </text>
    </comment>
    <comment ref="AW11" authorId="0" shapeId="0">
      <text>
        <r>
          <rPr>
            <sz val="11"/>
            <rFont val="Calibri"/>
            <family val="2"/>
            <charset val="238"/>
          </rPr>
          <t>SZV_F:FeladatSorszam</t>
        </r>
      </text>
    </comment>
    <comment ref="AY11" authorId="0" shapeId="0">
      <text>
        <r>
          <rPr>
            <sz val="11"/>
            <rFont val="Calibri"/>
            <family val="2"/>
            <charset val="238"/>
          </rPr>
          <t>SZV_F:ISA</t>
        </r>
      </text>
    </comment>
    <comment ref="B12" authorId="0" shapeId="0">
      <text>
        <r>
          <rPr>
            <sz val="11"/>
            <rFont val="Calibri"/>
            <family val="2"/>
            <charset val="238"/>
          </rPr>
          <t>SZV_F:FontossagiSorrent</t>
        </r>
      </text>
    </comment>
    <comment ref="C12" authorId="0" shapeId="0">
      <text>
        <r>
          <rPr>
            <sz val="11"/>
            <rFont val="Calibri"/>
            <family val="2"/>
            <charset val="238"/>
          </rPr>
          <t>SZV_F:FeladatKategoria</t>
        </r>
      </text>
    </comment>
    <comment ref="D12" authorId="0" shapeId="0">
      <text>
        <r>
          <rPr>
            <sz val="11"/>
            <rFont val="Calibri"/>
            <family val="2"/>
            <charset val="238"/>
          </rPr>
          <t>SZV_F:FeladatMegnevezes</t>
        </r>
      </text>
    </comment>
    <comment ref="E12" authorId="0" shapeId="0">
      <text>
        <r>
          <rPr>
            <sz val="11"/>
            <rFont val="Calibri"/>
            <family val="2"/>
            <charset val="238"/>
          </rPr>
          <t>SZV_F:ElviEngedelySzam</t>
        </r>
      </text>
    </comment>
    <comment ref="F12" authorId="0" shapeId="0">
      <text>
        <r>
          <rPr>
            <sz val="11"/>
            <rFont val="Calibri"/>
            <family val="2"/>
            <charset val="238"/>
          </rPr>
          <t>SZV_F:VKR_Kod</t>
        </r>
      </text>
    </comment>
    <comment ref="G12" authorId="0" shapeId="0">
      <text>
        <r>
          <rPr>
            <sz val="11"/>
            <rFont val="Calibri"/>
            <family val="2"/>
            <charset val="238"/>
          </rPr>
          <t>SZV_F:VKR_Nev</t>
        </r>
      </text>
    </comment>
    <comment ref="H12" authorId="0" shapeId="0">
      <text>
        <r>
          <rPr>
            <sz val="11"/>
            <rFont val="Calibri"/>
            <family val="2"/>
            <charset val="238"/>
          </rPr>
          <t>SZV_F:FeladatAzonosito</t>
        </r>
      </text>
    </comment>
    <comment ref="I12" authorId="0" shapeId="0">
      <text>
        <r>
          <rPr>
            <sz val="11"/>
            <rFont val="Calibri"/>
            <family val="2"/>
            <charset val="238"/>
          </rPr>
          <t>SZV_F:EllatasiTerulet</t>
        </r>
      </text>
    </comment>
    <comment ref="J12" authorId="0" shapeId="0">
      <text>
        <r>
          <rPr>
            <sz val="11"/>
            <rFont val="Calibri"/>
            <family val="2"/>
            <charset val="238"/>
          </rPr>
          <t>SZV_F:EllatasertFelelos</t>
        </r>
      </text>
    </comment>
    <comment ref="K12" authorId="0" shapeId="0">
      <text>
        <r>
          <rPr>
            <sz val="11"/>
            <rFont val="Calibri"/>
            <family val="2"/>
            <charset val="238"/>
          </rPr>
          <t>SZV_F:TervezettNettoKoltseg</t>
        </r>
      </text>
    </comment>
    <comment ref="L12" authorId="0" shapeId="0">
      <text>
        <r>
          <rPr>
            <sz val="11"/>
            <rFont val="Calibri"/>
            <family val="2"/>
            <charset val="238"/>
          </rPr>
          <t>SZV_F:IdotartamKezdes</t>
        </r>
      </text>
    </comment>
    <comment ref="M12" authorId="0" shapeId="0">
      <text>
        <r>
          <rPr>
            <sz val="11"/>
            <rFont val="Calibri"/>
            <family val="2"/>
            <charset val="238"/>
          </rPr>
          <t>SZV_F:IdotartamBefejezes</t>
        </r>
      </text>
    </comment>
    <comment ref="N12" authorId="0" shapeId="0">
      <text>
        <r>
          <rPr>
            <sz val="11"/>
            <rFont val="Calibri"/>
            <family val="2"/>
            <charset val="238"/>
          </rPr>
          <t>SZV_F:NettoKoltsegUtem1</t>
        </r>
      </text>
    </comment>
    <comment ref="O12" authorId="0" shapeId="0">
      <text>
        <r>
          <rPr>
            <sz val="11"/>
            <rFont val="Calibri"/>
            <family val="2"/>
            <charset val="238"/>
          </rPr>
          <t>SZV_F:NettoKoltsegUtem2</t>
        </r>
      </text>
    </comment>
    <comment ref="P12" authorId="0" shapeId="0">
      <text>
        <r>
          <rPr>
            <sz val="11"/>
            <rFont val="Calibri"/>
            <family val="2"/>
            <charset val="238"/>
          </rPr>
          <t>SZV_F:EM_Melleklet2_KTG</t>
        </r>
      </text>
    </comment>
    <comment ref="R12" authorId="0" shapeId="0">
      <text>
        <r>
          <rPr>
            <sz val="11"/>
            <rFont val="Calibri"/>
            <family val="2"/>
            <charset val="238"/>
          </rPr>
          <t>SZV_F:HDUtem1</t>
        </r>
      </text>
    </comment>
    <comment ref="S12" authorId="0" shapeId="0">
      <text>
        <r>
          <rPr>
            <sz val="11"/>
            <rFont val="Calibri"/>
            <family val="2"/>
            <charset val="238"/>
          </rPr>
          <t>SZV_F:ECSUtem1</t>
        </r>
      </text>
    </comment>
    <comment ref="T12" authorId="0" shapeId="0">
      <text>
        <r>
          <rPr>
            <sz val="11"/>
            <rFont val="Calibri"/>
            <family val="2"/>
            <charset val="238"/>
          </rPr>
          <t>SZV_F:KFHUtem1</t>
        </r>
      </text>
    </comment>
    <comment ref="U12" authorId="0" shapeId="0">
      <text>
        <r>
          <rPr>
            <sz val="11"/>
            <rFont val="Calibri"/>
            <family val="2"/>
            <charset val="238"/>
          </rPr>
          <t>SZV_F:Egyeb_SajatUtem1</t>
        </r>
      </text>
    </comment>
    <comment ref="V12" authorId="0" shapeId="0">
      <text>
        <r>
          <rPr>
            <sz val="11"/>
            <rFont val="Calibri"/>
            <family val="2"/>
            <charset val="238"/>
          </rPr>
          <t>SZV_F:DijUtem1</t>
        </r>
      </text>
    </comment>
    <comment ref="W12" authorId="0" shapeId="0">
      <text>
        <r>
          <rPr>
            <sz val="11"/>
            <rFont val="Calibri"/>
            <family val="2"/>
            <charset val="238"/>
          </rPr>
          <t>SZV_F:EM_Melleklet1_Utem1</t>
        </r>
      </text>
    </comment>
    <comment ref="X12" authorId="0" shapeId="0">
      <text>
        <r>
          <rPr>
            <sz val="11"/>
            <rFont val="Calibri"/>
            <family val="2"/>
            <charset val="238"/>
          </rPr>
          <t>SZV_F:EgyebAllamiUtem1</t>
        </r>
      </text>
    </comment>
    <comment ref="Y12" authorId="0" shapeId="0">
      <text>
        <r>
          <rPr>
            <sz val="11"/>
            <rFont val="Calibri"/>
            <family val="2"/>
            <charset val="238"/>
          </rPr>
          <t>SZV_F:OnkormanyzatiUtem1</t>
        </r>
      </text>
    </comment>
    <comment ref="Z12" authorId="0" shapeId="0">
      <text>
        <r>
          <rPr>
            <sz val="11"/>
            <rFont val="Calibri"/>
            <family val="2"/>
            <charset val="238"/>
          </rPr>
          <t>SZV_F:EUUtem1</t>
        </r>
      </text>
    </comment>
    <comment ref="AA12" authorId="0" shapeId="0">
      <text>
        <r>
          <rPr>
            <sz val="11"/>
            <rFont val="Calibri"/>
            <family val="2"/>
            <charset val="238"/>
          </rPr>
          <t>SZV_F:EgyebUtem1</t>
        </r>
      </text>
    </comment>
    <comment ref="AB12" authorId="0" shapeId="0">
      <text>
        <r>
          <rPr>
            <sz val="11"/>
            <rFont val="Calibri"/>
            <family val="2"/>
            <charset val="238"/>
          </rPr>
          <t>SZV_F:HitelKotvenyUtem1</t>
        </r>
      </text>
    </comment>
    <comment ref="AC12" authorId="0" shapeId="0">
      <text>
        <r>
          <rPr>
            <sz val="11"/>
            <rFont val="Calibri"/>
            <family val="2"/>
            <charset val="238"/>
          </rPr>
          <t>SZV_F:OsszesenUtem1</t>
        </r>
      </text>
    </comment>
    <comment ref="AF12" authorId="0" shapeId="0">
      <text>
        <r>
          <rPr>
            <sz val="11"/>
            <rFont val="Calibri"/>
            <family val="2"/>
            <charset val="238"/>
          </rPr>
          <t>SZV_F:HDUtem2</t>
        </r>
      </text>
    </comment>
    <comment ref="AG12" authorId="0" shapeId="0">
      <text>
        <r>
          <rPr>
            <sz val="11"/>
            <rFont val="Calibri"/>
            <family val="2"/>
            <charset val="238"/>
          </rPr>
          <t>SZV_F:ECSUtem2</t>
        </r>
      </text>
    </comment>
    <comment ref="AH12" authorId="0" shapeId="0">
      <text>
        <r>
          <rPr>
            <sz val="11"/>
            <rFont val="Calibri"/>
            <family val="2"/>
            <charset val="238"/>
          </rPr>
          <t>SZV_F:KFHUtem2</t>
        </r>
      </text>
    </comment>
    <comment ref="AI12" authorId="0" shapeId="0">
      <text>
        <r>
          <rPr>
            <sz val="11"/>
            <rFont val="Calibri"/>
            <family val="2"/>
            <charset val="238"/>
          </rPr>
          <t>SZV_F:Egyeb_SajatUtem2</t>
        </r>
      </text>
    </comment>
    <comment ref="AJ12" authorId="0" shapeId="0">
      <text>
        <r>
          <rPr>
            <sz val="11"/>
            <rFont val="Calibri"/>
            <family val="2"/>
            <charset val="238"/>
          </rPr>
          <t>SZV_F:DijUtem2</t>
        </r>
      </text>
    </comment>
    <comment ref="AK12" authorId="0" shapeId="0">
      <text>
        <r>
          <rPr>
            <sz val="11"/>
            <rFont val="Calibri"/>
            <family val="2"/>
            <charset val="238"/>
          </rPr>
          <t>SZV_F:EM_Melleklet1_Utem2</t>
        </r>
      </text>
    </comment>
    <comment ref="AL12" authorId="0" shapeId="0">
      <text>
        <r>
          <rPr>
            <sz val="11"/>
            <rFont val="Calibri"/>
            <family val="2"/>
            <charset val="238"/>
          </rPr>
          <t>SZV_F:EgyebAllamiUtem2</t>
        </r>
      </text>
    </comment>
    <comment ref="AM12" authorId="0" shapeId="0">
      <text>
        <r>
          <rPr>
            <sz val="11"/>
            <rFont val="Calibri"/>
            <family val="2"/>
            <charset val="238"/>
          </rPr>
          <t>SZV_F:OnkormanyzatiUtem2</t>
        </r>
      </text>
    </comment>
    <comment ref="AN12" authorId="0" shapeId="0">
      <text>
        <r>
          <rPr>
            <sz val="11"/>
            <rFont val="Calibri"/>
            <family val="2"/>
            <charset val="238"/>
          </rPr>
          <t>SZV_F:EUUtem2</t>
        </r>
      </text>
    </comment>
    <comment ref="AO12" authorId="0" shapeId="0">
      <text>
        <r>
          <rPr>
            <sz val="11"/>
            <rFont val="Calibri"/>
            <family val="2"/>
            <charset val="238"/>
          </rPr>
          <t>SZV_F:EgyebUtem2</t>
        </r>
      </text>
    </comment>
    <comment ref="AP12" authorId="0" shapeId="0">
      <text>
        <r>
          <rPr>
            <sz val="11"/>
            <rFont val="Calibri"/>
            <family val="2"/>
            <charset val="238"/>
          </rPr>
          <t>SZV_F:HitelKotvenyUtem2</t>
        </r>
      </text>
    </comment>
    <comment ref="AQ12" authorId="0" shapeId="0">
      <text>
        <r>
          <rPr>
            <sz val="11"/>
            <rFont val="Calibri"/>
            <family val="2"/>
            <charset val="238"/>
          </rPr>
          <t>SZV_F:OsszesenUtem2</t>
        </r>
      </text>
    </comment>
    <comment ref="AR12" authorId="0" shapeId="0">
      <text>
        <r>
          <rPr>
            <sz val="11"/>
            <rFont val="Calibri"/>
            <family val="2"/>
            <charset val="238"/>
          </rPr>
          <t>SZV_F:ForrashianyUtem2</t>
        </r>
      </text>
    </comment>
    <comment ref="AU12" authorId="0" shapeId="0">
      <text>
        <r>
          <rPr>
            <sz val="11"/>
            <rFont val="Calibri"/>
            <family val="2"/>
            <charset val="238"/>
          </rPr>
          <t>SZV_F:Indokolas</t>
        </r>
      </text>
    </comment>
    <comment ref="AV12" authorId="0" shapeId="0">
      <text>
        <r>
          <rPr>
            <sz val="11"/>
            <rFont val="Calibri"/>
            <family val="2"/>
            <charset val="238"/>
          </rPr>
          <t>SZV_F:Megjegyzes</t>
        </r>
      </text>
    </comment>
    <comment ref="AW12" authorId="0" shapeId="0">
      <text>
        <r>
          <rPr>
            <sz val="11"/>
            <rFont val="Calibri"/>
            <family val="2"/>
            <charset val="238"/>
          </rPr>
          <t>SZV_F:FeladatSorszam</t>
        </r>
      </text>
    </comment>
    <comment ref="AY12" authorId="0" shapeId="0">
      <text>
        <r>
          <rPr>
            <sz val="11"/>
            <rFont val="Calibri"/>
            <family val="2"/>
            <charset val="238"/>
          </rPr>
          <t>SZV_F:ISA</t>
        </r>
      </text>
    </comment>
    <comment ref="B13" authorId="0" shapeId="0">
      <text>
        <r>
          <rPr>
            <sz val="11"/>
            <rFont val="Calibri"/>
            <family val="2"/>
            <charset val="238"/>
          </rPr>
          <t>SZV_F:FontossagiSorrent</t>
        </r>
      </text>
    </comment>
    <comment ref="C13" authorId="0" shapeId="0">
      <text>
        <r>
          <rPr>
            <sz val="11"/>
            <rFont val="Calibri"/>
            <family val="2"/>
            <charset val="238"/>
          </rPr>
          <t>SZV_F:FeladatKategoria</t>
        </r>
      </text>
    </comment>
    <comment ref="D13" authorId="0" shapeId="0">
      <text>
        <r>
          <rPr>
            <sz val="11"/>
            <rFont val="Calibri"/>
            <family val="2"/>
            <charset val="238"/>
          </rPr>
          <t>SZV_F:FeladatMegnevezes</t>
        </r>
      </text>
    </comment>
    <comment ref="E13" authorId="0" shapeId="0">
      <text>
        <r>
          <rPr>
            <sz val="11"/>
            <rFont val="Calibri"/>
            <family val="2"/>
            <charset val="238"/>
          </rPr>
          <t>SZV_F:ElviEngedelySzam</t>
        </r>
      </text>
    </comment>
    <comment ref="F13" authorId="0" shapeId="0">
      <text>
        <r>
          <rPr>
            <sz val="11"/>
            <rFont val="Calibri"/>
            <family val="2"/>
            <charset val="238"/>
          </rPr>
          <t>SZV_F:VKR_Kod</t>
        </r>
      </text>
    </comment>
    <comment ref="G13" authorId="0" shapeId="0">
      <text>
        <r>
          <rPr>
            <sz val="11"/>
            <rFont val="Calibri"/>
            <family val="2"/>
            <charset val="238"/>
          </rPr>
          <t>SZV_F:VKR_Nev</t>
        </r>
      </text>
    </comment>
    <comment ref="H13" authorId="0" shapeId="0">
      <text>
        <r>
          <rPr>
            <sz val="11"/>
            <rFont val="Calibri"/>
            <family val="2"/>
            <charset val="238"/>
          </rPr>
          <t>SZV_F:FeladatAzonosito</t>
        </r>
      </text>
    </comment>
    <comment ref="I13" authorId="0" shapeId="0">
      <text>
        <r>
          <rPr>
            <sz val="11"/>
            <rFont val="Calibri"/>
            <family val="2"/>
            <charset val="238"/>
          </rPr>
          <t>SZV_F:EllatasiTerulet</t>
        </r>
      </text>
    </comment>
    <comment ref="J13" authorId="0" shapeId="0">
      <text>
        <r>
          <rPr>
            <sz val="11"/>
            <rFont val="Calibri"/>
            <family val="2"/>
            <charset val="238"/>
          </rPr>
          <t>SZV_F:EllatasertFelelos</t>
        </r>
      </text>
    </comment>
    <comment ref="K13" authorId="0" shapeId="0">
      <text>
        <r>
          <rPr>
            <sz val="11"/>
            <rFont val="Calibri"/>
            <family val="2"/>
            <charset val="238"/>
          </rPr>
          <t>SZV_F:TervezettNettoKoltseg</t>
        </r>
      </text>
    </comment>
    <comment ref="L13" authorId="0" shapeId="0">
      <text>
        <r>
          <rPr>
            <sz val="11"/>
            <rFont val="Calibri"/>
            <family val="2"/>
            <charset val="238"/>
          </rPr>
          <t>SZV_F:IdotartamKezdes</t>
        </r>
      </text>
    </comment>
    <comment ref="M13" authorId="0" shapeId="0">
      <text>
        <r>
          <rPr>
            <sz val="11"/>
            <rFont val="Calibri"/>
            <family val="2"/>
            <charset val="238"/>
          </rPr>
          <t>SZV_F:IdotartamBefejezes</t>
        </r>
      </text>
    </comment>
    <comment ref="N13" authorId="0" shapeId="0">
      <text>
        <r>
          <rPr>
            <sz val="11"/>
            <rFont val="Calibri"/>
            <family val="2"/>
            <charset val="238"/>
          </rPr>
          <t>SZV_F:NettoKoltsegUtem1</t>
        </r>
      </text>
    </comment>
    <comment ref="O13" authorId="0" shapeId="0">
      <text>
        <r>
          <rPr>
            <sz val="11"/>
            <rFont val="Calibri"/>
            <family val="2"/>
            <charset val="238"/>
          </rPr>
          <t>SZV_F:NettoKoltsegUtem2</t>
        </r>
      </text>
    </comment>
    <comment ref="P13" authorId="0" shapeId="0">
      <text>
        <r>
          <rPr>
            <sz val="11"/>
            <rFont val="Calibri"/>
            <family val="2"/>
            <charset val="238"/>
          </rPr>
          <t>SZV_F:EM_Melleklet2_KTG</t>
        </r>
      </text>
    </comment>
    <comment ref="R13" authorId="0" shapeId="0">
      <text>
        <r>
          <rPr>
            <sz val="11"/>
            <rFont val="Calibri"/>
            <family val="2"/>
            <charset val="238"/>
          </rPr>
          <t>SZV_F:HDUtem1</t>
        </r>
      </text>
    </comment>
    <comment ref="S13" authorId="0" shapeId="0">
      <text>
        <r>
          <rPr>
            <sz val="11"/>
            <rFont val="Calibri"/>
            <family val="2"/>
            <charset val="238"/>
          </rPr>
          <t>SZV_F:ECSUtem1</t>
        </r>
      </text>
    </comment>
    <comment ref="T13" authorId="0" shapeId="0">
      <text>
        <r>
          <rPr>
            <sz val="11"/>
            <rFont val="Calibri"/>
            <family val="2"/>
            <charset val="238"/>
          </rPr>
          <t>SZV_F:KFHUtem1</t>
        </r>
      </text>
    </comment>
    <comment ref="U13" authorId="0" shapeId="0">
      <text>
        <r>
          <rPr>
            <sz val="11"/>
            <rFont val="Calibri"/>
            <family val="2"/>
            <charset val="238"/>
          </rPr>
          <t>SZV_F:Egyeb_SajatUtem1</t>
        </r>
      </text>
    </comment>
    <comment ref="V13" authorId="0" shapeId="0">
      <text>
        <r>
          <rPr>
            <sz val="11"/>
            <rFont val="Calibri"/>
            <family val="2"/>
            <charset val="238"/>
          </rPr>
          <t>SZV_F:DijUtem1</t>
        </r>
      </text>
    </comment>
    <comment ref="W13" authorId="0" shapeId="0">
      <text>
        <r>
          <rPr>
            <sz val="11"/>
            <rFont val="Calibri"/>
            <family val="2"/>
            <charset val="238"/>
          </rPr>
          <t>SZV_F:EM_Melleklet1_Utem1</t>
        </r>
      </text>
    </comment>
    <comment ref="X13" authorId="0" shapeId="0">
      <text>
        <r>
          <rPr>
            <sz val="11"/>
            <rFont val="Calibri"/>
            <family val="2"/>
            <charset val="238"/>
          </rPr>
          <t>SZV_F:EgyebAllamiUtem1</t>
        </r>
      </text>
    </comment>
    <comment ref="Y13" authorId="0" shapeId="0">
      <text>
        <r>
          <rPr>
            <sz val="11"/>
            <rFont val="Calibri"/>
            <family val="2"/>
            <charset val="238"/>
          </rPr>
          <t>SZV_F:OnkormanyzatiUtem1</t>
        </r>
      </text>
    </comment>
    <comment ref="Z13" authorId="0" shapeId="0">
      <text>
        <r>
          <rPr>
            <sz val="11"/>
            <rFont val="Calibri"/>
            <family val="2"/>
            <charset val="238"/>
          </rPr>
          <t>SZV_F:EUUtem1</t>
        </r>
      </text>
    </comment>
    <comment ref="AA13" authorId="0" shapeId="0">
      <text>
        <r>
          <rPr>
            <sz val="11"/>
            <rFont val="Calibri"/>
            <family val="2"/>
            <charset val="238"/>
          </rPr>
          <t>SZV_F:EgyebUtem1</t>
        </r>
      </text>
    </comment>
    <comment ref="AB13" authorId="0" shapeId="0">
      <text>
        <r>
          <rPr>
            <sz val="11"/>
            <rFont val="Calibri"/>
            <family val="2"/>
            <charset val="238"/>
          </rPr>
          <t>SZV_F:HitelKotvenyUtem1</t>
        </r>
      </text>
    </comment>
    <comment ref="AC13" authorId="0" shapeId="0">
      <text>
        <r>
          <rPr>
            <sz val="11"/>
            <rFont val="Calibri"/>
            <family val="2"/>
            <charset val="238"/>
          </rPr>
          <t>SZV_F:OsszesenUtem1</t>
        </r>
      </text>
    </comment>
    <comment ref="AF13" authorId="0" shapeId="0">
      <text>
        <r>
          <rPr>
            <sz val="11"/>
            <rFont val="Calibri"/>
            <family val="2"/>
            <charset val="238"/>
          </rPr>
          <t>SZV_F:HDUtem2</t>
        </r>
      </text>
    </comment>
    <comment ref="AG13" authorId="0" shapeId="0">
      <text>
        <r>
          <rPr>
            <sz val="11"/>
            <rFont val="Calibri"/>
            <family val="2"/>
            <charset val="238"/>
          </rPr>
          <t>SZV_F:ECSUtem2</t>
        </r>
      </text>
    </comment>
    <comment ref="AH13" authorId="0" shapeId="0">
      <text>
        <r>
          <rPr>
            <sz val="11"/>
            <rFont val="Calibri"/>
            <family val="2"/>
            <charset val="238"/>
          </rPr>
          <t>SZV_F:KFHUtem2</t>
        </r>
      </text>
    </comment>
    <comment ref="AI13" authorId="0" shapeId="0">
      <text>
        <r>
          <rPr>
            <sz val="11"/>
            <rFont val="Calibri"/>
            <family val="2"/>
            <charset val="238"/>
          </rPr>
          <t>SZV_F:Egyeb_SajatUtem2</t>
        </r>
      </text>
    </comment>
    <comment ref="AJ13" authorId="0" shapeId="0">
      <text>
        <r>
          <rPr>
            <sz val="11"/>
            <rFont val="Calibri"/>
            <family val="2"/>
            <charset val="238"/>
          </rPr>
          <t>SZV_F:DijUtem2</t>
        </r>
      </text>
    </comment>
    <comment ref="AK13" authorId="0" shapeId="0">
      <text>
        <r>
          <rPr>
            <sz val="11"/>
            <rFont val="Calibri"/>
            <family val="2"/>
            <charset val="238"/>
          </rPr>
          <t>SZV_F:EM_Melleklet1_Utem2</t>
        </r>
      </text>
    </comment>
    <comment ref="AL13" authorId="0" shapeId="0">
      <text>
        <r>
          <rPr>
            <sz val="11"/>
            <rFont val="Calibri"/>
            <family val="2"/>
            <charset val="238"/>
          </rPr>
          <t>SZV_F:EgyebAllamiUtem2</t>
        </r>
      </text>
    </comment>
    <comment ref="AM13" authorId="0" shapeId="0">
      <text>
        <r>
          <rPr>
            <sz val="11"/>
            <rFont val="Calibri"/>
            <family val="2"/>
            <charset val="238"/>
          </rPr>
          <t>SZV_F:OnkormanyzatiUtem2</t>
        </r>
      </text>
    </comment>
    <comment ref="AN13" authorId="0" shapeId="0">
      <text>
        <r>
          <rPr>
            <sz val="11"/>
            <rFont val="Calibri"/>
            <family val="2"/>
            <charset val="238"/>
          </rPr>
          <t>SZV_F:EUUtem2</t>
        </r>
      </text>
    </comment>
    <comment ref="AO13" authorId="0" shapeId="0">
      <text>
        <r>
          <rPr>
            <sz val="11"/>
            <rFont val="Calibri"/>
            <family val="2"/>
            <charset val="238"/>
          </rPr>
          <t>SZV_F:EgyebUtem2</t>
        </r>
      </text>
    </comment>
    <comment ref="AP13" authorId="0" shapeId="0">
      <text>
        <r>
          <rPr>
            <sz val="11"/>
            <rFont val="Calibri"/>
            <family val="2"/>
            <charset val="238"/>
          </rPr>
          <t>SZV_F:HitelKotvenyUtem2</t>
        </r>
      </text>
    </comment>
    <comment ref="AQ13" authorId="0" shapeId="0">
      <text>
        <r>
          <rPr>
            <sz val="11"/>
            <rFont val="Calibri"/>
            <family val="2"/>
            <charset val="238"/>
          </rPr>
          <t>SZV_F:OsszesenUtem2</t>
        </r>
      </text>
    </comment>
    <comment ref="AR13" authorId="0" shapeId="0">
      <text>
        <r>
          <rPr>
            <sz val="11"/>
            <rFont val="Calibri"/>
            <family val="2"/>
            <charset val="238"/>
          </rPr>
          <t>SZV_F:ForrashianyUtem2</t>
        </r>
      </text>
    </comment>
    <comment ref="AU13" authorId="0" shapeId="0">
      <text>
        <r>
          <rPr>
            <sz val="11"/>
            <rFont val="Calibri"/>
            <family val="2"/>
            <charset val="238"/>
          </rPr>
          <t>SZV_F:Indokolas</t>
        </r>
      </text>
    </comment>
    <comment ref="AV13" authorId="0" shapeId="0">
      <text>
        <r>
          <rPr>
            <sz val="11"/>
            <rFont val="Calibri"/>
            <family val="2"/>
            <charset val="238"/>
          </rPr>
          <t>SZV_F:Megjegyzes</t>
        </r>
      </text>
    </comment>
    <comment ref="AW13" authorId="0" shapeId="0">
      <text>
        <r>
          <rPr>
            <sz val="11"/>
            <rFont val="Calibri"/>
            <family val="2"/>
            <charset val="238"/>
          </rPr>
          <t>SZV_F:FeladatSorszam</t>
        </r>
      </text>
    </comment>
    <comment ref="AY13" authorId="0" shapeId="0">
      <text>
        <r>
          <rPr>
            <sz val="11"/>
            <rFont val="Calibri"/>
            <family val="2"/>
            <charset val="238"/>
          </rPr>
          <t>SZV_F:ISA</t>
        </r>
      </text>
    </comment>
    <comment ref="B14" authorId="0" shapeId="0">
      <text>
        <r>
          <rPr>
            <sz val="11"/>
            <rFont val="Calibri"/>
            <family val="2"/>
            <charset val="238"/>
          </rPr>
          <t>SZV_F:FontossagiSorrent</t>
        </r>
      </text>
    </comment>
    <comment ref="C14" authorId="0" shapeId="0">
      <text>
        <r>
          <rPr>
            <sz val="11"/>
            <rFont val="Calibri"/>
            <family val="2"/>
            <charset val="238"/>
          </rPr>
          <t>SZV_F:FeladatKategoria</t>
        </r>
      </text>
    </comment>
    <comment ref="D14" authorId="0" shapeId="0">
      <text>
        <r>
          <rPr>
            <sz val="11"/>
            <rFont val="Calibri"/>
            <family val="2"/>
            <charset val="238"/>
          </rPr>
          <t>SZV_F:FeladatMegnevezes</t>
        </r>
      </text>
    </comment>
    <comment ref="E14" authorId="0" shapeId="0">
      <text>
        <r>
          <rPr>
            <sz val="11"/>
            <rFont val="Calibri"/>
            <family val="2"/>
            <charset val="238"/>
          </rPr>
          <t>SZV_F:ElviEngedelySzam</t>
        </r>
      </text>
    </comment>
    <comment ref="F14" authorId="0" shapeId="0">
      <text>
        <r>
          <rPr>
            <sz val="11"/>
            <rFont val="Calibri"/>
            <family val="2"/>
            <charset val="238"/>
          </rPr>
          <t>SZV_F:VKR_Kod</t>
        </r>
      </text>
    </comment>
    <comment ref="G14" authorId="0" shapeId="0">
      <text>
        <r>
          <rPr>
            <sz val="11"/>
            <rFont val="Calibri"/>
            <family val="2"/>
            <charset val="238"/>
          </rPr>
          <t>SZV_F:VKR_Nev</t>
        </r>
      </text>
    </comment>
    <comment ref="H14" authorId="0" shapeId="0">
      <text>
        <r>
          <rPr>
            <sz val="11"/>
            <rFont val="Calibri"/>
            <family val="2"/>
            <charset val="238"/>
          </rPr>
          <t>SZV_F:FeladatAzonosito</t>
        </r>
      </text>
    </comment>
    <comment ref="I14" authorId="0" shapeId="0">
      <text>
        <r>
          <rPr>
            <sz val="11"/>
            <rFont val="Calibri"/>
            <family val="2"/>
            <charset val="238"/>
          </rPr>
          <t>SZV_F:EllatasiTerulet</t>
        </r>
      </text>
    </comment>
    <comment ref="J14" authorId="0" shapeId="0">
      <text>
        <r>
          <rPr>
            <sz val="11"/>
            <rFont val="Calibri"/>
            <family val="2"/>
            <charset val="238"/>
          </rPr>
          <t>SZV_F:EllatasertFelelos</t>
        </r>
      </text>
    </comment>
    <comment ref="K14" authorId="0" shapeId="0">
      <text>
        <r>
          <rPr>
            <sz val="11"/>
            <rFont val="Calibri"/>
            <family val="2"/>
            <charset val="238"/>
          </rPr>
          <t>SZV_F:TervezettNettoKoltseg</t>
        </r>
      </text>
    </comment>
    <comment ref="L14" authorId="0" shapeId="0">
      <text>
        <r>
          <rPr>
            <sz val="11"/>
            <rFont val="Calibri"/>
            <family val="2"/>
            <charset val="238"/>
          </rPr>
          <t>SZV_F:IdotartamKezdes</t>
        </r>
      </text>
    </comment>
    <comment ref="M14" authorId="0" shapeId="0">
      <text>
        <r>
          <rPr>
            <sz val="11"/>
            <rFont val="Calibri"/>
            <family val="2"/>
            <charset val="238"/>
          </rPr>
          <t>SZV_F:IdotartamBefejezes</t>
        </r>
      </text>
    </comment>
    <comment ref="N14" authorId="0" shapeId="0">
      <text>
        <r>
          <rPr>
            <sz val="11"/>
            <rFont val="Calibri"/>
            <family val="2"/>
            <charset val="238"/>
          </rPr>
          <t>SZV_F:NettoKoltsegUtem1</t>
        </r>
      </text>
    </comment>
    <comment ref="O14" authorId="0" shapeId="0">
      <text>
        <r>
          <rPr>
            <sz val="11"/>
            <rFont val="Calibri"/>
            <family val="2"/>
            <charset val="238"/>
          </rPr>
          <t>SZV_F:NettoKoltsegUtem2</t>
        </r>
      </text>
    </comment>
    <comment ref="P14" authorId="0" shapeId="0">
      <text>
        <r>
          <rPr>
            <sz val="11"/>
            <rFont val="Calibri"/>
            <family val="2"/>
            <charset val="238"/>
          </rPr>
          <t>SZV_F:EM_Melleklet2_KTG</t>
        </r>
      </text>
    </comment>
    <comment ref="R14" authorId="0" shapeId="0">
      <text>
        <r>
          <rPr>
            <sz val="11"/>
            <rFont val="Calibri"/>
            <family val="2"/>
            <charset val="238"/>
          </rPr>
          <t>SZV_F:HDUtem1</t>
        </r>
      </text>
    </comment>
    <comment ref="S14" authorId="0" shapeId="0">
      <text>
        <r>
          <rPr>
            <sz val="11"/>
            <rFont val="Calibri"/>
            <family val="2"/>
            <charset val="238"/>
          </rPr>
          <t>SZV_F:ECSUtem1</t>
        </r>
      </text>
    </comment>
    <comment ref="T14" authorId="0" shapeId="0">
      <text>
        <r>
          <rPr>
            <sz val="11"/>
            <rFont val="Calibri"/>
            <family val="2"/>
            <charset val="238"/>
          </rPr>
          <t>SZV_F:KFHUtem1</t>
        </r>
      </text>
    </comment>
    <comment ref="U14" authorId="0" shapeId="0">
      <text>
        <r>
          <rPr>
            <sz val="11"/>
            <rFont val="Calibri"/>
            <family val="2"/>
            <charset val="238"/>
          </rPr>
          <t>SZV_F:Egyeb_SajatUtem1</t>
        </r>
      </text>
    </comment>
    <comment ref="V14" authorId="0" shapeId="0">
      <text>
        <r>
          <rPr>
            <sz val="11"/>
            <rFont val="Calibri"/>
            <family val="2"/>
            <charset val="238"/>
          </rPr>
          <t>SZV_F:DijUtem1</t>
        </r>
      </text>
    </comment>
    <comment ref="W14" authorId="0" shapeId="0">
      <text>
        <r>
          <rPr>
            <sz val="11"/>
            <rFont val="Calibri"/>
            <family val="2"/>
            <charset val="238"/>
          </rPr>
          <t>SZV_F:EM_Melleklet1_Utem1</t>
        </r>
      </text>
    </comment>
    <comment ref="X14" authorId="0" shapeId="0">
      <text>
        <r>
          <rPr>
            <sz val="11"/>
            <rFont val="Calibri"/>
            <family val="2"/>
            <charset val="238"/>
          </rPr>
          <t>SZV_F:EgyebAllamiUtem1</t>
        </r>
      </text>
    </comment>
    <comment ref="Y14" authorId="0" shapeId="0">
      <text>
        <r>
          <rPr>
            <sz val="11"/>
            <rFont val="Calibri"/>
            <family val="2"/>
            <charset val="238"/>
          </rPr>
          <t>SZV_F:OnkormanyzatiUtem1</t>
        </r>
      </text>
    </comment>
    <comment ref="Z14" authorId="0" shapeId="0">
      <text>
        <r>
          <rPr>
            <sz val="11"/>
            <rFont val="Calibri"/>
            <family val="2"/>
            <charset val="238"/>
          </rPr>
          <t>SZV_F:EUUtem1</t>
        </r>
      </text>
    </comment>
    <comment ref="AA14" authorId="0" shapeId="0">
      <text>
        <r>
          <rPr>
            <sz val="11"/>
            <rFont val="Calibri"/>
            <family val="2"/>
            <charset val="238"/>
          </rPr>
          <t>SZV_F:EgyebUtem1</t>
        </r>
      </text>
    </comment>
    <comment ref="AB14" authorId="0" shapeId="0">
      <text>
        <r>
          <rPr>
            <sz val="11"/>
            <rFont val="Calibri"/>
            <family val="2"/>
            <charset val="238"/>
          </rPr>
          <t>SZV_F:HitelKotvenyUtem1</t>
        </r>
      </text>
    </comment>
    <comment ref="AC14" authorId="0" shapeId="0">
      <text>
        <r>
          <rPr>
            <sz val="11"/>
            <rFont val="Calibri"/>
            <family val="2"/>
            <charset val="238"/>
          </rPr>
          <t>SZV_F:OsszesenUtem1</t>
        </r>
      </text>
    </comment>
    <comment ref="AF14" authorId="0" shapeId="0">
      <text>
        <r>
          <rPr>
            <sz val="11"/>
            <rFont val="Calibri"/>
            <family val="2"/>
            <charset val="238"/>
          </rPr>
          <t>SZV_F:HDUtem2</t>
        </r>
      </text>
    </comment>
    <comment ref="AG14" authorId="0" shapeId="0">
      <text>
        <r>
          <rPr>
            <sz val="11"/>
            <rFont val="Calibri"/>
            <family val="2"/>
            <charset val="238"/>
          </rPr>
          <t>SZV_F:ECSUtem2</t>
        </r>
      </text>
    </comment>
    <comment ref="AH14" authorId="0" shapeId="0">
      <text>
        <r>
          <rPr>
            <sz val="11"/>
            <rFont val="Calibri"/>
            <family val="2"/>
            <charset val="238"/>
          </rPr>
          <t>SZV_F:KFHUtem2</t>
        </r>
      </text>
    </comment>
    <comment ref="AI14" authorId="0" shapeId="0">
      <text>
        <r>
          <rPr>
            <sz val="11"/>
            <rFont val="Calibri"/>
            <family val="2"/>
            <charset val="238"/>
          </rPr>
          <t>SZV_F:Egyeb_SajatUtem2</t>
        </r>
      </text>
    </comment>
    <comment ref="AJ14" authorId="0" shapeId="0">
      <text>
        <r>
          <rPr>
            <sz val="11"/>
            <rFont val="Calibri"/>
            <family val="2"/>
            <charset val="238"/>
          </rPr>
          <t>SZV_F:DijUtem2</t>
        </r>
      </text>
    </comment>
    <comment ref="AK14" authorId="0" shapeId="0">
      <text>
        <r>
          <rPr>
            <sz val="11"/>
            <rFont val="Calibri"/>
            <family val="2"/>
            <charset val="238"/>
          </rPr>
          <t>SZV_F:EM_Melleklet1_Utem2</t>
        </r>
      </text>
    </comment>
    <comment ref="AL14" authorId="0" shapeId="0">
      <text>
        <r>
          <rPr>
            <sz val="11"/>
            <rFont val="Calibri"/>
            <family val="2"/>
            <charset val="238"/>
          </rPr>
          <t>SZV_F:EgyebAllamiUtem2</t>
        </r>
      </text>
    </comment>
    <comment ref="AM14" authorId="0" shapeId="0">
      <text>
        <r>
          <rPr>
            <sz val="11"/>
            <rFont val="Calibri"/>
            <family val="2"/>
            <charset val="238"/>
          </rPr>
          <t>SZV_F:OnkormanyzatiUtem2</t>
        </r>
      </text>
    </comment>
    <comment ref="AN14" authorId="0" shapeId="0">
      <text>
        <r>
          <rPr>
            <sz val="11"/>
            <rFont val="Calibri"/>
            <family val="2"/>
            <charset val="238"/>
          </rPr>
          <t>SZV_F:EUUtem2</t>
        </r>
      </text>
    </comment>
    <comment ref="AO14" authorId="0" shapeId="0">
      <text>
        <r>
          <rPr>
            <sz val="11"/>
            <rFont val="Calibri"/>
            <family val="2"/>
            <charset val="238"/>
          </rPr>
          <t>SZV_F:EgyebUtem2</t>
        </r>
      </text>
    </comment>
    <comment ref="AP14" authorId="0" shapeId="0">
      <text>
        <r>
          <rPr>
            <sz val="11"/>
            <rFont val="Calibri"/>
            <family val="2"/>
            <charset val="238"/>
          </rPr>
          <t>SZV_F:HitelKotvenyUtem2</t>
        </r>
      </text>
    </comment>
    <comment ref="AQ14" authorId="0" shapeId="0">
      <text>
        <r>
          <rPr>
            <sz val="11"/>
            <rFont val="Calibri"/>
            <family val="2"/>
            <charset val="238"/>
          </rPr>
          <t>SZV_F:OsszesenUtem2</t>
        </r>
      </text>
    </comment>
    <comment ref="AR14" authorId="0" shapeId="0">
      <text>
        <r>
          <rPr>
            <sz val="11"/>
            <rFont val="Calibri"/>
            <family val="2"/>
            <charset val="238"/>
          </rPr>
          <t>SZV_F:ForrashianyUtem2</t>
        </r>
      </text>
    </comment>
    <comment ref="AU14" authorId="0" shapeId="0">
      <text>
        <r>
          <rPr>
            <sz val="11"/>
            <rFont val="Calibri"/>
            <family val="2"/>
            <charset val="238"/>
          </rPr>
          <t>SZV_F:Indokolas</t>
        </r>
      </text>
    </comment>
    <comment ref="AV14" authorId="0" shapeId="0">
      <text>
        <r>
          <rPr>
            <sz val="11"/>
            <rFont val="Calibri"/>
            <family val="2"/>
            <charset val="238"/>
          </rPr>
          <t>SZV_F:Megjegyzes</t>
        </r>
      </text>
    </comment>
    <comment ref="AW14" authorId="0" shapeId="0">
      <text>
        <r>
          <rPr>
            <sz val="11"/>
            <rFont val="Calibri"/>
            <family val="2"/>
            <charset val="238"/>
          </rPr>
          <t>SZV_F:FeladatSorszam</t>
        </r>
      </text>
    </comment>
    <comment ref="AY14" authorId="0" shapeId="0">
      <text>
        <r>
          <rPr>
            <sz val="11"/>
            <rFont val="Calibri"/>
            <family val="2"/>
            <charset val="238"/>
          </rPr>
          <t>SZV_F:ISA</t>
        </r>
      </text>
    </comment>
    <comment ref="B15" authorId="0" shapeId="0">
      <text>
        <r>
          <rPr>
            <sz val="11"/>
            <rFont val="Calibri"/>
            <family val="2"/>
            <charset val="238"/>
          </rPr>
          <t>SZV_F:FontossagiSorrent</t>
        </r>
      </text>
    </comment>
    <comment ref="C15" authorId="0" shapeId="0">
      <text>
        <r>
          <rPr>
            <sz val="11"/>
            <rFont val="Calibri"/>
            <family val="2"/>
            <charset val="238"/>
          </rPr>
          <t>SZV_F:FeladatKategoria</t>
        </r>
      </text>
    </comment>
    <comment ref="D15" authorId="0" shapeId="0">
      <text>
        <r>
          <rPr>
            <sz val="11"/>
            <rFont val="Calibri"/>
            <family val="2"/>
            <charset val="238"/>
          </rPr>
          <t>SZV_F:FeladatMegnevezes</t>
        </r>
      </text>
    </comment>
    <comment ref="E15" authorId="0" shapeId="0">
      <text>
        <r>
          <rPr>
            <sz val="11"/>
            <rFont val="Calibri"/>
            <family val="2"/>
            <charset val="238"/>
          </rPr>
          <t>SZV_F:ElviEngedelySzam</t>
        </r>
      </text>
    </comment>
    <comment ref="F15" authorId="0" shapeId="0">
      <text>
        <r>
          <rPr>
            <sz val="11"/>
            <rFont val="Calibri"/>
            <family val="2"/>
            <charset val="238"/>
          </rPr>
          <t>SZV_F:VKR_Kod</t>
        </r>
      </text>
    </comment>
    <comment ref="G15" authorId="0" shapeId="0">
      <text>
        <r>
          <rPr>
            <sz val="11"/>
            <rFont val="Calibri"/>
            <family val="2"/>
            <charset val="238"/>
          </rPr>
          <t>SZV_F:VKR_Nev</t>
        </r>
      </text>
    </comment>
    <comment ref="H15" authorId="0" shapeId="0">
      <text>
        <r>
          <rPr>
            <sz val="11"/>
            <rFont val="Calibri"/>
            <family val="2"/>
            <charset val="238"/>
          </rPr>
          <t>SZV_F:FeladatAzonosito</t>
        </r>
      </text>
    </comment>
    <comment ref="I15" authorId="0" shapeId="0">
      <text>
        <r>
          <rPr>
            <sz val="11"/>
            <rFont val="Calibri"/>
            <family val="2"/>
            <charset val="238"/>
          </rPr>
          <t>SZV_F:EllatasiTerulet</t>
        </r>
      </text>
    </comment>
    <comment ref="J15" authorId="0" shapeId="0">
      <text>
        <r>
          <rPr>
            <sz val="11"/>
            <rFont val="Calibri"/>
            <family val="2"/>
            <charset val="238"/>
          </rPr>
          <t>SZV_F:EllatasertFelelos</t>
        </r>
      </text>
    </comment>
    <comment ref="K15" authorId="0" shapeId="0">
      <text>
        <r>
          <rPr>
            <sz val="11"/>
            <rFont val="Calibri"/>
            <family val="2"/>
            <charset val="238"/>
          </rPr>
          <t>SZV_F:TervezettNettoKoltseg</t>
        </r>
      </text>
    </comment>
    <comment ref="L15" authorId="0" shapeId="0">
      <text>
        <r>
          <rPr>
            <sz val="11"/>
            <rFont val="Calibri"/>
            <family val="2"/>
            <charset val="238"/>
          </rPr>
          <t>SZV_F:IdotartamKezdes</t>
        </r>
      </text>
    </comment>
    <comment ref="M15" authorId="0" shapeId="0">
      <text>
        <r>
          <rPr>
            <sz val="11"/>
            <rFont val="Calibri"/>
            <family val="2"/>
            <charset val="238"/>
          </rPr>
          <t>SZV_F:IdotartamBefejezes</t>
        </r>
      </text>
    </comment>
    <comment ref="N15" authorId="0" shapeId="0">
      <text>
        <r>
          <rPr>
            <sz val="11"/>
            <rFont val="Calibri"/>
            <family val="2"/>
            <charset val="238"/>
          </rPr>
          <t>SZV_F:NettoKoltsegUtem1</t>
        </r>
      </text>
    </comment>
    <comment ref="O15" authorId="0" shapeId="0">
      <text>
        <r>
          <rPr>
            <sz val="11"/>
            <rFont val="Calibri"/>
            <family val="2"/>
            <charset val="238"/>
          </rPr>
          <t>SZV_F:NettoKoltsegUtem2</t>
        </r>
      </text>
    </comment>
    <comment ref="P15" authorId="0" shapeId="0">
      <text>
        <r>
          <rPr>
            <sz val="11"/>
            <rFont val="Calibri"/>
            <family val="2"/>
            <charset val="238"/>
          </rPr>
          <t>SZV_F:EM_Melleklet2_KTG</t>
        </r>
      </text>
    </comment>
    <comment ref="R15" authorId="0" shapeId="0">
      <text>
        <r>
          <rPr>
            <sz val="11"/>
            <rFont val="Calibri"/>
            <family val="2"/>
            <charset val="238"/>
          </rPr>
          <t>SZV_F:HDUtem1</t>
        </r>
      </text>
    </comment>
    <comment ref="S15" authorId="0" shapeId="0">
      <text>
        <r>
          <rPr>
            <sz val="11"/>
            <rFont val="Calibri"/>
            <family val="2"/>
            <charset val="238"/>
          </rPr>
          <t>SZV_F:ECSUtem1</t>
        </r>
      </text>
    </comment>
    <comment ref="T15" authorId="0" shapeId="0">
      <text>
        <r>
          <rPr>
            <sz val="11"/>
            <rFont val="Calibri"/>
            <family val="2"/>
            <charset val="238"/>
          </rPr>
          <t>SZV_F:KFHUtem1</t>
        </r>
      </text>
    </comment>
    <comment ref="U15" authorId="0" shapeId="0">
      <text>
        <r>
          <rPr>
            <sz val="11"/>
            <rFont val="Calibri"/>
            <family val="2"/>
            <charset val="238"/>
          </rPr>
          <t>SZV_F:Egyeb_SajatUtem1</t>
        </r>
      </text>
    </comment>
    <comment ref="V15" authorId="0" shapeId="0">
      <text>
        <r>
          <rPr>
            <sz val="11"/>
            <rFont val="Calibri"/>
            <family val="2"/>
            <charset val="238"/>
          </rPr>
          <t>SZV_F:DijUtem1</t>
        </r>
      </text>
    </comment>
    <comment ref="W15" authorId="0" shapeId="0">
      <text>
        <r>
          <rPr>
            <sz val="11"/>
            <rFont val="Calibri"/>
            <family val="2"/>
            <charset val="238"/>
          </rPr>
          <t>SZV_F:EM_Melleklet1_Utem1</t>
        </r>
      </text>
    </comment>
    <comment ref="X15" authorId="0" shapeId="0">
      <text>
        <r>
          <rPr>
            <sz val="11"/>
            <rFont val="Calibri"/>
            <family val="2"/>
            <charset val="238"/>
          </rPr>
          <t>SZV_F:EgyebAllamiUtem1</t>
        </r>
      </text>
    </comment>
    <comment ref="Y15" authorId="0" shapeId="0">
      <text>
        <r>
          <rPr>
            <sz val="11"/>
            <rFont val="Calibri"/>
            <family val="2"/>
            <charset val="238"/>
          </rPr>
          <t>SZV_F:OnkormanyzatiUtem1</t>
        </r>
      </text>
    </comment>
    <comment ref="Z15" authorId="0" shapeId="0">
      <text>
        <r>
          <rPr>
            <sz val="11"/>
            <rFont val="Calibri"/>
            <family val="2"/>
            <charset val="238"/>
          </rPr>
          <t>SZV_F:EUUtem1</t>
        </r>
      </text>
    </comment>
    <comment ref="AA15" authorId="0" shapeId="0">
      <text>
        <r>
          <rPr>
            <sz val="11"/>
            <rFont val="Calibri"/>
            <family val="2"/>
            <charset val="238"/>
          </rPr>
          <t>SZV_F:EgyebUtem1</t>
        </r>
      </text>
    </comment>
    <comment ref="AB15" authorId="0" shapeId="0">
      <text>
        <r>
          <rPr>
            <sz val="11"/>
            <rFont val="Calibri"/>
            <family val="2"/>
            <charset val="238"/>
          </rPr>
          <t>SZV_F:HitelKotvenyUtem1</t>
        </r>
      </text>
    </comment>
    <comment ref="AC15" authorId="0" shapeId="0">
      <text>
        <r>
          <rPr>
            <sz val="11"/>
            <rFont val="Calibri"/>
            <family val="2"/>
            <charset val="238"/>
          </rPr>
          <t>SZV_F:OsszesenUtem1</t>
        </r>
      </text>
    </comment>
    <comment ref="AF15" authorId="0" shapeId="0">
      <text>
        <r>
          <rPr>
            <sz val="11"/>
            <rFont val="Calibri"/>
            <family val="2"/>
            <charset val="238"/>
          </rPr>
          <t>SZV_F:HDUtem2</t>
        </r>
      </text>
    </comment>
    <comment ref="AG15" authorId="0" shapeId="0">
      <text>
        <r>
          <rPr>
            <sz val="11"/>
            <rFont val="Calibri"/>
            <family val="2"/>
            <charset val="238"/>
          </rPr>
          <t>SZV_F:ECSUtem2</t>
        </r>
      </text>
    </comment>
    <comment ref="AH15" authorId="0" shapeId="0">
      <text>
        <r>
          <rPr>
            <sz val="11"/>
            <rFont val="Calibri"/>
            <family val="2"/>
            <charset val="238"/>
          </rPr>
          <t>SZV_F:KFHUtem2</t>
        </r>
      </text>
    </comment>
    <comment ref="AI15" authorId="0" shapeId="0">
      <text>
        <r>
          <rPr>
            <sz val="11"/>
            <rFont val="Calibri"/>
            <family val="2"/>
            <charset val="238"/>
          </rPr>
          <t>SZV_F:Egyeb_SajatUtem2</t>
        </r>
      </text>
    </comment>
    <comment ref="AJ15" authorId="0" shapeId="0">
      <text>
        <r>
          <rPr>
            <sz val="11"/>
            <rFont val="Calibri"/>
            <family val="2"/>
            <charset val="238"/>
          </rPr>
          <t>SZV_F:DijUtem2</t>
        </r>
      </text>
    </comment>
    <comment ref="AK15" authorId="0" shapeId="0">
      <text>
        <r>
          <rPr>
            <sz val="11"/>
            <rFont val="Calibri"/>
            <family val="2"/>
            <charset val="238"/>
          </rPr>
          <t>SZV_F:EM_Melleklet1_Utem2</t>
        </r>
      </text>
    </comment>
    <comment ref="AL15" authorId="0" shapeId="0">
      <text>
        <r>
          <rPr>
            <sz val="11"/>
            <rFont val="Calibri"/>
            <family val="2"/>
            <charset val="238"/>
          </rPr>
          <t>SZV_F:EgyebAllamiUtem2</t>
        </r>
      </text>
    </comment>
    <comment ref="AM15" authorId="0" shapeId="0">
      <text>
        <r>
          <rPr>
            <sz val="11"/>
            <rFont val="Calibri"/>
            <family val="2"/>
            <charset val="238"/>
          </rPr>
          <t>SZV_F:OnkormanyzatiUtem2</t>
        </r>
      </text>
    </comment>
    <comment ref="AN15" authorId="0" shapeId="0">
      <text>
        <r>
          <rPr>
            <sz val="11"/>
            <rFont val="Calibri"/>
            <family val="2"/>
            <charset val="238"/>
          </rPr>
          <t>SZV_F:EUUtem2</t>
        </r>
      </text>
    </comment>
    <comment ref="AO15" authorId="0" shapeId="0">
      <text>
        <r>
          <rPr>
            <sz val="11"/>
            <rFont val="Calibri"/>
            <family val="2"/>
            <charset val="238"/>
          </rPr>
          <t>SZV_F:EgyebUtem2</t>
        </r>
      </text>
    </comment>
    <comment ref="AP15" authorId="0" shapeId="0">
      <text>
        <r>
          <rPr>
            <sz val="11"/>
            <rFont val="Calibri"/>
            <family val="2"/>
            <charset val="238"/>
          </rPr>
          <t>SZV_F:HitelKotvenyUtem2</t>
        </r>
      </text>
    </comment>
    <comment ref="AQ15" authorId="0" shapeId="0">
      <text>
        <r>
          <rPr>
            <sz val="11"/>
            <rFont val="Calibri"/>
            <family val="2"/>
            <charset val="238"/>
          </rPr>
          <t>SZV_F:OsszesenUtem2</t>
        </r>
      </text>
    </comment>
    <comment ref="AR15" authorId="0" shapeId="0">
      <text>
        <r>
          <rPr>
            <sz val="11"/>
            <rFont val="Calibri"/>
            <family val="2"/>
            <charset val="238"/>
          </rPr>
          <t>SZV_F:ForrashianyUtem2</t>
        </r>
      </text>
    </comment>
    <comment ref="AU15" authorId="0" shapeId="0">
      <text>
        <r>
          <rPr>
            <sz val="11"/>
            <rFont val="Calibri"/>
            <family val="2"/>
            <charset val="238"/>
          </rPr>
          <t>SZV_F:Indokolas</t>
        </r>
      </text>
    </comment>
    <comment ref="AV15" authorId="0" shapeId="0">
      <text>
        <r>
          <rPr>
            <sz val="11"/>
            <rFont val="Calibri"/>
            <family val="2"/>
            <charset val="238"/>
          </rPr>
          <t>SZV_F:Megjegyzes</t>
        </r>
      </text>
    </comment>
    <comment ref="AW15" authorId="0" shapeId="0">
      <text>
        <r>
          <rPr>
            <sz val="11"/>
            <rFont val="Calibri"/>
            <family val="2"/>
            <charset val="238"/>
          </rPr>
          <t>SZV_F:FeladatSorszam</t>
        </r>
      </text>
    </comment>
    <comment ref="AY15" authorId="0" shapeId="0">
      <text>
        <r>
          <rPr>
            <sz val="11"/>
            <rFont val="Calibri"/>
            <family val="2"/>
            <charset val="238"/>
          </rPr>
          <t>SZV_F:ISA</t>
        </r>
      </text>
    </comment>
    <comment ref="B16" authorId="0" shapeId="0">
      <text>
        <r>
          <rPr>
            <sz val="11"/>
            <rFont val="Calibri"/>
            <family val="2"/>
            <charset val="238"/>
          </rPr>
          <t>SZV_F:FontossagiSorrent</t>
        </r>
      </text>
    </comment>
    <comment ref="C16" authorId="0" shapeId="0">
      <text>
        <r>
          <rPr>
            <sz val="11"/>
            <rFont val="Calibri"/>
            <family val="2"/>
            <charset val="238"/>
          </rPr>
          <t>SZV_F:FeladatKategoria</t>
        </r>
      </text>
    </comment>
    <comment ref="D16" authorId="0" shapeId="0">
      <text>
        <r>
          <rPr>
            <sz val="11"/>
            <rFont val="Calibri"/>
            <family val="2"/>
            <charset val="238"/>
          </rPr>
          <t>SZV_F:FeladatMegnevezes</t>
        </r>
      </text>
    </comment>
    <comment ref="E16" authorId="0" shapeId="0">
      <text>
        <r>
          <rPr>
            <sz val="11"/>
            <rFont val="Calibri"/>
            <family val="2"/>
            <charset val="238"/>
          </rPr>
          <t>SZV_F:ElviEngedelySzam</t>
        </r>
      </text>
    </comment>
    <comment ref="F16" authorId="0" shapeId="0">
      <text>
        <r>
          <rPr>
            <sz val="11"/>
            <rFont val="Calibri"/>
            <family val="2"/>
            <charset val="238"/>
          </rPr>
          <t>SZV_F:VKR_Kod</t>
        </r>
      </text>
    </comment>
    <comment ref="G16" authorId="0" shapeId="0">
      <text>
        <r>
          <rPr>
            <sz val="11"/>
            <rFont val="Calibri"/>
            <family val="2"/>
            <charset val="238"/>
          </rPr>
          <t>SZV_F:VKR_Nev</t>
        </r>
      </text>
    </comment>
    <comment ref="H16" authorId="0" shapeId="0">
      <text>
        <r>
          <rPr>
            <sz val="11"/>
            <rFont val="Calibri"/>
            <family val="2"/>
            <charset val="238"/>
          </rPr>
          <t>SZV_F:FeladatAzonosito</t>
        </r>
      </text>
    </comment>
    <comment ref="I16" authorId="0" shapeId="0">
      <text>
        <r>
          <rPr>
            <sz val="11"/>
            <rFont val="Calibri"/>
            <family val="2"/>
            <charset val="238"/>
          </rPr>
          <t>SZV_F:EllatasiTerulet</t>
        </r>
      </text>
    </comment>
    <comment ref="J16" authorId="0" shapeId="0">
      <text>
        <r>
          <rPr>
            <sz val="11"/>
            <rFont val="Calibri"/>
            <family val="2"/>
            <charset val="238"/>
          </rPr>
          <t>SZV_F:EllatasertFelelos</t>
        </r>
      </text>
    </comment>
    <comment ref="K16" authorId="0" shapeId="0">
      <text>
        <r>
          <rPr>
            <sz val="11"/>
            <rFont val="Calibri"/>
            <family val="2"/>
            <charset val="238"/>
          </rPr>
          <t>SZV_F:TervezettNettoKoltseg</t>
        </r>
      </text>
    </comment>
    <comment ref="L16" authorId="0" shapeId="0">
      <text>
        <r>
          <rPr>
            <sz val="11"/>
            <rFont val="Calibri"/>
            <family val="2"/>
            <charset val="238"/>
          </rPr>
          <t>SZV_F:IdotartamKezdes</t>
        </r>
      </text>
    </comment>
    <comment ref="M16" authorId="0" shapeId="0">
      <text>
        <r>
          <rPr>
            <sz val="11"/>
            <rFont val="Calibri"/>
            <family val="2"/>
            <charset val="238"/>
          </rPr>
          <t>SZV_F:IdotartamBefejezes</t>
        </r>
      </text>
    </comment>
    <comment ref="N16" authorId="0" shapeId="0">
      <text>
        <r>
          <rPr>
            <sz val="11"/>
            <rFont val="Calibri"/>
            <family val="2"/>
            <charset val="238"/>
          </rPr>
          <t>SZV_F:NettoKoltsegUtem1</t>
        </r>
      </text>
    </comment>
    <comment ref="O16" authorId="0" shapeId="0">
      <text>
        <r>
          <rPr>
            <sz val="11"/>
            <rFont val="Calibri"/>
            <family val="2"/>
            <charset val="238"/>
          </rPr>
          <t>SZV_F:NettoKoltsegUtem2</t>
        </r>
      </text>
    </comment>
    <comment ref="P16" authorId="0" shapeId="0">
      <text>
        <r>
          <rPr>
            <sz val="11"/>
            <rFont val="Calibri"/>
            <family val="2"/>
            <charset val="238"/>
          </rPr>
          <t>SZV_F:EM_Melleklet2_KTG</t>
        </r>
      </text>
    </comment>
    <comment ref="R16" authorId="0" shapeId="0">
      <text>
        <r>
          <rPr>
            <sz val="11"/>
            <rFont val="Calibri"/>
            <family val="2"/>
            <charset val="238"/>
          </rPr>
          <t>SZV_F:HDUtem1</t>
        </r>
      </text>
    </comment>
    <comment ref="S16" authorId="0" shapeId="0">
      <text>
        <r>
          <rPr>
            <sz val="11"/>
            <rFont val="Calibri"/>
            <family val="2"/>
            <charset val="238"/>
          </rPr>
          <t>SZV_F:ECSUtem1</t>
        </r>
      </text>
    </comment>
    <comment ref="T16" authorId="0" shapeId="0">
      <text>
        <r>
          <rPr>
            <sz val="11"/>
            <rFont val="Calibri"/>
            <family val="2"/>
            <charset val="238"/>
          </rPr>
          <t>SZV_F:KFHUtem1</t>
        </r>
      </text>
    </comment>
    <comment ref="U16" authorId="0" shapeId="0">
      <text>
        <r>
          <rPr>
            <sz val="11"/>
            <rFont val="Calibri"/>
            <family val="2"/>
            <charset val="238"/>
          </rPr>
          <t>SZV_F:Egyeb_SajatUtem1</t>
        </r>
      </text>
    </comment>
    <comment ref="V16" authorId="0" shapeId="0">
      <text>
        <r>
          <rPr>
            <sz val="11"/>
            <rFont val="Calibri"/>
            <family val="2"/>
            <charset val="238"/>
          </rPr>
          <t>SZV_F:DijUtem1</t>
        </r>
      </text>
    </comment>
    <comment ref="W16" authorId="0" shapeId="0">
      <text>
        <r>
          <rPr>
            <sz val="11"/>
            <rFont val="Calibri"/>
            <family val="2"/>
            <charset val="238"/>
          </rPr>
          <t>SZV_F:EM_Melleklet1_Utem1</t>
        </r>
      </text>
    </comment>
    <comment ref="X16" authorId="0" shapeId="0">
      <text>
        <r>
          <rPr>
            <sz val="11"/>
            <rFont val="Calibri"/>
            <family val="2"/>
            <charset val="238"/>
          </rPr>
          <t>SZV_F:EgyebAllamiUtem1</t>
        </r>
      </text>
    </comment>
    <comment ref="Y16" authorId="0" shapeId="0">
      <text>
        <r>
          <rPr>
            <sz val="11"/>
            <rFont val="Calibri"/>
            <family val="2"/>
            <charset val="238"/>
          </rPr>
          <t>SZV_F:OnkormanyzatiUtem1</t>
        </r>
      </text>
    </comment>
    <comment ref="Z16" authorId="0" shapeId="0">
      <text>
        <r>
          <rPr>
            <sz val="11"/>
            <rFont val="Calibri"/>
            <family val="2"/>
            <charset val="238"/>
          </rPr>
          <t>SZV_F:EUUtem1</t>
        </r>
      </text>
    </comment>
    <comment ref="AA16" authorId="0" shapeId="0">
      <text>
        <r>
          <rPr>
            <sz val="11"/>
            <rFont val="Calibri"/>
            <family val="2"/>
            <charset val="238"/>
          </rPr>
          <t>SZV_F:EgyebUtem1</t>
        </r>
      </text>
    </comment>
    <comment ref="AB16" authorId="0" shapeId="0">
      <text>
        <r>
          <rPr>
            <sz val="11"/>
            <rFont val="Calibri"/>
            <family val="2"/>
            <charset val="238"/>
          </rPr>
          <t>SZV_F:HitelKotvenyUtem1</t>
        </r>
      </text>
    </comment>
    <comment ref="AC16" authorId="0" shapeId="0">
      <text>
        <r>
          <rPr>
            <sz val="11"/>
            <rFont val="Calibri"/>
            <family val="2"/>
            <charset val="238"/>
          </rPr>
          <t>SZV_F:OsszesenUtem1</t>
        </r>
      </text>
    </comment>
    <comment ref="AF16" authorId="0" shapeId="0">
      <text>
        <r>
          <rPr>
            <sz val="11"/>
            <rFont val="Calibri"/>
            <family val="2"/>
            <charset val="238"/>
          </rPr>
          <t>SZV_F:HDUtem2</t>
        </r>
      </text>
    </comment>
    <comment ref="AG16" authorId="0" shapeId="0">
      <text>
        <r>
          <rPr>
            <sz val="11"/>
            <rFont val="Calibri"/>
            <family val="2"/>
            <charset val="238"/>
          </rPr>
          <t>SZV_F:ECSUtem2</t>
        </r>
      </text>
    </comment>
    <comment ref="AH16" authorId="0" shapeId="0">
      <text>
        <r>
          <rPr>
            <sz val="11"/>
            <rFont val="Calibri"/>
            <family val="2"/>
            <charset val="238"/>
          </rPr>
          <t>SZV_F:KFHUtem2</t>
        </r>
      </text>
    </comment>
    <comment ref="AI16" authorId="0" shapeId="0">
      <text>
        <r>
          <rPr>
            <sz val="11"/>
            <rFont val="Calibri"/>
            <family val="2"/>
            <charset val="238"/>
          </rPr>
          <t>SZV_F:Egyeb_SajatUtem2</t>
        </r>
      </text>
    </comment>
    <comment ref="AJ16" authorId="0" shapeId="0">
      <text>
        <r>
          <rPr>
            <sz val="11"/>
            <rFont val="Calibri"/>
            <family val="2"/>
            <charset val="238"/>
          </rPr>
          <t>SZV_F:DijUtem2</t>
        </r>
      </text>
    </comment>
    <comment ref="AK16" authorId="0" shapeId="0">
      <text>
        <r>
          <rPr>
            <sz val="11"/>
            <rFont val="Calibri"/>
            <family val="2"/>
            <charset val="238"/>
          </rPr>
          <t>SZV_F:EM_Melleklet1_Utem2</t>
        </r>
      </text>
    </comment>
    <comment ref="AL16" authorId="0" shapeId="0">
      <text>
        <r>
          <rPr>
            <sz val="11"/>
            <rFont val="Calibri"/>
            <family val="2"/>
            <charset val="238"/>
          </rPr>
          <t>SZV_F:EgyebAllamiUtem2</t>
        </r>
      </text>
    </comment>
    <comment ref="AM16" authorId="0" shapeId="0">
      <text>
        <r>
          <rPr>
            <sz val="11"/>
            <rFont val="Calibri"/>
            <family val="2"/>
            <charset val="238"/>
          </rPr>
          <t>SZV_F:OnkormanyzatiUtem2</t>
        </r>
      </text>
    </comment>
    <comment ref="AN16" authorId="0" shapeId="0">
      <text>
        <r>
          <rPr>
            <sz val="11"/>
            <rFont val="Calibri"/>
            <family val="2"/>
            <charset val="238"/>
          </rPr>
          <t>SZV_F:EUUtem2</t>
        </r>
      </text>
    </comment>
    <comment ref="AO16" authorId="0" shapeId="0">
      <text>
        <r>
          <rPr>
            <sz val="11"/>
            <rFont val="Calibri"/>
            <family val="2"/>
            <charset val="238"/>
          </rPr>
          <t>SZV_F:EgyebUtem2</t>
        </r>
      </text>
    </comment>
    <comment ref="AP16" authorId="0" shapeId="0">
      <text>
        <r>
          <rPr>
            <sz val="11"/>
            <rFont val="Calibri"/>
            <family val="2"/>
            <charset val="238"/>
          </rPr>
          <t>SZV_F:HitelKotvenyUtem2</t>
        </r>
      </text>
    </comment>
    <comment ref="AQ16" authorId="0" shapeId="0">
      <text>
        <r>
          <rPr>
            <sz val="11"/>
            <rFont val="Calibri"/>
            <family val="2"/>
            <charset val="238"/>
          </rPr>
          <t>SZV_F:OsszesenUtem2</t>
        </r>
      </text>
    </comment>
    <comment ref="AR16" authorId="0" shapeId="0">
      <text>
        <r>
          <rPr>
            <sz val="11"/>
            <rFont val="Calibri"/>
            <family val="2"/>
            <charset val="238"/>
          </rPr>
          <t>SZV_F:ForrashianyUtem2</t>
        </r>
      </text>
    </comment>
    <comment ref="AU16" authorId="0" shapeId="0">
      <text>
        <r>
          <rPr>
            <sz val="11"/>
            <rFont val="Calibri"/>
            <family val="2"/>
            <charset val="238"/>
          </rPr>
          <t>SZV_F:Indokolas</t>
        </r>
      </text>
    </comment>
    <comment ref="AV16" authorId="0" shapeId="0">
      <text>
        <r>
          <rPr>
            <sz val="11"/>
            <rFont val="Calibri"/>
            <family val="2"/>
            <charset val="238"/>
          </rPr>
          <t>SZV_F:Megjegyzes</t>
        </r>
      </text>
    </comment>
    <comment ref="AW16" authorId="0" shapeId="0">
      <text>
        <r>
          <rPr>
            <sz val="11"/>
            <rFont val="Calibri"/>
            <family val="2"/>
            <charset val="238"/>
          </rPr>
          <t>SZV_F:FeladatSorszam</t>
        </r>
      </text>
    </comment>
    <comment ref="AY16" authorId="0" shapeId="0">
      <text>
        <r>
          <rPr>
            <sz val="11"/>
            <rFont val="Calibri"/>
            <family val="2"/>
            <charset val="238"/>
          </rPr>
          <t>SZV_F:ISA</t>
        </r>
      </text>
    </comment>
    <comment ref="B17" authorId="0" shapeId="0">
      <text>
        <r>
          <rPr>
            <sz val="11"/>
            <rFont val="Calibri"/>
            <family val="2"/>
            <charset val="238"/>
          </rPr>
          <t>SZV_F:FontossagiSorrent</t>
        </r>
      </text>
    </comment>
    <comment ref="C17" authorId="0" shapeId="0">
      <text>
        <r>
          <rPr>
            <sz val="11"/>
            <rFont val="Calibri"/>
            <family val="2"/>
            <charset val="238"/>
          </rPr>
          <t>SZV_F:FeladatKategoria</t>
        </r>
      </text>
    </comment>
    <comment ref="D17" authorId="0" shapeId="0">
      <text>
        <r>
          <rPr>
            <sz val="11"/>
            <rFont val="Calibri"/>
            <family val="2"/>
            <charset val="238"/>
          </rPr>
          <t>SZV_F:FeladatMegnevezes</t>
        </r>
      </text>
    </comment>
    <comment ref="E17" authorId="0" shapeId="0">
      <text>
        <r>
          <rPr>
            <sz val="11"/>
            <rFont val="Calibri"/>
            <family val="2"/>
            <charset val="238"/>
          </rPr>
          <t>SZV_F:ElviEngedelySzam</t>
        </r>
      </text>
    </comment>
    <comment ref="F17" authorId="0" shapeId="0">
      <text>
        <r>
          <rPr>
            <sz val="11"/>
            <rFont val="Calibri"/>
            <family val="2"/>
            <charset val="238"/>
          </rPr>
          <t>SZV_F:VKR_Kod</t>
        </r>
      </text>
    </comment>
    <comment ref="G17" authorId="0" shapeId="0">
      <text>
        <r>
          <rPr>
            <sz val="11"/>
            <rFont val="Calibri"/>
            <family val="2"/>
            <charset val="238"/>
          </rPr>
          <t>SZV_F:VKR_Nev</t>
        </r>
      </text>
    </comment>
    <comment ref="H17" authorId="0" shapeId="0">
      <text>
        <r>
          <rPr>
            <sz val="11"/>
            <rFont val="Calibri"/>
            <family val="2"/>
            <charset val="238"/>
          </rPr>
          <t>SZV_F:FeladatAzonosito</t>
        </r>
      </text>
    </comment>
    <comment ref="I17" authorId="0" shapeId="0">
      <text>
        <r>
          <rPr>
            <sz val="11"/>
            <rFont val="Calibri"/>
            <family val="2"/>
            <charset val="238"/>
          </rPr>
          <t>SZV_F:EllatasiTerulet</t>
        </r>
      </text>
    </comment>
    <comment ref="J17" authorId="0" shapeId="0">
      <text>
        <r>
          <rPr>
            <sz val="11"/>
            <rFont val="Calibri"/>
            <family val="2"/>
            <charset val="238"/>
          </rPr>
          <t>SZV_F:EllatasertFelelos</t>
        </r>
      </text>
    </comment>
    <comment ref="K17" authorId="0" shapeId="0">
      <text>
        <r>
          <rPr>
            <sz val="11"/>
            <rFont val="Calibri"/>
            <family val="2"/>
            <charset val="238"/>
          </rPr>
          <t>SZV_F:TervezettNettoKoltseg</t>
        </r>
      </text>
    </comment>
    <comment ref="L17" authorId="0" shapeId="0">
      <text>
        <r>
          <rPr>
            <sz val="11"/>
            <rFont val="Calibri"/>
            <family val="2"/>
            <charset val="238"/>
          </rPr>
          <t>SZV_F:IdotartamKezdes</t>
        </r>
      </text>
    </comment>
    <comment ref="M17" authorId="0" shapeId="0">
      <text>
        <r>
          <rPr>
            <sz val="11"/>
            <rFont val="Calibri"/>
            <family val="2"/>
            <charset val="238"/>
          </rPr>
          <t>SZV_F:IdotartamBefejezes</t>
        </r>
      </text>
    </comment>
    <comment ref="N17" authorId="0" shapeId="0">
      <text>
        <r>
          <rPr>
            <sz val="11"/>
            <rFont val="Calibri"/>
            <family val="2"/>
            <charset val="238"/>
          </rPr>
          <t>SZV_F:NettoKoltsegUtem1</t>
        </r>
      </text>
    </comment>
    <comment ref="O17" authorId="0" shapeId="0">
      <text>
        <r>
          <rPr>
            <sz val="11"/>
            <rFont val="Calibri"/>
            <family val="2"/>
            <charset val="238"/>
          </rPr>
          <t>SZV_F:NettoKoltsegUtem2</t>
        </r>
      </text>
    </comment>
    <comment ref="P17" authorId="0" shapeId="0">
      <text>
        <r>
          <rPr>
            <sz val="11"/>
            <rFont val="Calibri"/>
            <family val="2"/>
            <charset val="238"/>
          </rPr>
          <t>SZV_F:EM_Melleklet2_KTG</t>
        </r>
      </text>
    </comment>
    <comment ref="R17" authorId="0" shapeId="0">
      <text>
        <r>
          <rPr>
            <sz val="11"/>
            <rFont val="Calibri"/>
            <family val="2"/>
            <charset val="238"/>
          </rPr>
          <t>SZV_F:HDUtem1</t>
        </r>
      </text>
    </comment>
    <comment ref="S17" authorId="0" shapeId="0">
      <text>
        <r>
          <rPr>
            <sz val="11"/>
            <rFont val="Calibri"/>
            <family val="2"/>
            <charset val="238"/>
          </rPr>
          <t>SZV_F:ECSUtem1</t>
        </r>
      </text>
    </comment>
    <comment ref="T17" authorId="0" shapeId="0">
      <text>
        <r>
          <rPr>
            <sz val="11"/>
            <rFont val="Calibri"/>
            <family val="2"/>
            <charset val="238"/>
          </rPr>
          <t>SZV_F:KFHUtem1</t>
        </r>
      </text>
    </comment>
    <comment ref="U17" authorId="0" shapeId="0">
      <text>
        <r>
          <rPr>
            <sz val="11"/>
            <rFont val="Calibri"/>
            <family val="2"/>
            <charset val="238"/>
          </rPr>
          <t>SZV_F:Egyeb_SajatUtem1</t>
        </r>
      </text>
    </comment>
    <comment ref="V17" authorId="0" shapeId="0">
      <text>
        <r>
          <rPr>
            <sz val="11"/>
            <rFont val="Calibri"/>
            <family val="2"/>
            <charset val="238"/>
          </rPr>
          <t>SZV_F:DijUtem1</t>
        </r>
      </text>
    </comment>
    <comment ref="W17" authorId="0" shapeId="0">
      <text>
        <r>
          <rPr>
            <sz val="11"/>
            <rFont val="Calibri"/>
            <family val="2"/>
            <charset val="238"/>
          </rPr>
          <t>SZV_F:EM_Melleklet1_Utem1</t>
        </r>
      </text>
    </comment>
    <comment ref="X17" authorId="0" shapeId="0">
      <text>
        <r>
          <rPr>
            <sz val="11"/>
            <rFont val="Calibri"/>
            <family val="2"/>
            <charset val="238"/>
          </rPr>
          <t>SZV_F:EgyebAllamiUtem1</t>
        </r>
      </text>
    </comment>
    <comment ref="Y17" authorId="0" shapeId="0">
      <text>
        <r>
          <rPr>
            <sz val="11"/>
            <rFont val="Calibri"/>
            <family val="2"/>
            <charset val="238"/>
          </rPr>
          <t>SZV_F:OnkormanyzatiUtem1</t>
        </r>
      </text>
    </comment>
    <comment ref="Z17" authorId="0" shapeId="0">
      <text>
        <r>
          <rPr>
            <sz val="11"/>
            <rFont val="Calibri"/>
            <family val="2"/>
            <charset val="238"/>
          </rPr>
          <t>SZV_F:EUUtem1</t>
        </r>
      </text>
    </comment>
    <comment ref="AA17" authorId="0" shapeId="0">
      <text>
        <r>
          <rPr>
            <sz val="11"/>
            <rFont val="Calibri"/>
            <family val="2"/>
            <charset val="238"/>
          </rPr>
          <t>SZV_F:EgyebUtem1</t>
        </r>
      </text>
    </comment>
    <comment ref="AB17" authorId="0" shapeId="0">
      <text>
        <r>
          <rPr>
            <sz val="11"/>
            <rFont val="Calibri"/>
            <family val="2"/>
            <charset val="238"/>
          </rPr>
          <t>SZV_F:HitelKotvenyUtem1</t>
        </r>
      </text>
    </comment>
    <comment ref="AC17" authorId="0" shapeId="0">
      <text>
        <r>
          <rPr>
            <sz val="11"/>
            <rFont val="Calibri"/>
            <family val="2"/>
            <charset val="238"/>
          </rPr>
          <t>SZV_F:OsszesenUtem1</t>
        </r>
      </text>
    </comment>
    <comment ref="AF17" authorId="0" shapeId="0">
      <text>
        <r>
          <rPr>
            <sz val="11"/>
            <rFont val="Calibri"/>
            <family val="2"/>
            <charset val="238"/>
          </rPr>
          <t>SZV_F:HDUtem2</t>
        </r>
      </text>
    </comment>
    <comment ref="AG17" authorId="0" shapeId="0">
      <text>
        <r>
          <rPr>
            <sz val="11"/>
            <rFont val="Calibri"/>
            <family val="2"/>
            <charset val="238"/>
          </rPr>
          <t>SZV_F:ECSUtem2</t>
        </r>
      </text>
    </comment>
    <comment ref="AH17" authorId="0" shapeId="0">
      <text>
        <r>
          <rPr>
            <sz val="11"/>
            <rFont val="Calibri"/>
            <family val="2"/>
            <charset val="238"/>
          </rPr>
          <t>SZV_F:KFHUtem2</t>
        </r>
      </text>
    </comment>
    <comment ref="AI17" authorId="0" shapeId="0">
      <text>
        <r>
          <rPr>
            <sz val="11"/>
            <rFont val="Calibri"/>
            <family val="2"/>
            <charset val="238"/>
          </rPr>
          <t>SZV_F:Egyeb_SajatUtem2</t>
        </r>
      </text>
    </comment>
    <comment ref="AJ17" authorId="0" shapeId="0">
      <text>
        <r>
          <rPr>
            <sz val="11"/>
            <rFont val="Calibri"/>
            <family val="2"/>
            <charset val="238"/>
          </rPr>
          <t>SZV_F:DijUtem2</t>
        </r>
      </text>
    </comment>
    <comment ref="AK17" authorId="0" shapeId="0">
      <text>
        <r>
          <rPr>
            <sz val="11"/>
            <rFont val="Calibri"/>
            <family val="2"/>
            <charset val="238"/>
          </rPr>
          <t>SZV_F:EM_Melleklet1_Utem2</t>
        </r>
      </text>
    </comment>
    <comment ref="AL17" authorId="0" shapeId="0">
      <text>
        <r>
          <rPr>
            <sz val="11"/>
            <rFont val="Calibri"/>
            <family val="2"/>
            <charset val="238"/>
          </rPr>
          <t>SZV_F:EgyebAllamiUtem2</t>
        </r>
      </text>
    </comment>
    <comment ref="AM17" authorId="0" shapeId="0">
      <text>
        <r>
          <rPr>
            <sz val="11"/>
            <rFont val="Calibri"/>
            <family val="2"/>
            <charset val="238"/>
          </rPr>
          <t>SZV_F:OnkormanyzatiUtem2</t>
        </r>
      </text>
    </comment>
    <comment ref="AN17" authorId="0" shapeId="0">
      <text>
        <r>
          <rPr>
            <sz val="11"/>
            <rFont val="Calibri"/>
            <family val="2"/>
            <charset val="238"/>
          </rPr>
          <t>SZV_F:EUUtem2</t>
        </r>
      </text>
    </comment>
    <comment ref="AO17" authorId="0" shapeId="0">
      <text>
        <r>
          <rPr>
            <sz val="11"/>
            <rFont val="Calibri"/>
            <family val="2"/>
            <charset val="238"/>
          </rPr>
          <t>SZV_F:EgyebUtem2</t>
        </r>
      </text>
    </comment>
    <comment ref="AP17" authorId="0" shapeId="0">
      <text>
        <r>
          <rPr>
            <sz val="11"/>
            <rFont val="Calibri"/>
            <family val="2"/>
            <charset val="238"/>
          </rPr>
          <t>SZV_F:HitelKotvenyUtem2</t>
        </r>
      </text>
    </comment>
    <comment ref="AQ17" authorId="0" shapeId="0">
      <text>
        <r>
          <rPr>
            <sz val="11"/>
            <rFont val="Calibri"/>
            <family val="2"/>
            <charset val="238"/>
          </rPr>
          <t>SZV_F:OsszesenUtem2</t>
        </r>
      </text>
    </comment>
    <comment ref="AR17" authorId="0" shapeId="0">
      <text>
        <r>
          <rPr>
            <sz val="11"/>
            <rFont val="Calibri"/>
            <family val="2"/>
            <charset val="238"/>
          </rPr>
          <t>SZV_F:ForrashianyUtem2</t>
        </r>
      </text>
    </comment>
    <comment ref="AU17" authorId="0" shapeId="0">
      <text>
        <r>
          <rPr>
            <sz val="11"/>
            <rFont val="Calibri"/>
            <family val="2"/>
            <charset val="238"/>
          </rPr>
          <t>SZV_F:Indokolas</t>
        </r>
      </text>
    </comment>
    <comment ref="AV17" authorId="0" shapeId="0">
      <text>
        <r>
          <rPr>
            <sz val="11"/>
            <rFont val="Calibri"/>
            <family val="2"/>
            <charset val="238"/>
          </rPr>
          <t>SZV_F:Megjegyzes</t>
        </r>
      </text>
    </comment>
    <comment ref="AW17" authorId="0" shapeId="0">
      <text>
        <r>
          <rPr>
            <sz val="11"/>
            <rFont val="Calibri"/>
            <family val="2"/>
            <charset val="238"/>
          </rPr>
          <t>SZV_F:FeladatSorszam</t>
        </r>
      </text>
    </comment>
    <comment ref="AY17" authorId="0" shapeId="0">
      <text>
        <r>
          <rPr>
            <sz val="11"/>
            <rFont val="Calibri"/>
            <family val="2"/>
            <charset val="238"/>
          </rPr>
          <t>SZV_F:ISA</t>
        </r>
      </text>
    </comment>
    <comment ref="B18" authorId="0" shapeId="0">
      <text>
        <r>
          <rPr>
            <sz val="11"/>
            <rFont val="Calibri"/>
            <family val="2"/>
            <charset val="238"/>
          </rPr>
          <t>SZV_F:FontossagiSorrent</t>
        </r>
      </text>
    </comment>
    <comment ref="C18" authorId="0" shapeId="0">
      <text>
        <r>
          <rPr>
            <sz val="11"/>
            <rFont val="Calibri"/>
            <family val="2"/>
            <charset val="238"/>
          </rPr>
          <t>SZV_F:FeladatKategoria</t>
        </r>
      </text>
    </comment>
    <comment ref="D18" authorId="0" shapeId="0">
      <text>
        <r>
          <rPr>
            <sz val="11"/>
            <rFont val="Calibri"/>
            <family val="2"/>
            <charset val="238"/>
          </rPr>
          <t>SZV_F:FeladatMegnevezes</t>
        </r>
      </text>
    </comment>
    <comment ref="E18" authorId="0" shapeId="0">
      <text>
        <r>
          <rPr>
            <sz val="11"/>
            <rFont val="Calibri"/>
            <family val="2"/>
            <charset val="238"/>
          </rPr>
          <t>SZV_F:ElviEngedelySzam</t>
        </r>
      </text>
    </comment>
    <comment ref="F18" authorId="0" shapeId="0">
      <text>
        <r>
          <rPr>
            <sz val="11"/>
            <rFont val="Calibri"/>
            <family val="2"/>
            <charset val="238"/>
          </rPr>
          <t>SZV_F:VKR_Kod</t>
        </r>
      </text>
    </comment>
    <comment ref="G18" authorId="0" shapeId="0">
      <text>
        <r>
          <rPr>
            <sz val="11"/>
            <rFont val="Calibri"/>
            <family val="2"/>
            <charset val="238"/>
          </rPr>
          <t>SZV_F:VKR_Nev</t>
        </r>
      </text>
    </comment>
    <comment ref="H18" authorId="0" shapeId="0">
      <text>
        <r>
          <rPr>
            <sz val="11"/>
            <rFont val="Calibri"/>
            <family val="2"/>
            <charset val="238"/>
          </rPr>
          <t>SZV_F:FeladatAzonosito</t>
        </r>
      </text>
    </comment>
    <comment ref="I18" authorId="0" shapeId="0">
      <text>
        <r>
          <rPr>
            <sz val="11"/>
            <rFont val="Calibri"/>
            <family val="2"/>
            <charset val="238"/>
          </rPr>
          <t>SZV_F:EllatasiTerulet</t>
        </r>
      </text>
    </comment>
    <comment ref="J18" authorId="0" shapeId="0">
      <text>
        <r>
          <rPr>
            <sz val="11"/>
            <rFont val="Calibri"/>
            <family val="2"/>
            <charset val="238"/>
          </rPr>
          <t>SZV_F:EllatasertFelelos</t>
        </r>
      </text>
    </comment>
    <comment ref="K18" authorId="0" shapeId="0">
      <text>
        <r>
          <rPr>
            <sz val="11"/>
            <rFont val="Calibri"/>
            <family val="2"/>
            <charset val="238"/>
          </rPr>
          <t>SZV_F:TervezettNettoKoltseg</t>
        </r>
      </text>
    </comment>
    <comment ref="L18" authorId="0" shapeId="0">
      <text>
        <r>
          <rPr>
            <sz val="11"/>
            <rFont val="Calibri"/>
            <family val="2"/>
            <charset val="238"/>
          </rPr>
          <t>SZV_F:IdotartamKezdes</t>
        </r>
      </text>
    </comment>
    <comment ref="M18" authorId="0" shapeId="0">
      <text>
        <r>
          <rPr>
            <sz val="11"/>
            <rFont val="Calibri"/>
            <family val="2"/>
            <charset val="238"/>
          </rPr>
          <t>SZV_F:IdotartamBefejezes</t>
        </r>
      </text>
    </comment>
    <comment ref="N18" authorId="0" shapeId="0">
      <text>
        <r>
          <rPr>
            <sz val="11"/>
            <rFont val="Calibri"/>
            <family val="2"/>
            <charset val="238"/>
          </rPr>
          <t>SZV_F:NettoKoltsegUtem1</t>
        </r>
      </text>
    </comment>
    <comment ref="O18" authorId="0" shapeId="0">
      <text>
        <r>
          <rPr>
            <sz val="11"/>
            <rFont val="Calibri"/>
            <family val="2"/>
            <charset val="238"/>
          </rPr>
          <t>SZV_F:NettoKoltsegUtem2</t>
        </r>
      </text>
    </comment>
    <comment ref="P18" authorId="0" shapeId="0">
      <text>
        <r>
          <rPr>
            <sz val="11"/>
            <rFont val="Calibri"/>
            <family val="2"/>
            <charset val="238"/>
          </rPr>
          <t>SZV_F:EM_Melleklet2_KTG</t>
        </r>
      </text>
    </comment>
    <comment ref="R18" authorId="0" shapeId="0">
      <text>
        <r>
          <rPr>
            <sz val="11"/>
            <rFont val="Calibri"/>
            <family val="2"/>
            <charset val="238"/>
          </rPr>
          <t>SZV_F:HDUtem1</t>
        </r>
      </text>
    </comment>
    <comment ref="S18" authorId="0" shapeId="0">
      <text>
        <r>
          <rPr>
            <sz val="11"/>
            <rFont val="Calibri"/>
            <family val="2"/>
            <charset val="238"/>
          </rPr>
          <t>SZV_F:ECSUtem1</t>
        </r>
      </text>
    </comment>
    <comment ref="T18" authorId="0" shapeId="0">
      <text>
        <r>
          <rPr>
            <sz val="11"/>
            <rFont val="Calibri"/>
            <family val="2"/>
            <charset val="238"/>
          </rPr>
          <t>SZV_F:KFHUtem1</t>
        </r>
      </text>
    </comment>
    <comment ref="U18" authorId="0" shapeId="0">
      <text>
        <r>
          <rPr>
            <sz val="11"/>
            <rFont val="Calibri"/>
            <family val="2"/>
            <charset val="238"/>
          </rPr>
          <t>SZV_F:Egyeb_SajatUtem1</t>
        </r>
      </text>
    </comment>
    <comment ref="V18" authorId="0" shapeId="0">
      <text>
        <r>
          <rPr>
            <sz val="11"/>
            <rFont val="Calibri"/>
            <family val="2"/>
            <charset val="238"/>
          </rPr>
          <t>SZV_F:DijUtem1</t>
        </r>
      </text>
    </comment>
    <comment ref="W18" authorId="0" shapeId="0">
      <text>
        <r>
          <rPr>
            <sz val="11"/>
            <rFont val="Calibri"/>
            <family val="2"/>
            <charset val="238"/>
          </rPr>
          <t>SZV_F:EM_Melleklet1_Utem1</t>
        </r>
      </text>
    </comment>
    <comment ref="X18" authorId="0" shapeId="0">
      <text>
        <r>
          <rPr>
            <sz val="11"/>
            <rFont val="Calibri"/>
            <family val="2"/>
            <charset val="238"/>
          </rPr>
          <t>SZV_F:EgyebAllamiUtem1</t>
        </r>
      </text>
    </comment>
    <comment ref="Y18" authorId="0" shapeId="0">
      <text>
        <r>
          <rPr>
            <sz val="11"/>
            <rFont val="Calibri"/>
            <family val="2"/>
            <charset val="238"/>
          </rPr>
          <t>SZV_F:OnkormanyzatiUtem1</t>
        </r>
      </text>
    </comment>
    <comment ref="Z18" authorId="0" shapeId="0">
      <text>
        <r>
          <rPr>
            <sz val="11"/>
            <rFont val="Calibri"/>
            <family val="2"/>
            <charset val="238"/>
          </rPr>
          <t>SZV_F:EUUtem1</t>
        </r>
      </text>
    </comment>
    <comment ref="AA18" authorId="0" shapeId="0">
      <text>
        <r>
          <rPr>
            <sz val="11"/>
            <rFont val="Calibri"/>
            <family val="2"/>
            <charset val="238"/>
          </rPr>
          <t>SZV_F:EgyebUtem1</t>
        </r>
      </text>
    </comment>
    <comment ref="AB18" authorId="0" shapeId="0">
      <text>
        <r>
          <rPr>
            <sz val="11"/>
            <rFont val="Calibri"/>
            <family val="2"/>
            <charset val="238"/>
          </rPr>
          <t>SZV_F:HitelKotvenyUtem1</t>
        </r>
      </text>
    </comment>
    <comment ref="AC18" authorId="0" shapeId="0">
      <text>
        <r>
          <rPr>
            <sz val="11"/>
            <rFont val="Calibri"/>
            <family val="2"/>
            <charset val="238"/>
          </rPr>
          <t>SZV_F:OsszesenUtem1</t>
        </r>
      </text>
    </comment>
    <comment ref="AF18" authorId="0" shapeId="0">
      <text>
        <r>
          <rPr>
            <sz val="11"/>
            <rFont val="Calibri"/>
            <family val="2"/>
            <charset val="238"/>
          </rPr>
          <t>SZV_F:HDUtem2</t>
        </r>
      </text>
    </comment>
    <comment ref="AG18" authorId="0" shapeId="0">
      <text>
        <r>
          <rPr>
            <sz val="11"/>
            <rFont val="Calibri"/>
            <family val="2"/>
            <charset val="238"/>
          </rPr>
          <t>SZV_F:ECSUtem2</t>
        </r>
      </text>
    </comment>
    <comment ref="AH18" authorId="0" shapeId="0">
      <text>
        <r>
          <rPr>
            <sz val="11"/>
            <rFont val="Calibri"/>
            <family val="2"/>
            <charset val="238"/>
          </rPr>
          <t>SZV_F:KFHUtem2</t>
        </r>
      </text>
    </comment>
    <comment ref="AI18" authorId="0" shapeId="0">
      <text>
        <r>
          <rPr>
            <sz val="11"/>
            <rFont val="Calibri"/>
            <family val="2"/>
            <charset val="238"/>
          </rPr>
          <t>SZV_F:Egyeb_SajatUtem2</t>
        </r>
      </text>
    </comment>
    <comment ref="AJ18" authorId="0" shapeId="0">
      <text>
        <r>
          <rPr>
            <sz val="11"/>
            <rFont val="Calibri"/>
            <family val="2"/>
            <charset val="238"/>
          </rPr>
          <t>SZV_F:DijUtem2</t>
        </r>
      </text>
    </comment>
    <comment ref="AK18" authorId="0" shapeId="0">
      <text>
        <r>
          <rPr>
            <sz val="11"/>
            <rFont val="Calibri"/>
            <family val="2"/>
            <charset val="238"/>
          </rPr>
          <t>SZV_F:EM_Melleklet1_Utem2</t>
        </r>
      </text>
    </comment>
    <comment ref="AL18" authorId="0" shapeId="0">
      <text>
        <r>
          <rPr>
            <sz val="11"/>
            <rFont val="Calibri"/>
            <family val="2"/>
            <charset val="238"/>
          </rPr>
          <t>SZV_F:EgyebAllamiUtem2</t>
        </r>
      </text>
    </comment>
    <comment ref="AM18" authorId="0" shapeId="0">
      <text>
        <r>
          <rPr>
            <sz val="11"/>
            <rFont val="Calibri"/>
            <family val="2"/>
            <charset val="238"/>
          </rPr>
          <t>SZV_F:OnkormanyzatiUtem2</t>
        </r>
      </text>
    </comment>
    <comment ref="AN18" authorId="0" shapeId="0">
      <text>
        <r>
          <rPr>
            <sz val="11"/>
            <rFont val="Calibri"/>
            <family val="2"/>
            <charset val="238"/>
          </rPr>
          <t>SZV_F:EUUtem2</t>
        </r>
      </text>
    </comment>
    <comment ref="AO18" authorId="0" shapeId="0">
      <text>
        <r>
          <rPr>
            <sz val="11"/>
            <rFont val="Calibri"/>
            <family val="2"/>
            <charset val="238"/>
          </rPr>
          <t>SZV_F:EgyebUtem2</t>
        </r>
      </text>
    </comment>
    <comment ref="AP18" authorId="0" shapeId="0">
      <text>
        <r>
          <rPr>
            <sz val="11"/>
            <rFont val="Calibri"/>
            <family val="2"/>
            <charset val="238"/>
          </rPr>
          <t>SZV_F:HitelKotvenyUtem2</t>
        </r>
      </text>
    </comment>
    <comment ref="AQ18" authorId="0" shapeId="0">
      <text>
        <r>
          <rPr>
            <sz val="11"/>
            <rFont val="Calibri"/>
            <family val="2"/>
            <charset val="238"/>
          </rPr>
          <t>SZV_F:OsszesenUtem2</t>
        </r>
      </text>
    </comment>
    <comment ref="AR18" authorId="0" shapeId="0">
      <text>
        <r>
          <rPr>
            <sz val="11"/>
            <rFont val="Calibri"/>
            <family val="2"/>
            <charset val="238"/>
          </rPr>
          <t>SZV_F:ForrashianyUtem2</t>
        </r>
      </text>
    </comment>
    <comment ref="AU18" authorId="0" shapeId="0">
      <text>
        <r>
          <rPr>
            <sz val="11"/>
            <rFont val="Calibri"/>
            <family val="2"/>
            <charset val="238"/>
          </rPr>
          <t>SZV_F:Indokolas</t>
        </r>
      </text>
    </comment>
    <comment ref="AV18" authorId="0" shapeId="0">
      <text>
        <r>
          <rPr>
            <sz val="11"/>
            <rFont val="Calibri"/>
            <family val="2"/>
            <charset val="238"/>
          </rPr>
          <t>SZV_F:Megjegyzes</t>
        </r>
      </text>
    </comment>
    <comment ref="AW18" authorId="0" shapeId="0">
      <text>
        <r>
          <rPr>
            <sz val="11"/>
            <rFont val="Calibri"/>
            <family val="2"/>
            <charset val="238"/>
          </rPr>
          <t>SZV_F:FeladatSorszam</t>
        </r>
      </text>
    </comment>
    <comment ref="AY18" authorId="0" shapeId="0">
      <text>
        <r>
          <rPr>
            <sz val="11"/>
            <rFont val="Calibri"/>
            <family val="2"/>
            <charset val="238"/>
          </rPr>
          <t>SZV_F:ISA</t>
        </r>
      </text>
    </comment>
    <comment ref="B19" authorId="0" shapeId="0">
      <text>
        <r>
          <rPr>
            <sz val="11"/>
            <rFont val="Calibri"/>
            <family val="2"/>
            <charset val="238"/>
          </rPr>
          <t>SZV_F:FontossagiSorrent</t>
        </r>
      </text>
    </comment>
    <comment ref="C19" authorId="0" shapeId="0">
      <text>
        <r>
          <rPr>
            <sz val="11"/>
            <rFont val="Calibri"/>
            <family val="2"/>
            <charset val="238"/>
          </rPr>
          <t>SZV_F:FeladatKategoria</t>
        </r>
      </text>
    </comment>
    <comment ref="D19" authorId="0" shapeId="0">
      <text>
        <r>
          <rPr>
            <sz val="11"/>
            <rFont val="Calibri"/>
            <family val="2"/>
            <charset val="238"/>
          </rPr>
          <t>SZV_F:FeladatMegnevezes</t>
        </r>
      </text>
    </comment>
    <comment ref="E19" authorId="0" shapeId="0">
      <text>
        <r>
          <rPr>
            <sz val="11"/>
            <rFont val="Calibri"/>
            <family val="2"/>
            <charset val="238"/>
          </rPr>
          <t>SZV_F:ElviEngedelySzam</t>
        </r>
      </text>
    </comment>
    <comment ref="F19" authorId="0" shapeId="0">
      <text>
        <r>
          <rPr>
            <sz val="11"/>
            <rFont val="Calibri"/>
            <family val="2"/>
            <charset val="238"/>
          </rPr>
          <t>SZV_F:VKR_Kod</t>
        </r>
      </text>
    </comment>
    <comment ref="G19" authorId="0" shapeId="0">
      <text>
        <r>
          <rPr>
            <sz val="11"/>
            <rFont val="Calibri"/>
            <family val="2"/>
            <charset val="238"/>
          </rPr>
          <t>SZV_F:VKR_Nev</t>
        </r>
      </text>
    </comment>
    <comment ref="H19" authorId="0" shapeId="0">
      <text>
        <r>
          <rPr>
            <sz val="11"/>
            <rFont val="Calibri"/>
            <family val="2"/>
            <charset val="238"/>
          </rPr>
          <t>SZV_F:FeladatAzonosito</t>
        </r>
      </text>
    </comment>
    <comment ref="I19" authorId="0" shapeId="0">
      <text>
        <r>
          <rPr>
            <sz val="11"/>
            <rFont val="Calibri"/>
            <family val="2"/>
            <charset val="238"/>
          </rPr>
          <t>SZV_F:EllatasiTerulet</t>
        </r>
      </text>
    </comment>
    <comment ref="J19" authorId="0" shapeId="0">
      <text>
        <r>
          <rPr>
            <sz val="11"/>
            <rFont val="Calibri"/>
            <family val="2"/>
            <charset val="238"/>
          </rPr>
          <t>SZV_F:EllatasertFelelos</t>
        </r>
      </text>
    </comment>
    <comment ref="K19" authorId="0" shapeId="0">
      <text>
        <r>
          <rPr>
            <sz val="11"/>
            <rFont val="Calibri"/>
            <family val="2"/>
            <charset val="238"/>
          </rPr>
          <t>SZV_F:TervezettNettoKoltseg</t>
        </r>
      </text>
    </comment>
    <comment ref="L19" authorId="0" shapeId="0">
      <text>
        <r>
          <rPr>
            <sz val="11"/>
            <rFont val="Calibri"/>
            <family val="2"/>
            <charset val="238"/>
          </rPr>
          <t>SZV_F:IdotartamKezdes</t>
        </r>
      </text>
    </comment>
    <comment ref="M19" authorId="0" shapeId="0">
      <text>
        <r>
          <rPr>
            <sz val="11"/>
            <rFont val="Calibri"/>
            <family val="2"/>
            <charset val="238"/>
          </rPr>
          <t>SZV_F:IdotartamBefejezes</t>
        </r>
      </text>
    </comment>
    <comment ref="N19" authorId="0" shapeId="0">
      <text>
        <r>
          <rPr>
            <sz val="11"/>
            <rFont val="Calibri"/>
            <family val="2"/>
            <charset val="238"/>
          </rPr>
          <t>SZV_F:NettoKoltsegUtem1</t>
        </r>
      </text>
    </comment>
    <comment ref="O19" authorId="0" shapeId="0">
      <text>
        <r>
          <rPr>
            <sz val="11"/>
            <rFont val="Calibri"/>
            <family val="2"/>
            <charset val="238"/>
          </rPr>
          <t>SZV_F:NettoKoltsegUtem2</t>
        </r>
      </text>
    </comment>
    <comment ref="P19" authorId="0" shapeId="0">
      <text>
        <r>
          <rPr>
            <sz val="11"/>
            <rFont val="Calibri"/>
            <family val="2"/>
            <charset val="238"/>
          </rPr>
          <t>SZV_F:EM_Melleklet2_KTG</t>
        </r>
      </text>
    </comment>
    <comment ref="R19" authorId="0" shapeId="0">
      <text>
        <r>
          <rPr>
            <sz val="11"/>
            <rFont val="Calibri"/>
            <family val="2"/>
            <charset val="238"/>
          </rPr>
          <t>SZV_F:HDUtem1</t>
        </r>
      </text>
    </comment>
    <comment ref="S19" authorId="0" shapeId="0">
      <text>
        <r>
          <rPr>
            <sz val="11"/>
            <rFont val="Calibri"/>
            <family val="2"/>
            <charset val="238"/>
          </rPr>
          <t>SZV_F:ECSUtem1</t>
        </r>
      </text>
    </comment>
    <comment ref="T19" authorId="0" shapeId="0">
      <text>
        <r>
          <rPr>
            <sz val="11"/>
            <rFont val="Calibri"/>
            <family val="2"/>
            <charset val="238"/>
          </rPr>
          <t>SZV_F:KFHUtem1</t>
        </r>
      </text>
    </comment>
    <comment ref="U19" authorId="0" shapeId="0">
      <text>
        <r>
          <rPr>
            <sz val="11"/>
            <rFont val="Calibri"/>
            <family val="2"/>
            <charset val="238"/>
          </rPr>
          <t>SZV_F:Egyeb_SajatUtem1</t>
        </r>
      </text>
    </comment>
    <comment ref="V19" authorId="0" shapeId="0">
      <text>
        <r>
          <rPr>
            <sz val="11"/>
            <rFont val="Calibri"/>
            <family val="2"/>
            <charset val="238"/>
          </rPr>
          <t>SZV_F:DijUtem1</t>
        </r>
      </text>
    </comment>
    <comment ref="W19" authorId="0" shapeId="0">
      <text>
        <r>
          <rPr>
            <sz val="11"/>
            <rFont val="Calibri"/>
            <family val="2"/>
            <charset val="238"/>
          </rPr>
          <t>SZV_F:EM_Melleklet1_Utem1</t>
        </r>
      </text>
    </comment>
    <comment ref="X19" authorId="0" shapeId="0">
      <text>
        <r>
          <rPr>
            <sz val="11"/>
            <rFont val="Calibri"/>
            <family val="2"/>
            <charset val="238"/>
          </rPr>
          <t>SZV_F:EgyebAllamiUtem1</t>
        </r>
      </text>
    </comment>
    <comment ref="Y19" authorId="0" shapeId="0">
      <text>
        <r>
          <rPr>
            <sz val="11"/>
            <rFont val="Calibri"/>
            <family val="2"/>
            <charset val="238"/>
          </rPr>
          <t>SZV_F:OnkormanyzatiUtem1</t>
        </r>
      </text>
    </comment>
    <comment ref="Z19" authorId="0" shapeId="0">
      <text>
        <r>
          <rPr>
            <sz val="11"/>
            <rFont val="Calibri"/>
            <family val="2"/>
            <charset val="238"/>
          </rPr>
          <t>SZV_F:EUUtem1</t>
        </r>
      </text>
    </comment>
    <comment ref="AA19" authorId="0" shapeId="0">
      <text>
        <r>
          <rPr>
            <sz val="11"/>
            <rFont val="Calibri"/>
            <family val="2"/>
            <charset val="238"/>
          </rPr>
          <t>SZV_F:EgyebUtem1</t>
        </r>
      </text>
    </comment>
    <comment ref="AB19" authorId="0" shapeId="0">
      <text>
        <r>
          <rPr>
            <sz val="11"/>
            <rFont val="Calibri"/>
            <family val="2"/>
            <charset val="238"/>
          </rPr>
          <t>SZV_F:HitelKotvenyUtem1</t>
        </r>
      </text>
    </comment>
    <comment ref="AC19" authorId="0" shapeId="0">
      <text>
        <r>
          <rPr>
            <sz val="11"/>
            <rFont val="Calibri"/>
            <family val="2"/>
            <charset val="238"/>
          </rPr>
          <t>SZV_F:OsszesenUtem1</t>
        </r>
      </text>
    </comment>
    <comment ref="AF19" authorId="0" shapeId="0">
      <text>
        <r>
          <rPr>
            <sz val="11"/>
            <rFont val="Calibri"/>
            <family val="2"/>
            <charset val="238"/>
          </rPr>
          <t>SZV_F:HDUtem2</t>
        </r>
      </text>
    </comment>
    <comment ref="AG19" authorId="0" shapeId="0">
      <text>
        <r>
          <rPr>
            <sz val="11"/>
            <rFont val="Calibri"/>
            <family val="2"/>
            <charset val="238"/>
          </rPr>
          <t>SZV_F:ECSUtem2</t>
        </r>
      </text>
    </comment>
    <comment ref="AH19" authorId="0" shapeId="0">
      <text>
        <r>
          <rPr>
            <sz val="11"/>
            <rFont val="Calibri"/>
            <family val="2"/>
            <charset val="238"/>
          </rPr>
          <t>SZV_F:KFHUtem2</t>
        </r>
      </text>
    </comment>
    <comment ref="AI19" authorId="0" shapeId="0">
      <text>
        <r>
          <rPr>
            <sz val="11"/>
            <rFont val="Calibri"/>
            <family val="2"/>
            <charset val="238"/>
          </rPr>
          <t>SZV_F:Egyeb_SajatUtem2</t>
        </r>
      </text>
    </comment>
    <comment ref="AJ19" authorId="0" shapeId="0">
      <text>
        <r>
          <rPr>
            <sz val="11"/>
            <rFont val="Calibri"/>
            <family val="2"/>
            <charset val="238"/>
          </rPr>
          <t>SZV_F:DijUtem2</t>
        </r>
      </text>
    </comment>
    <comment ref="AK19" authorId="0" shapeId="0">
      <text>
        <r>
          <rPr>
            <sz val="11"/>
            <rFont val="Calibri"/>
            <family val="2"/>
            <charset val="238"/>
          </rPr>
          <t>SZV_F:EM_Melleklet1_Utem2</t>
        </r>
      </text>
    </comment>
    <comment ref="AL19" authorId="0" shapeId="0">
      <text>
        <r>
          <rPr>
            <sz val="11"/>
            <rFont val="Calibri"/>
            <family val="2"/>
            <charset val="238"/>
          </rPr>
          <t>SZV_F:EgyebAllamiUtem2</t>
        </r>
      </text>
    </comment>
    <comment ref="AM19" authorId="0" shapeId="0">
      <text>
        <r>
          <rPr>
            <sz val="11"/>
            <rFont val="Calibri"/>
            <family val="2"/>
            <charset val="238"/>
          </rPr>
          <t>SZV_F:OnkormanyzatiUtem2</t>
        </r>
      </text>
    </comment>
    <comment ref="AN19" authorId="0" shapeId="0">
      <text>
        <r>
          <rPr>
            <sz val="11"/>
            <rFont val="Calibri"/>
            <family val="2"/>
            <charset val="238"/>
          </rPr>
          <t>SZV_F:EUUtem2</t>
        </r>
      </text>
    </comment>
    <comment ref="AO19" authorId="0" shapeId="0">
      <text>
        <r>
          <rPr>
            <sz val="11"/>
            <rFont val="Calibri"/>
            <family val="2"/>
            <charset val="238"/>
          </rPr>
          <t>SZV_F:EgyebUtem2</t>
        </r>
      </text>
    </comment>
    <comment ref="AP19" authorId="0" shapeId="0">
      <text>
        <r>
          <rPr>
            <sz val="11"/>
            <rFont val="Calibri"/>
            <family val="2"/>
            <charset val="238"/>
          </rPr>
          <t>SZV_F:HitelKotvenyUtem2</t>
        </r>
      </text>
    </comment>
    <comment ref="AQ19" authorId="0" shapeId="0">
      <text>
        <r>
          <rPr>
            <sz val="11"/>
            <rFont val="Calibri"/>
            <family val="2"/>
            <charset val="238"/>
          </rPr>
          <t>SZV_F:OsszesenUtem2</t>
        </r>
      </text>
    </comment>
    <comment ref="AR19" authorId="0" shapeId="0">
      <text>
        <r>
          <rPr>
            <sz val="11"/>
            <rFont val="Calibri"/>
            <family val="2"/>
            <charset val="238"/>
          </rPr>
          <t>SZV_F:ForrashianyUtem2</t>
        </r>
      </text>
    </comment>
    <comment ref="AU19" authorId="0" shapeId="0">
      <text>
        <r>
          <rPr>
            <sz val="11"/>
            <rFont val="Calibri"/>
            <family val="2"/>
            <charset val="238"/>
          </rPr>
          <t>SZV_F:Indokolas</t>
        </r>
      </text>
    </comment>
    <comment ref="AV19" authorId="0" shapeId="0">
      <text>
        <r>
          <rPr>
            <sz val="11"/>
            <rFont val="Calibri"/>
            <family val="2"/>
            <charset val="238"/>
          </rPr>
          <t>SZV_F:Megjegyzes</t>
        </r>
      </text>
    </comment>
    <comment ref="AW19" authorId="0" shapeId="0">
      <text>
        <r>
          <rPr>
            <sz val="11"/>
            <rFont val="Calibri"/>
            <family val="2"/>
            <charset val="238"/>
          </rPr>
          <t>SZV_F:FeladatSorszam</t>
        </r>
      </text>
    </comment>
    <comment ref="AY19" authorId="0" shapeId="0">
      <text>
        <r>
          <rPr>
            <sz val="11"/>
            <rFont val="Calibri"/>
            <family val="2"/>
            <charset val="238"/>
          </rPr>
          <t>SZV_F:ISA</t>
        </r>
      </text>
    </comment>
    <comment ref="B20" authorId="0" shapeId="0">
      <text>
        <r>
          <rPr>
            <sz val="11"/>
            <rFont val="Calibri"/>
            <family val="2"/>
            <charset val="238"/>
          </rPr>
          <t>SZV_F:FontossagiSorrent</t>
        </r>
      </text>
    </comment>
    <comment ref="C20" authorId="0" shapeId="0">
      <text>
        <r>
          <rPr>
            <sz val="11"/>
            <rFont val="Calibri"/>
            <family val="2"/>
            <charset val="238"/>
          </rPr>
          <t>SZV_F:FeladatKategoria</t>
        </r>
      </text>
    </comment>
    <comment ref="D20" authorId="0" shapeId="0">
      <text>
        <r>
          <rPr>
            <sz val="11"/>
            <rFont val="Calibri"/>
            <family val="2"/>
            <charset val="238"/>
          </rPr>
          <t>SZV_F:FeladatMegnevezes</t>
        </r>
      </text>
    </comment>
    <comment ref="E20" authorId="0" shapeId="0">
      <text>
        <r>
          <rPr>
            <sz val="11"/>
            <rFont val="Calibri"/>
            <family val="2"/>
            <charset val="238"/>
          </rPr>
          <t>SZV_F:ElviEngedelySzam</t>
        </r>
      </text>
    </comment>
    <comment ref="F20" authorId="0" shapeId="0">
      <text>
        <r>
          <rPr>
            <sz val="11"/>
            <rFont val="Calibri"/>
            <family val="2"/>
            <charset val="238"/>
          </rPr>
          <t>SZV_F:VKR_Kod</t>
        </r>
      </text>
    </comment>
    <comment ref="G20" authorId="0" shapeId="0">
      <text>
        <r>
          <rPr>
            <sz val="11"/>
            <rFont val="Calibri"/>
            <family val="2"/>
            <charset val="238"/>
          </rPr>
          <t>SZV_F:VKR_Nev</t>
        </r>
      </text>
    </comment>
    <comment ref="H20" authorId="0" shapeId="0">
      <text>
        <r>
          <rPr>
            <sz val="11"/>
            <rFont val="Calibri"/>
            <family val="2"/>
            <charset val="238"/>
          </rPr>
          <t>SZV_F:FeladatAzonosito</t>
        </r>
      </text>
    </comment>
    <comment ref="I20" authorId="0" shapeId="0">
      <text>
        <r>
          <rPr>
            <sz val="11"/>
            <rFont val="Calibri"/>
            <family val="2"/>
            <charset val="238"/>
          </rPr>
          <t>SZV_F:EllatasiTerulet</t>
        </r>
      </text>
    </comment>
    <comment ref="J20" authorId="0" shapeId="0">
      <text>
        <r>
          <rPr>
            <sz val="11"/>
            <rFont val="Calibri"/>
            <family val="2"/>
            <charset val="238"/>
          </rPr>
          <t>SZV_F:EllatasertFelelos</t>
        </r>
      </text>
    </comment>
    <comment ref="K20" authorId="0" shapeId="0">
      <text>
        <r>
          <rPr>
            <sz val="11"/>
            <rFont val="Calibri"/>
            <family val="2"/>
            <charset val="238"/>
          </rPr>
          <t>SZV_F:TervezettNettoKoltseg</t>
        </r>
      </text>
    </comment>
    <comment ref="L20" authorId="0" shapeId="0">
      <text>
        <r>
          <rPr>
            <sz val="11"/>
            <rFont val="Calibri"/>
            <family val="2"/>
            <charset val="238"/>
          </rPr>
          <t>SZV_F:IdotartamKezdes</t>
        </r>
      </text>
    </comment>
    <comment ref="M20" authorId="0" shapeId="0">
      <text>
        <r>
          <rPr>
            <sz val="11"/>
            <rFont val="Calibri"/>
            <family val="2"/>
            <charset val="238"/>
          </rPr>
          <t>SZV_F:IdotartamBefejezes</t>
        </r>
      </text>
    </comment>
    <comment ref="N20" authorId="0" shapeId="0">
      <text>
        <r>
          <rPr>
            <sz val="11"/>
            <rFont val="Calibri"/>
            <family val="2"/>
            <charset val="238"/>
          </rPr>
          <t>SZV_F:NettoKoltsegUtem1</t>
        </r>
      </text>
    </comment>
    <comment ref="O20" authorId="0" shapeId="0">
      <text>
        <r>
          <rPr>
            <sz val="11"/>
            <rFont val="Calibri"/>
            <family val="2"/>
            <charset val="238"/>
          </rPr>
          <t>SZV_F:NettoKoltsegUtem2</t>
        </r>
      </text>
    </comment>
    <comment ref="P20" authorId="0" shapeId="0">
      <text>
        <r>
          <rPr>
            <sz val="11"/>
            <rFont val="Calibri"/>
            <family val="2"/>
            <charset val="238"/>
          </rPr>
          <t>SZV_F:EM_Melleklet2_KTG</t>
        </r>
      </text>
    </comment>
    <comment ref="R20" authorId="0" shapeId="0">
      <text>
        <r>
          <rPr>
            <sz val="11"/>
            <rFont val="Calibri"/>
            <family val="2"/>
            <charset val="238"/>
          </rPr>
          <t>SZV_F:HDUtem1</t>
        </r>
      </text>
    </comment>
    <comment ref="S20" authorId="0" shapeId="0">
      <text>
        <r>
          <rPr>
            <sz val="11"/>
            <rFont val="Calibri"/>
            <family val="2"/>
            <charset val="238"/>
          </rPr>
          <t>SZV_F:ECSUtem1</t>
        </r>
      </text>
    </comment>
    <comment ref="T20" authorId="0" shapeId="0">
      <text>
        <r>
          <rPr>
            <sz val="11"/>
            <rFont val="Calibri"/>
            <family val="2"/>
            <charset val="238"/>
          </rPr>
          <t>SZV_F:KFHUtem1</t>
        </r>
      </text>
    </comment>
    <comment ref="U20" authorId="0" shapeId="0">
      <text>
        <r>
          <rPr>
            <sz val="11"/>
            <rFont val="Calibri"/>
            <family val="2"/>
            <charset val="238"/>
          </rPr>
          <t>SZV_F:Egyeb_SajatUtem1</t>
        </r>
      </text>
    </comment>
    <comment ref="V20" authorId="0" shapeId="0">
      <text>
        <r>
          <rPr>
            <sz val="11"/>
            <rFont val="Calibri"/>
            <family val="2"/>
            <charset val="238"/>
          </rPr>
          <t>SZV_F:DijUtem1</t>
        </r>
      </text>
    </comment>
    <comment ref="W20" authorId="0" shapeId="0">
      <text>
        <r>
          <rPr>
            <sz val="11"/>
            <rFont val="Calibri"/>
            <family val="2"/>
            <charset val="238"/>
          </rPr>
          <t>SZV_F:EM_Melleklet1_Utem1</t>
        </r>
      </text>
    </comment>
    <comment ref="X20" authorId="0" shapeId="0">
      <text>
        <r>
          <rPr>
            <sz val="11"/>
            <rFont val="Calibri"/>
            <family val="2"/>
            <charset val="238"/>
          </rPr>
          <t>SZV_F:EgyebAllamiUtem1</t>
        </r>
      </text>
    </comment>
    <comment ref="Y20" authorId="0" shapeId="0">
      <text>
        <r>
          <rPr>
            <sz val="11"/>
            <rFont val="Calibri"/>
            <family val="2"/>
            <charset val="238"/>
          </rPr>
          <t>SZV_F:OnkormanyzatiUtem1</t>
        </r>
      </text>
    </comment>
    <comment ref="Z20" authorId="0" shapeId="0">
      <text>
        <r>
          <rPr>
            <sz val="11"/>
            <rFont val="Calibri"/>
            <family val="2"/>
            <charset val="238"/>
          </rPr>
          <t>SZV_F:EUUtem1</t>
        </r>
      </text>
    </comment>
    <comment ref="AA20" authorId="0" shapeId="0">
      <text>
        <r>
          <rPr>
            <sz val="11"/>
            <rFont val="Calibri"/>
            <family val="2"/>
            <charset val="238"/>
          </rPr>
          <t>SZV_F:EgyebUtem1</t>
        </r>
      </text>
    </comment>
    <comment ref="AB20" authorId="0" shapeId="0">
      <text>
        <r>
          <rPr>
            <sz val="11"/>
            <rFont val="Calibri"/>
            <family val="2"/>
            <charset val="238"/>
          </rPr>
          <t>SZV_F:HitelKotvenyUtem1</t>
        </r>
      </text>
    </comment>
    <comment ref="AC20" authorId="0" shapeId="0">
      <text>
        <r>
          <rPr>
            <sz val="11"/>
            <rFont val="Calibri"/>
            <family val="2"/>
            <charset val="238"/>
          </rPr>
          <t>SZV_F:OsszesenUtem1</t>
        </r>
      </text>
    </comment>
    <comment ref="AF20" authorId="0" shapeId="0">
      <text>
        <r>
          <rPr>
            <sz val="11"/>
            <rFont val="Calibri"/>
            <family val="2"/>
            <charset val="238"/>
          </rPr>
          <t>SZV_F:HDUtem2</t>
        </r>
      </text>
    </comment>
    <comment ref="AG20" authorId="0" shapeId="0">
      <text>
        <r>
          <rPr>
            <sz val="11"/>
            <rFont val="Calibri"/>
            <family val="2"/>
            <charset val="238"/>
          </rPr>
          <t>SZV_F:ECSUtem2</t>
        </r>
      </text>
    </comment>
    <comment ref="AH20" authorId="0" shapeId="0">
      <text>
        <r>
          <rPr>
            <sz val="11"/>
            <rFont val="Calibri"/>
            <family val="2"/>
            <charset val="238"/>
          </rPr>
          <t>SZV_F:KFHUtem2</t>
        </r>
      </text>
    </comment>
    <comment ref="AI20" authorId="0" shapeId="0">
      <text>
        <r>
          <rPr>
            <sz val="11"/>
            <rFont val="Calibri"/>
            <family val="2"/>
            <charset val="238"/>
          </rPr>
          <t>SZV_F:Egyeb_SajatUtem2</t>
        </r>
      </text>
    </comment>
    <comment ref="AJ20" authorId="0" shapeId="0">
      <text>
        <r>
          <rPr>
            <sz val="11"/>
            <rFont val="Calibri"/>
            <family val="2"/>
            <charset val="238"/>
          </rPr>
          <t>SZV_F:DijUtem2</t>
        </r>
      </text>
    </comment>
    <comment ref="AK20" authorId="0" shapeId="0">
      <text>
        <r>
          <rPr>
            <sz val="11"/>
            <rFont val="Calibri"/>
            <family val="2"/>
            <charset val="238"/>
          </rPr>
          <t>SZV_F:EM_Melleklet1_Utem2</t>
        </r>
      </text>
    </comment>
    <comment ref="AL20" authorId="0" shapeId="0">
      <text>
        <r>
          <rPr>
            <sz val="11"/>
            <rFont val="Calibri"/>
            <family val="2"/>
            <charset val="238"/>
          </rPr>
          <t>SZV_F:EgyebAllamiUtem2</t>
        </r>
      </text>
    </comment>
    <comment ref="AM20" authorId="0" shapeId="0">
      <text>
        <r>
          <rPr>
            <sz val="11"/>
            <rFont val="Calibri"/>
            <family val="2"/>
            <charset val="238"/>
          </rPr>
          <t>SZV_F:OnkormanyzatiUtem2</t>
        </r>
      </text>
    </comment>
    <comment ref="AN20" authorId="0" shapeId="0">
      <text>
        <r>
          <rPr>
            <sz val="11"/>
            <rFont val="Calibri"/>
            <family val="2"/>
            <charset val="238"/>
          </rPr>
          <t>SZV_F:EUUtem2</t>
        </r>
      </text>
    </comment>
    <comment ref="AO20" authorId="0" shapeId="0">
      <text>
        <r>
          <rPr>
            <sz val="11"/>
            <rFont val="Calibri"/>
            <family val="2"/>
            <charset val="238"/>
          </rPr>
          <t>SZV_F:EgyebUtem2</t>
        </r>
      </text>
    </comment>
    <comment ref="AP20" authorId="0" shapeId="0">
      <text>
        <r>
          <rPr>
            <sz val="11"/>
            <rFont val="Calibri"/>
            <family val="2"/>
            <charset val="238"/>
          </rPr>
          <t>SZV_F:HitelKotvenyUtem2</t>
        </r>
      </text>
    </comment>
    <comment ref="AQ20" authorId="0" shapeId="0">
      <text>
        <r>
          <rPr>
            <sz val="11"/>
            <rFont val="Calibri"/>
            <family val="2"/>
            <charset val="238"/>
          </rPr>
          <t>SZV_F:OsszesenUtem2</t>
        </r>
      </text>
    </comment>
    <comment ref="AR20" authorId="0" shapeId="0">
      <text>
        <r>
          <rPr>
            <sz val="11"/>
            <rFont val="Calibri"/>
            <family val="2"/>
            <charset val="238"/>
          </rPr>
          <t>SZV_F:ForrashianyUtem2</t>
        </r>
      </text>
    </comment>
    <comment ref="AU20" authorId="0" shapeId="0">
      <text>
        <r>
          <rPr>
            <sz val="11"/>
            <rFont val="Calibri"/>
            <family val="2"/>
            <charset val="238"/>
          </rPr>
          <t>SZV_F:Indokolas</t>
        </r>
      </text>
    </comment>
    <comment ref="AV20" authorId="0" shapeId="0">
      <text>
        <r>
          <rPr>
            <sz val="11"/>
            <rFont val="Calibri"/>
            <family val="2"/>
            <charset val="238"/>
          </rPr>
          <t>SZV_F:Megjegyzes</t>
        </r>
      </text>
    </comment>
    <comment ref="AW20" authorId="0" shapeId="0">
      <text>
        <r>
          <rPr>
            <sz val="11"/>
            <rFont val="Calibri"/>
            <family val="2"/>
            <charset val="238"/>
          </rPr>
          <t>SZV_F:FeladatSorszam</t>
        </r>
      </text>
    </comment>
    <comment ref="AY20" authorId="0" shapeId="0">
      <text>
        <r>
          <rPr>
            <sz val="11"/>
            <rFont val="Calibri"/>
            <family val="2"/>
            <charset val="238"/>
          </rPr>
          <t>SZV_F:ISA</t>
        </r>
      </text>
    </comment>
    <comment ref="B21" authorId="0" shapeId="0">
      <text>
        <r>
          <rPr>
            <sz val="11"/>
            <rFont val="Calibri"/>
            <family val="2"/>
            <charset val="238"/>
          </rPr>
          <t>SZV_F:FontossagiSorrent</t>
        </r>
      </text>
    </comment>
    <comment ref="C21" authorId="0" shapeId="0">
      <text>
        <r>
          <rPr>
            <sz val="11"/>
            <rFont val="Calibri"/>
            <family val="2"/>
            <charset val="238"/>
          </rPr>
          <t>SZV_F:FeladatKategoria</t>
        </r>
      </text>
    </comment>
    <comment ref="D21" authorId="0" shapeId="0">
      <text>
        <r>
          <rPr>
            <sz val="11"/>
            <rFont val="Calibri"/>
            <family val="2"/>
            <charset val="238"/>
          </rPr>
          <t>SZV_F:FeladatMegnevezes</t>
        </r>
      </text>
    </comment>
    <comment ref="E21" authorId="0" shapeId="0">
      <text>
        <r>
          <rPr>
            <sz val="11"/>
            <rFont val="Calibri"/>
            <family val="2"/>
            <charset val="238"/>
          </rPr>
          <t>SZV_F:ElviEngedelySzam</t>
        </r>
      </text>
    </comment>
    <comment ref="F21" authorId="0" shapeId="0">
      <text>
        <r>
          <rPr>
            <sz val="11"/>
            <rFont val="Calibri"/>
            <family val="2"/>
            <charset val="238"/>
          </rPr>
          <t>SZV_F:VKR_Kod</t>
        </r>
      </text>
    </comment>
    <comment ref="G21" authorId="0" shapeId="0">
      <text>
        <r>
          <rPr>
            <sz val="11"/>
            <rFont val="Calibri"/>
            <family val="2"/>
            <charset val="238"/>
          </rPr>
          <t>SZV_F:VKR_Nev</t>
        </r>
      </text>
    </comment>
    <comment ref="H21" authorId="0" shapeId="0">
      <text>
        <r>
          <rPr>
            <sz val="11"/>
            <rFont val="Calibri"/>
            <family val="2"/>
            <charset val="238"/>
          </rPr>
          <t>SZV_F:FeladatAzonosito</t>
        </r>
      </text>
    </comment>
    <comment ref="I21" authorId="0" shapeId="0">
      <text>
        <r>
          <rPr>
            <sz val="11"/>
            <rFont val="Calibri"/>
            <family val="2"/>
            <charset val="238"/>
          </rPr>
          <t>SZV_F:EllatasiTerulet</t>
        </r>
      </text>
    </comment>
    <comment ref="J21" authorId="0" shapeId="0">
      <text>
        <r>
          <rPr>
            <sz val="11"/>
            <rFont val="Calibri"/>
            <family val="2"/>
            <charset val="238"/>
          </rPr>
          <t>SZV_F:EllatasertFelelos</t>
        </r>
      </text>
    </comment>
    <comment ref="K21" authorId="0" shapeId="0">
      <text>
        <r>
          <rPr>
            <sz val="11"/>
            <rFont val="Calibri"/>
            <family val="2"/>
            <charset val="238"/>
          </rPr>
          <t>SZV_F:TervezettNettoKoltseg</t>
        </r>
      </text>
    </comment>
    <comment ref="L21" authorId="0" shapeId="0">
      <text>
        <r>
          <rPr>
            <sz val="11"/>
            <rFont val="Calibri"/>
            <family val="2"/>
            <charset val="238"/>
          </rPr>
          <t>SZV_F:IdotartamKezdes</t>
        </r>
      </text>
    </comment>
    <comment ref="M21" authorId="0" shapeId="0">
      <text>
        <r>
          <rPr>
            <sz val="11"/>
            <rFont val="Calibri"/>
            <family val="2"/>
            <charset val="238"/>
          </rPr>
          <t>SZV_F:IdotartamBefejezes</t>
        </r>
      </text>
    </comment>
    <comment ref="N21" authorId="0" shapeId="0">
      <text>
        <r>
          <rPr>
            <sz val="11"/>
            <rFont val="Calibri"/>
            <family val="2"/>
            <charset val="238"/>
          </rPr>
          <t>SZV_F:NettoKoltsegUtem1</t>
        </r>
      </text>
    </comment>
    <comment ref="O21" authorId="0" shapeId="0">
      <text>
        <r>
          <rPr>
            <sz val="11"/>
            <rFont val="Calibri"/>
            <family val="2"/>
            <charset val="238"/>
          </rPr>
          <t>SZV_F:NettoKoltsegUtem2</t>
        </r>
      </text>
    </comment>
    <comment ref="P21" authorId="0" shapeId="0">
      <text>
        <r>
          <rPr>
            <sz val="11"/>
            <rFont val="Calibri"/>
            <family val="2"/>
            <charset val="238"/>
          </rPr>
          <t>SZV_F:EM_Melleklet2_KTG</t>
        </r>
      </text>
    </comment>
    <comment ref="R21" authorId="0" shapeId="0">
      <text>
        <r>
          <rPr>
            <sz val="11"/>
            <rFont val="Calibri"/>
            <family val="2"/>
            <charset val="238"/>
          </rPr>
          <t>SZV_F:HDUtem1</t>
        </r>
      </text>
    </comment>
    <comment ref="S21" authorId="0" shapeId="0">
      <text>
        <r>
          <rPr>
            <sz val="11"/>
            <rFont val="Calibri"/>
            <family val="2"/>
            <charset val="238"/>
          </rPr>
          <t>SZV_F:ECSUtem1</t>
        </r>
      </text>
    </comment>
    <comment ref="T21" authorId="0" shapeId="0">
      <text>
        <r>
          <rPr>
            <sz val="11"/>
            <rFont val="Calibri"/>
            <family val="2"/>
            <charset val="238"/>
          </rPr>
          <t>SZV_F:KFHUtem1</t>
        </r>
      </text>
    </comment>
    <comment ref="U21" authorId="0" shapeId="0">
      <text>
        <r>
          <rPr>
            <sz val="11"/>
            <rFont val="Calibri"/>
            <family val="2"/>
            <charset val="238"/>
          </rPr>
          <t>SZV_F:Egyeb_SajatUtem1</t>
        </r>
      </text>
    </comment>
    <comment ref="V21" authorId="0" shapeId="0">
      <text>
        <r>
          <rPr>
            <sz val="11"/>
            <rFont val="Calibri"/>
            <family val="2"/>
            <charset val="238"/>
          </rPr>
          <t>SZV_F:DijUtem1</t>
        </r>
      </text>
    </comment>
    <comment ref="W21" authorId="0" shapeId="0">
      <text>
        <r>
          <rPr>
            <sz val="11"/>
            <rFont val="Calibri"/>
            <family val="2"/>
            <charset val="238"/>
          </rPr>
          <t>SZV_F:EM_Melleklet1_Utem1</t>
        </r>
      </text>
    </comment>
    <comment ref="X21" authorId="0" shapeId="0">
      <text>
        <r>
          <rPr>
            <sz val="11"/>
            <rFont val="Calibri"/>
            <family val="2"/>
            <charset val="238"/>
          </rPr>
          <t>SZV_F:EgyebAllamiUtem1</t>
        </r>
      </text>
    </comment>
    <comment ref="Y21" authorId="0" shapeId="0">
      <text>
        <r>
          <rPr>
            <sz val="11"/>
            <rFont val="Calibri"/>
            <family val="2"/>
            <charset val="238"/>
          </rPr>
          <t>SZV_F:OnkormanyzatiUtem1</t>
        </r>
      </text>
    </comment>
    <comment ref="Z21" authorId="0" shapeId="0">
      <text>
        <r>
          <rPr>
            <sz val="11"/>
            <rFont val="Calibri"/>
            <family val="2"/>
            <charset val="238"/>
          </rPr>
          <t>SZV_F:EUUtem1</t>
        </r>
      </text>
    </comment>
    <comment ref="AA21" authorId="0" shapeId="0">
      <text>
        <r>
          <rPr>
            <sz val="11"/>
            <rFont val="Calibri"/>
            <family val="2"/>
            <charset val="238"/>
          </rPr>
          <t>SZV_F:EgyebUtem1</t>
        </r>
      </text>
    </comment>
    <comment ref="AB21" authorId="0" shapeId="0">
      <text>
        <r>
          <rPr>
            <sz val="11"/>
            <rFont val="Calibri"/>
            <family val="2"/>
            <charset val="238"/>
          </rPr>
          <t>SZV_F:HitelKotvenyUtem1</t>
        </r>
      </text>
    </comment>
    <comment ref="AC21" authorId="0" shapeId="0">
      <text>
        <r>
          <rPr>
            <sz val="11"/>
            <rFont val="Calibri"/>
            <family val="2"/>
            <charset val="238"/>
          </rPr>
          <t>SZV_F:OsszesenUtem1</t>
        </r>
      </text>
    </comment>
    <comment ref="AF21" authorId="0" shapeId="0">
      <text>
        <r>
          <rPr>
            <sz val="11"/>
            <rFont val="Calibri"/>
            <family val="2"/>
            <charset val="238"/>
          </rPr>
          <t>SZV_F:HDUtem2</t>
        </r>
      </text>
    </comment>
    <comment ref="AG21" authorId="0" shapeId="0">
      <text>
        <r>
          <rPr>
            <sz val="11"/>
            <rFont val="Calibri"/>
            <family val="2"/>
            <charset val="238"/>
          </rPr>
          <t>SZV_F:ECSUtem2</t>
        </r>
      </text>
    </comment>
    <comment ref="AH21" authorId="0" shapeId="0">
      <text>
        <r>
          <rPr>
            <sz val="11"/>
            <rFont val="Calibri"/>
            <family val="2"/>
            <charset val="238"/>
          </rPr>
          <t>SZV_F:KFHUtem2</t>
        </r>
      </text>
    </comment>
    <comment ref="AI21" authorId="0" shapeId="0">
      <text>
        <r>
          <rPr>
            <sz val="11"/>
            <rFont val="Calibri"/>
            <family val="2"/>
            <charset val="238"/>
          </rPr>
          <t>SZV_F:Egyeb_SajatUtem2</t>
        </r>
      </text>
    </comment>
    <comment ref="AJ21" authorId="0" shapeId="0">
      <text>
        <r>
          <rPr>
            <sz val="11"/>
            <rFont val="Calibri"/>
            <family val="2"/>
            <charset val="238"/>
          </rPr>
          <t>SZV_F:DijUtem2</t>
        </r>
      </text>
    </comment>
    <comment ref="AK21" authorId="0" shapeId="0">
      <text>
        <r>
          <rPr>
            <sz val="11"/>
            <rFont val="Calibri"/>
            <family val="2"/>
            <charset val="238"/>
          </rPr>
          <t>SZV_F:EM_Melleklet1_Utem2</t>
        </r>
      </text>
    </comment>
    <comment ref="AL21" authorId="0" shapeId="0">
      <text>
        <r>
          <rPr>
            <sz val="11"/>
            <rFont val="Calibri"/>
            <family val="2"/>
            <charset val="238"/>
          </rPr>
          <t>SZV_F:EgyebAllamiUtem2</t>
        </r>
      </text>
    </comment>
    <comment ref="AM21" authorId="0" shapeId="0">
      <text>
        <r>
          <rPr>
            <sz val="11"/>
            <rFont val="Calibri"/>
            <family val="2"/>
            <charset val="238"/>
          </rPr>
          <t>SZV_F:OnkormanyzatiUtem2</t>
        </r>
      </text>
    </comment>
    <comment ref="AN21" authorId="0" shapeId="0">
      <text>
        <r>
          <rPr>
            <sz val="11"/>
            <rFont val="Calibri"/>
            <family val="2"/>
            <charset val="238"/>
          </rPr>
          <t>SZV_F:EUUtem2</t>
        </r>
      </text>
    </comment>
    <comment ref="AO21" authorId="0" shapeId="0">
      <text>
        <r>
          <rPr>
            <sz val="11"/>
            <rFont val="Calibri"/>
            <family val="2"/>
            <charset val="238"/>
          </rPr>
          <t>SZV_F:EgyebUtem2</t>
        </r>
      </text>
    </comment>
    <comment ref="AP21" authorId="0" shapeId="0">
      <text>
        <r>
          <rPr>
            <sz val="11"/>
            <rFont val="Calibri"/>
            <family val="2"/>
            <charset val="238"/>
          </rPr>
          <t>SZV_F:HitelKotvenyUtem2</t>
        </r>
      </text>
    </comment>
    <comment ref="AQ21" authorId="0" shapeId="0">
      <text>
        <r>
          <rPr>
            <sz val="11"/>
            <rFont val="Calibri"/>
            <family val="2"/>
            <charset val="238"/>
          </rPr>
          <t>SZV_F:OsszesenUtem2</t>
        </r>
      </text>
    </comment>
    <comment ref="AR21" authorId="0" shapeId="0">
      <text>
        <r>
          <rPr>
            <sz val="11"/>
            <rFont val="Calibri"/>
            <family val="2"/>
            <charset val="238"/>
          </rPr>
          <t>SZV_F:ForrashianyUtem2</t>
        </r>
      </text>
    </comment>
    <comment ref="AU21" authorId="0" shapeId="0">
      <text>
        <r>
          <rPr>
            <sz val="11"/>
            <rFont val="Calibri"/>
            <family val="2"/>
            <charset val="238"/>
          </rPr>
          <t>SZV_F:Indokolas</t>
        </r>
      </text>
    </comment>
    <comment ref="AV21" authorId="0" shapeId="0">
      <text>
        <r>
          <rPr>
            <sz val="11"/>
            <rFont val="Calibri"/>
            <family val="2"/>
            <charset val="238"/>
          </rPr>
          <t>SZV_F:Megjegyzes</t>
        </r>
      </text>
    </comment>
    <comment ref="AW21" authorId="0" shapeId="0">
      <text>
        <r>
          <rPr>
            <sz val="11"/>
            <rFont val="Calibri"/>
            <family val="2"/>
            <charset val="238"/>
          </rPr>
          <t>SZV_F:FeladatSorszam</t>
        </r>
      </text>
    </comment>
    <comment ref="AY21" authorId="0" shapeId="0">
      <text>
        <r>
          <rPr>
            <sz val="11"/>
            <rFont val="Calibri"/>
            <family val="2"/>
            <charset val="238"/>
          </rPr>
          <t>SZV_F:ISA</t>
        </r>
      </text>
    </comment>
    <comment ref="B22" authorId="0" shapeId="0">
      <text>
        <r>
          <rPr>
            <sz val="11"/>
            <rFont val="Calibri"/>
            <family val="2"/>
            <charset val="238"/>
          </rPr>
          <t>SZV_F:FontossagiSorrent</t>
        </r>
      </text>
    </comment>
    <comment ref="C22" authorId="0" shapeId="0">
      <text>
        <r>
          <rPr>
            <sz val="11"/>
            <rFont val="Calibri"/>
            <family val="2"/>
            <charset val="238"/>
          </rPr>
          <t>SZV_F:FeladatKategoria</t>
        </r>
      </text>
    </comment>
    <comment ref="D22" authorId="0" shapeId="0">
      <text>
        <r>
          <rPr>
            <sz val="11"/>
            <rFont val="Calibri"/>
            <family val="2"/>
            <charset val="238"/>
          </rPr>
          <t>SZV_F:FeladatMegnevezes</t>
        </r>
      </text>
    </comment>
    <comment ref="E22" authorId="0" shapeId="0">
      <text>
        <r>
          <rPr>
            <sz val="11"/>
            <rFont val="Calibri"/>
            <family val="2"/>
            <charset val="238"/>
          </rPr>
          <t>SZV_F:ElviEngedelySzam</t>
        </r>
      </text>
    </comment>
    <comment ref="F22" authorId="0" shapeId="0">
      <text>
        <r>
          <rPr>
            <sz val="11"/>
            <rFont val="Calibri"/>
            <family val="2"/>
            <charset val="238"/>
          </rPr>
          <t>SZV_F:VKR_Kod</t>
        </r>
      </text>
    </comment>
    <comment ref="G22" authorId="0" shapeId="0">
      <text>
        <r>
          <rPr>
            <sz val="11"/>
            <rFont val="Calibri"/>
            <family val="2"/>
            <charset val="238"/>
          </rPr>
          <t>SZV_F:VKR_Nev</t>
        </r>
      </text>
    </comment>
    <comment ref="H22" authorId="0" shapeId="0">
      <text>
        <r>
          <rPr>
            <sz val="11"/>
            <rFont val="Calibri"/>
            <family val="2"/>
            <charset val="238"/>
          </rPr>
          <t>SZV_F:FeladatAzonosito</t>
        </r>
      </text>
    </comment>
    <comment ref="I22" authorId="0" shapeId="0">
      <text>
        <r>
          <rPr>
            <sz val="11"/>
            <rFont val="Calibri"/>
            <family val="2"/>
            <charset val="238"/>
          </rPr>
          <t>SZV_F:EllatasiTerulet</t>
        </r>
      </text>
    </comment>
    <comment ref="J22" authorId="0" shapeId="0">
      <text>
        <r>
          <rPr>
            <sz val="11"/>
            <rFont val="Calibri"/>
            <family val="2"/>
            <charset val="238"/>
          </rPr>
          <t>SZV_F:EllatasertFelelos</t>
        </r>
      </text>
    </comment>
    <comment ref="K22" authorId="0" shapeId="0">
      <text>
        <r>
          <rPr>
            <sz val="11"/>
            <rFont val="Calibri"/>
            <family val="2"/>
            <charset val="238"/>
          </rPr>
          <t>SZV_F:TervezettNettoKoltseg</t>
        </r>
      </text>
    </comment>
    <comment ref="L22" authorId="0" shapeId="0">
      <text>
        <r>
          <rPr>
            <sz val="11"/>
            <rFont val="Calibri"/>
            <family val="2"/>
            <charset val="238"/>
          </rPr>
          <t>SZV_F:IdotartamKezdes</t>
        </r>
      </text>
    </comment>
    <comment ref="M22" authorId="0" shapeId="0">
      <text>
        <r>
          <rPr>
            <sz val="11"/>
            <rFont val="Calibri"/>
            <family val="2"/>
            <charset val="238"/>
          </rPr>
          <t>SZV_F:IdotartamBefejezes</t>
        </r>
      </text>
    </comment>
    <comment ref="N22" authorId="0" shapeId="0">
      <text>
        <r>
          <rPr>
            <sz val="11"/>
            <rFont val="Calibri"/>
            <family val="2"/>
            <charset val="238"/>
          </rPr>
          <t>SZV_F:NettoKoltsegUtem1</t>
        </r>
      </text>
    </comment>
    <comment ref="O22" authorId="0" shapeId="0">
      <text>
        <r>
          <rPr>
            <sz val="11"/>
            <rFont val="Calibri"/>
            <family val="2"/>
            <charset val="238"/>
          </rPr>
          <t>SZV_F:NettoKoltsegUtem2</t>
        </r>
      </text>
    </comment>
    <comment ref="P22" authorId="0" shapeId="0">
      <text>
        <r>
          <rPr>
            <sz val="11"/>
            <rFont val="Calibri"/>
            <family val="2"/>
            <charset val="238"/>
          </rPr>
          <t>SZV_F:EM_Melleklet2_KTG</t>
        </r>
      </text>
    </comment>
    <comment ref="R22" authorId="0" shapeId="0">
      <text>
        <r>
          <rPr>
            <sz val="11"/>
            <rFont val="Calibri"/>
            <family val="2"/>
            <charset val="238"/>
          </rPr>
          <t>SZV_F:HDUtem1</t>
        </r>
      </text>
    </comment>
    <comment ref="S22" authorId="0" shapeId="0">
      <text>
        <r>
          <rPr>
            <sz val="11"/>
            <rFont val="Calibri"/>
            <family val="2"/>
            <charset val="238"/>
          </rPr>
          <t>SZV_F:ECSUtem1</t>
        </r>
      </text>
    </comment>
    <comment ref="T22" authorId="0" shapeId="0">
      <text>
        <r>
          <rPr>
            <sz val="11"/>
            <rFont val="Calibri"/>
            <family val="2"/>
            <charset val="238"/>
          </rPr>
          <t>SZV_F:KFHUtem1</t>
        </r>
      </text>
    </comment>
    <comment ref="U22" authorId="0" shapeId="0">
      <text>
        <r>
          <rPr>
            <sz val="11"/>
            <rFont val="Calibri"/>
            <family val="2"/>
            <charset val="238"/>
          </rPr>
          <t>SZV_F:Egyeb_SajatUtem1</t>
        </r>
      </text>
    </comment>
    <comment ref="V22" authorId="0" shapeId="0">
      <text>
        <r>
          <rPr>
            <sz val="11"/>
            <rFont val="Calibri"/>
            <family val="2"/>
            <charset val="238"/>
          </rPr>
          <t>SZV_F:DijUtem1</t>
        </r>
      </text>
    </comment>
    <comment ref="W22" authorId="0" shapeId="0">
      <text>
        <r>
          <rPr>
            <sz val="11"/>
            <rFont val="Calibri"/>
            <family val="2"/>
            <charset val="238"/>
          </rPr>
          <t>SZV_F:EM_Melleklet1_Utem1</t>
        </r>
      </text>
    </comment>
    <comment ref="X22" authorId="0" shapeId="0">
      <text>
        <r>
          <rPr>
            <sz val="11"/>
            <rFont val="Calibri"/>
            <family val="2"/>
            <charset val="238"/>
          </rPr>
          <t>SZV_F:EgyebAllamiUtem1</t>
        </r>
      </text>
    </comment>
    <comment ref="Y22" authorId="0" shapeId="0">
      <text>
        <r>
          <rPr>
            <sz val="11"/>
            <rFont val="Calibri"/>
            <family val="2"/>
            <charset val="238"/>
          </rPr>
          <t>SZV_F:OnkormanyzatiUtem1</t>
        </r>
      </text>
    </comment>
    <comment ref="Z22" authorId="0" shapeId="0">
      <text>
        <r>
          <rPr>
            <sz val="11"/>
            <rFont val="Calibri"/>
            <family val="2"/>
            <charset val="238"/>
          </rPr>
          <t>SZV_F:EUUtem1</t>
        </r>
      </text>
    </comment>
    <comment ref="AA22" authorId="0" shapeId="0">
      <text>
        <r>
          <rPr>
            <sz val="11"/>
            <rFont val="Calibri"/>
            <family val="2"/>
            <charset val="238"/>
          </rPr>
          <t>SZV_F:EgyebUtem1</t>
        </r>
      </text>
    </comment>
    <comment ref="AB22" authorId="0" shapeId="0">
      <text>
        <r>
          <rPr>
            <sz val="11"/>
            <rFont val="Calibri"/>
            <family val="2"/>
            <charset val="238"/>
          </rPr>
          <t>SZV_F:HitelKotvenyUtem1</t>
        </r>
      </text>
    </comment>
    <comment ref="AC22" authorId="0" shapeId="0">
      <text>
        <r>
          <rPr>
            <sz val="11"/>
            <rFont val="Calibri"/>
            <family val="2"/>
            <charset val="238"/>
          </rPr>
          <t>SZV_F:OsszesenUtem1</t>
        </r>
      </text>
    </comment>
    <comment ref="AF22" authorId="0" shapeId="0">
      <text>
        <r>
          <rPr>
            <sz val="11"/>
            <rFont val="Calibri"/>
            <family val="2"/>
            <charset val="238"/>
          </rPr>
          <t>SZV_F:HDUtem2</t>
        </r>
      </text>
    </comment>
    <comment ref="AG22" authorId="0" shapeId="0">
      <text>
        <r>
          <rPr>
            <sz val="11"/>
            <rFont val="Calibri"/>
            <family val="2"/>
            <charset val="238"/>
          </rPr>
          <t>SZV_F:ECSUtem2</t>
        </r>
      </text>
    </comment>
    <comment ref="AH22" authorId="0" shapeId="0">
      <text>
        <r>
          <rPr>
            <sz val="11"/>
            <rFont val="Calibri"/>
            <family val="2"/>
            <charset val="238"/>
          </rPr>
          <t>SZV_F:KFHUtem2</t>
        </r>
      </text>
    </comment>
    <comment ref="AI22" authorId="0" shapeId="0">
      <text>
        <r>
          <rPr>
            <sz val="11"/>
            <rFont val="Calibri"/>
            <family val="2"/>
            <charset val="238"/>
          </rPr>
          <t>SZV_F:Egyeb_SajatUtem2</t>
        </r>
      </text>
    </comment>
    <comment ref="AJ22" authorId="0" shapeId="0">
      <text>
        <r>
          <rPr>
            <sz val="11"/>
            <rFont val="Calibri"/>
            <family val="2"/>
            <charset val="238"/>
          </rPr>
          <t>SZV_F:DijUtem2</t>
        </r>
      </text>
    </comment>
    <comment ref="AK22" authorId="0" shapeId="0">
      <text>
        <r>
          <rPr>
            <sz val="11"/>
            <rFont val="Calibri"/>
            <family val="2"/>
            <charset val="238"/>
          </rPr>
          <t>SZV_F:EM_Melleklet1_Utem2</t>
        </r>
      </text>
    </comment>
    <comment ref="AL22" authorId="0" shapeId="0">
      <text>
        <r>
          <rPr>
            <sz val="11"/>
            <rFont val="Calibri"/>
            <family val="2"/>
            <charset val="238"/>
          </rPr>
          <t>SZV_F:EgyebAllamiUtem2</t>
        </r>
      </text>
    </comment>
    <comment ref="AM22" authorId="0" shapeId="0">
      <text>
        <r>
          <rPr>
            <sz val="11"/>
            <rFont val="Calibri"/>
            <family val="2"/>
            <charset val="238"/>
          </rPr>
          <t>SZV_F:OnkormanyzatiUtem2</t>
        </r>
      </text>
    </comment>
    <comment ref="AN22" authorId="0" shapeId="0">
      <text>
        <r>
          <rPr>
            <sz val="11"/>
            <rFont val="Calibri"/>
            <family val="2"/>
            <charset val="238"/>
          </rPr>
          <t>SZV_F:EUUtem2</t>
        </r>
      </text>
    </comment>
    <comment ref="AO22" authorId="0" shapeId="0">
      <text>
        <r>
          <rPr>
            <sz val="11"/>
            <rFont val="Calibri"/>
            <family val="2"/>
            <charset val="238"/>
          </rPr>
          <t>SZV_F:EgyebUtem2</t>
        </r>
      </text>
    </comment>
    <comment ref="AP22" authorId="0" shapeId="0">
      <text>
        <r>
          <rPr>
            <sz val="11"/>
            <rFont val="Calibri"/>
            <family val="2"/>
            <charset val="238"/>
          </rPr>
          <t>SZV_F:HitelKotvenyUtem2</t>
        </r>
      </text>
    </comment>
    <comment ref="AQ22" authorId="0" shapeId="0">
      <text>
        <r>
          <rPr>
            <sz val="11"/>
            <rFont val="Calibri"/>
            <family val="2"/>
            <charset val="238"/>
          </rPr>
          <t>SZV_F:OsszesenUtem2</t>
        </r>
      </text>
    </comment>
    <comment ref="AR22" authorId="0" shapeId="0">
      <text>
        <r>
          <rPr>
            <sz val="11"/>
            <rFont val="Calibri"/>
            <family val="2"/>
            <charset val="238"/>
          </rPr>
          <t>SZV_F:ForrashianyUtem2</t>
        </r>
      </text>
    </comment>
    <comment ref="AU22" authorId="0" shapeId="0">
      <text>
        <r>
          <rPr>
            <sz val="11"/>
            <rFont val="Calibri"/>
            <family val="2"/>
            <charset val="238"/>
          </rPr>
          <t>SZV_F:Indokolas</t>
        </r>
      </text>
    </comment>
    <comment ref="AV22" authorId="0" shapeId="0">
      <text>
        <r>
          <rPr>
            <sz val="11"/>
            <rFont val="Calibri"/>
            <family val="2"/>
            <charset val="238"/>
          </rPr>
          <t>SZV_F:Megjegyzes</t>
        </r>
      </text>
    </comment>
    <comment ref="AW22" authorId="0" shapeId="0">
      <text>
        <r>
          <rPr>
            <sz val="11"/>
            <rFont val="Calibri"/>
            <family val="2"/>
            <charset val="238"/>
          </rPr>
          <t>SZV_F:FeladatSorszam</t>
        </r>
      </text>
    </comment>
    <comment ref="AY22" authorId="0" shapeId="0">
      <text>
        <r>
          <rPr>
            <sz val="11"/>
            <rFont val="Calibri"/>
            <family val="2"/>
            <charset val="238"/>
          </rPr>
          <t>SZV_F:ISA</t>
        </r>
      </text>
    </comment>
    <comment ref="B23" authorId="0" shapeId="0">
      <text>
        <r>
          <rPr>
            <sz val="11"/>
            <rFont val="Calibri"/>
            <family val="2"/>
            <charset val="238"/>
          </rPr>
          <t>SZV_F:FontossagiSorrent</t>
        </r>
      </text>
    </comment>
    <comment ref="C23" authorId="0" shapeId="0">
      <text>
        <r>
          <rPr>
            <sz val="11"/>
            <rFont val="Calibri"/>
            <family val="2"/>
            <charset val="238"/>
          </rPr>
          <t>SZV_F:FeladatKategoria</t>
        </r>
      </text>
    </comment>
    <comment ref="D23" authorId="0" shapeId="0">
      <text>
        <r>
          <rPr>
            <sz val="11"/>
            <rFont val="Calibri"/>
            <family val="2"/>
            <charset val="238"/>
          </rPr>
          <t>SZV_F:FeladatMegnevezes</t>
        </r>
      </text>
    </comment>
    <comment ref="E23" authorId="0" shapeId="0">
      <text>
        <r>
          <rPr>
            <sz val="11"/>
            <rFont val="Calibri"/>
            <family val="2"/>
            <charset val="238"/>
          </rPr>
          <t>SZV_F:ElviEngedelySzam</t>
        </r>
      </text>
    </comment>
    <comment ref="F23" authorId="0" shapeId="0">
      <text>
        <r>
          <rPr>
            <sz val="11"/>
            <rFont val="Calibri"/>
            <family val="2"/>
            <charset val="238"/>
          </rPr>
          <t>SZV_F:VKR_Kod</t>
        </r>
      </text>
    </comment>
    <comment ref="G23" authorId="0" shapeId="0">
      <text>
        <r>
          <rPr>
            <sz val="11"/>
            <rFont val="Calibri"/>
            <family val="2"/>
            <charset val="238"/>
          </rPr>
          <t>SZV_F:VKR_Nev</t>
        </r>
      </text>
    </comment>
    <comment ref="H23" authorId="0" shapeId="0">
      <text>
        <r>
          <rPr>
            <sz val="11"/>
            <rFont val="Calibri"/>
            <family val="2"/>
            <charset val="238"/>
          </rPr>
          <t>SZV_F:FeladatAzonosito</t>
        </r>
      </text>
    </comment>
    <comment ref="I23" authorId="0" shapeId="0">
      <text>
        <r>
          <rPr>
            <sz val="11"/>
            <rFont val="Calibri"/>
            <family val="2"/>
            <charset val="238"/>
          </rPr>
          <t>SZV_F:EllatasiTerulet</t>
        </r>
      </text>
    </comment>
    <comment ref="J23" authorId="0" shapeId="0">
      <text>
        <r>
          <rPr>
            <sz val="11"/>
            <rFont val="Calibri"/>
            <family val="2"/>
            <charset val="238"/>
          </rPr>
          <t>SZV_F:EllatasertFelelos</t>
        </r>
      </text>
    </comment>
    <comment ref="K23" authorId="0" shapeId="0">
      <text>
        <r>
          <rPr>
            <sz val="11"/>
            <rFont val="Calibri"/>
            <family val="2"/>
            <charset val="238"/>
          </rPr>
          <t>SZV_F:TervezettNettoKoltseg</t>
        </r>
      </text>
    </comment>
    <comment ref="L23" authorId="0" shapeId="0">
      <text>
        <r>
          <rPr>
            <sz val="11"/>
            <rFont val="Calibri"/>
            <family val="2"/>
            <charset val="238"/>
          </rPr>
          <t>SZV_F:IdotartamKezdes</t>
        </r>
      </text>
    </comment>
    <comment ref="M23" authorId="0" shapeId="0">
      <text>
        <r>
          <rPr>
            <sz val="11"/>
            <rFont val="Calibri"/>
            <family val="2"/>
            <charset val="238"/>
          </rPr>
          <t>SZV_F:IdotartamBefejezes</t>
        </r>
      </text>
    </comment>
    <comment ref="N23" authorId="0" shapeId="0">
      <text>
        <r>
          <rPr>
            <sz val="11"/>
            <rFont val="Calibri"/>
            <family val="2"/>
            <charset val="238"/>
          </rPr>
          <t>SZV_F:NettoKoltsegUtem1</t>
        </r>
      </text>
    </comment>
    <comment ref="O23" authorId="0" shapeId="0">
      <text>
        <r>
          <rPr>
            <sz val="11"/>
            <rFont val="Calibri"/>
            <family val="2"/>
            <charset val="238"/>
          </rPr>
          <t>SZV_F:NettoKoltsegUtem2</t>
        </r>
      </text>
    </comment>
    <comment ref="P23" authorId="0" shapeId="0">
      <text>
        <r>
          <rPr>
            <sz val="11"/>
            <rFont val="Calibri"/>
            <family val="2"/>
            <charset val="238"/>
          </rPr>
          <t>SZV_F:EM_Melleklet2_KTG</t>
        </r>
      </text>
    </comment>
    <comment ref="R23" authorId="0" shapeId="0">
      <text>
        <r>
          <rPr>
            <sz val="11"/>
            <rFont val="Calibri"/>
            <family val="2"/>
            <charset val="238"/>
          </rPr>
          <t>SZV_F:HDUtem1</t>
        </r>
      </text>
    </comment>
    <comment ref="S23" authorId="0" shapeId="0">
      <text>
        <r>
          <rPr>
            <sz val="11"/>
            <rFont val="Calibri"/>
            <family val="2"/>
            <charset val="238"/>
          </rPr>
          <t>SZV_F:ECSUtem1</t>
        </r>
      </text>
    </comment>
    <comment ref="T23" authorId="0" shapeId="0">
      <text>
        <r>
          <rPr>
            <sz val="11"/>
            <rFont val="Calibri"/>
            <family val="2"/>
            <charset val="238"/>
          </rPr>
          <t>SZV_F:KFHUtem1</t>
        </r>
      </text>
    </comment>
    <comment ref="U23" authorId="0" shapeId="0">
      <text>
        <r>
          <rPr>
            <sz val="11"/>
            <rFont val="Calibri"/>
            <family val="2"/>
            <charset val="238"/>
          </rPr>
          <t>SZV_F:Egyeb_SajatUtem1</t>
        </r>
      </text>
    </comment>
    <comment ref="V23" authorId="0" shapeId="0">
      <text>
        <r>
          <rPr>
            <sz val="11"/>
            <rFont val="Calibri"/>
            <family val="2"/>
            <charset val="238"/>
          </rPr>
          <t>SZV_F:DijUtem1</t>
        </r>
      </text>
    </comment>
    <comment ref="W23" authorId="0" shapeId="0">
      <text>
        <r>
          <rPr>
            <sz val="11"/>
            <rFont val="Calibri"/>
            <family val="2"/>
            <charset val="238"/>
          </rPr>
          <t>SZV_F:EM_Melleklet1_Utem1</t>
        </r>
      </text>
    </comment>
    <comment ref="X23" authorId="0" shapeId="0">
      <text>
        <r>
          <rPr>
            <sz val="11"/>
            <rFont val="Calibri"/>
            <family val="2"/>
            <charset val="238"/>
          </rPr>
          <t>SZV_F:EgyebAllamiUtem1</t>
        </r>
      </text>
    </comment>
    <comment ref="Y23" authorId="0" shapeId="0">
      <text>
        <r>
          <rPr>
            <sz val="11"/>
            <rFont val="Calibri"/>
            <family val="2"/>
            <charset val="238"/>
          </rPr>
          <t>SZV_F:OnkormanyzatiUtem1</t>
        </r>
      </text>
    </comment>
    <comment ref="Z23" authorId="0" shapeId="0">
      <text>
        <r>
          <rPr>
            <sz val="11"/>
            <rFont val="Calibri"/>
            <family val="2"/>
            <charset val="238"/>
          </rPr>
          <t>SZV_F:EUUtem1</t>
        </r>
      </text>
    </comment>
    <comment ref="AA23" authorId="0" shapeId="0">
      <text>
        <r>
          <rPr>
            <sz val="11"/>
            <rFont val="Calibri"/>
            <family val="2"/>
            <charset val="238"/>
          </rPr>
          <t>SZV_F:EgyebUtem1</t>
        </r>
      </text>
    </comment>
    <comment ref="AB23" authorId="0" shapeId="0">
      <text>
        <r>
          <rPr>
            <sz val="11"/>
            <rFont val="Calibri"/>
            <family val="2"/>
            <charset val="238"/>
          </rPr>
          <t>SZV_F:HitelKotvenyUtem1</t>
        </r>
      </text>
    </comment>
    <comment ref="AC23" authorId="0" shapeId="0">
      <text>
        <r>
          <rPr>
            <sz val="11"/>
            <rFont val="Calibri"/>
            <family val="2"/>
            <charset val="238"/>
          </rPr>
          <t>SZV_F:OsszesenUtem1</t>
        </r>
      </text>
    </comment>
    <comment ref="AF23" authorId="0" shapeId="0">
      <text>
        <r>
          <rPr>
            <sz val="11"/>
            <rFont val="Calibri"/>
            <family val="2"/>
            <charset val="238"/>
          </rPr>
          <t>SZV_F:HDUtem2</t>
        </r>
      </text>
    </comment>
    <comment ref="AG23" authorId="0" shapeId="0">
      <text>
        <r>
          <rPr>
            <sz val="11"/>
            <rFont val="Calibri"/>
            <family val="2"/>
            <charset val="238"/>
          </rPr>
          <t>SZV_F:ECSUtem2</t>
        </r>
      </text>
    </comment>
    <comment ref="AH23" authorId="0" shapeId="0">
      <text>
        <r>
          <rPr>
            <sz val="11"/>
            <rFont val="Calibri"/>
            <family val="2"/>
            <charset val="238"/>
          </rPr>
          <t>SZV_F:KFHUtem2</t>
        </r>
      </text>
    </comment>
    <comment ref="AI23" authorId="0" shapeId="0">
      <text>
        <r>
          <rPr>
            <sz val="11"/>
            <rFont val="Calibri"/>
            <family val="2"/>
            <charset val="238"/>
          </rPr>
          <t>SZV_F:Egyeb_SajatUtem2</t>
        </r>
      </text>
    </comment>
    <comment ref="AJ23" authorId="0" shapeId="0">
      <text>
        <r>
          <rPr>
            <sz val="11"/>
            <rFont val="Calibri"/>
            <family val="2"/>
            <charset val="238"/>
          </rPr>
          <t>SZV_F:DijUtem2</t>
        </r>
      </text>
    </comment>
    <comment ref="AK23" authorId="0" shapeId="0">
      <text>
        <r>
          <rPr>
            <sz val="11"/>
            <rFont val="Calibri"/>
            <family val="2"/>
            <charset val="238"/>
          </rPr>
          <t>SZV_F:EM_Melleklet1_Utem2</t>
        </r>
      </text>
    </comment>
    <comment ref="AL23" authorId="0" shapeId="0">
      <text>
        <r>
          <rPr>
            <sz val="11"/>
            <rFont val="Calibri"/>
            <family val="2"/>
            <charset val="238"/>
          </rPr>
          <t>SZV_F:EgyebAllamiUtem2</t>
        </r>
      </text>
    </comment>
    <comment ref="AM23" authorId="0" shapeId="0">
      <text>
        <r>
          <rPr>
            <sz val="11"/>
            <rFont val="Calibri"/>
            <family val="2"/>
            <charset val="238"/>
          </rPr>
          <t>SZV_F:OnkormanyzatiUtem2</t>
        </r>
      </text>
    </comment>
    <comment ref="AN23" authorId="0" shapeId="0">
      <text>
        <r>
          <rPr>
            <sz val="11"/>
            <rFont val="Calibri"/>
            <family val="2"/>
            <charset val="238"/>
          </rPr>
          <t>SZV_F:EUUtem2</t>
        </r>
      </text>
    </comment>
    <comment ref="AO23" authorId="0" shapeId="0">
      <text>
        <r>
          <rPr>
            <sz val="11"/>
            <rFont val="Calibri"/>
            <family val="2"/>
            <charset val="238"/>
          </rPr>
          <t>SZV_F:EgyebUtem2</t>
        </r>
      </text>
    </comment>
    <comment ref="AP23" authorId="0" shapeId="0">
      <text>
        <r>
          <rPr>
            <sz val="11"/>
            <rFont val="Calibri"/>
            <family val="2"/>
            <charset val="238"/>
          </rPr>
          <t>SZV_F:HitelKotvenyUtem2</t>
        </r>
      </text>
    </comment>
    <comment ref="AQ23" authorId="0" shapeId="0">
      <text>
        <r>
          <rPr>
            <sz val="11"/>
            <rFont val="Calibri"/>
            <family val="2"/>
            <charset val="238"/>
          </rPr>
          <t>SZV_F:OsszesenUtem2</t>
        </r>
      </text>
    </comment>
    <comment ref="AR23" authorId="0" shapeId="0">
      <text>
        <r>
          <rPr>
            <sz val="11"/>
            <rFont val="Calibri"/>
            <family val="2"/>
            <charset val="238"/>
          </rPr>
          <t>SZV_F:ForrashianyUtem2</t>
        </r>
      </text>
    </comment>
    <comment ref="AU23" authorId="0" shapeId="0">
      <text>
        <r>
          <rPr>
            <sz val="11"/>
            <rFont val="Calibri"/>
            <family val="2"/>
            <charset val="238"/>
          </rPr>
          <t>SZV_F:Indokolas</t>
        </r>
      </text>
    </comment>
    <comment ref="AV23" authorId="0" shapeId="0">
      <text>
        <r>
          <rPr>
            <sz val="11"/>
            <rFont val="Calibri"/>
            <family val="2"/>
            <charset val="238"/>
          </rPr>
          <t>SZV_F:Megjegyzes</t>
        </r>
      </text>
    </comment>
    <comment ref="AW23" authorId="0" shapeId="0">
      <text>
        <r>
          <rPr>
            <sz val="11"/>
            <rFont val="Calibri"/>
            <family val="2"/>
            <charset val="238"/>
          </rPr>
          <t>SZV_F:FeladatSorszam</t>
        </r>
      </text>
    </comment>
    <comment ref="AY23" authorId="0" shapeId="0">
      <text>
        <r>
          <rPr>
            <sz val="11"/>
            <rFont val="Calibri"/>
            <family val="2"/>
            <charset val="238"/>
          </rPr>
          <t>SZV_F:ISA</t>
        </r>
      </text>
    </comment>
    <comment ref="B24" authorId="0" shapeId="0">
      <text>
        <r>
          <rPr>
            <sz val="11"/>
            <rFont val="Calibri"/>
            <family val="2"/>
            <charset val="238"/>
          </rPr>
          <t>SZV_F:FontossagiSorrent</t>
        </r>
      </text>
    </comment>
    <comment ref="C24" authorId="0" shapeId="0">
      <text>
        <r>
          <rPr>
            <sz val="11"/>
            <rFont val="Calibri"/>
            <family val="2"/>
            <charset val="238"/>
          </rPr>
          <t>SZV_F:FeladatKategoria</t>
        </r>
      </text>
    </comment>
    <comment ref="D24" authorId="0" shapeId="0">
      <text>
        <r>
          <rPr>
            <sz val="11"/>
            <rFont val="Calibri"/>
            <family val="2"/>
            <charset val="238"/>
          </rPr>
          <t>SZV_F:FeladatMegnevezes</t>
        </r>
      </text>
    </comment>
    <comment ref="E24" authorId="0" shapeId="0">
      <text>
        <r>
          <rPr>
            <sz val="11"/>
            <rFont val="Calibri"/>
            <family val="2"/>
            <charset val="238"/>
          </rPr>
          <t>SZV_F:ElviEngedelySzam</t>
        </r>
      </text>
    </comment>
    <comment ref="F24" authorId="0" shapeId="0">
      <text>
        <r>
          <rPr>
            <sz val="11"/>
            <rFont val="Calibri"/>
            <family val="2"/>
            <charset val="238"/>
          </rPr>
          <t>SZV_F:VKR_Kod</t>
        </r>
      </text>
    </comment>
    <comment ref="G24" authorId="0" shapeId="0">
      <text>
        <r>
          <rPr>
            <sz val="11"/>
            <rFont val="Calibri"/>
            <family val="2"/>
            <charset val="238"/>
          </rPr>
          <t>SZV_F:VKR_Nev</t>
        </r>
      </text>
    </comment>
    <comment ref="H24" authorId="0" shapeId="0">
      <text>
        <r>
          <rPr>
            <sz val="11"/>
            <rFont val="Calibri"/>
            <family val="2"/>
            <charset val="238"/>
          </rPr>
          <t>SZV_F:FeladatAzonosito</t>
        </r>
      </text>
    </comment>
    <comment ref="I24" authorId="0" shapeId="0">
      <text>
        <r>
          <rPr>
            <sz val="11"/>
            <rFont val="Calibri"/>
            <family val="2"/>
            <charset val="238"/>
          </rPr>
          <t>SZV_F:EllatasiTerulet</t>
        </r>
      </text>
    </comment>
    <comment ref="J24" authorId="0" shapeId="0">
      <text>
        <r>
          <rPr>
            <sz val="11"/>
            <rFont val="Calibri"/>
            <family val="2"/>
            <charset val="238"/>
          </rPr>
          <t>SZV_F:EllatasertFelelos</t>
        </r>
      </text>
    </comment>
    <comment ref="K24" authorId="0" shapeId="0">
      <text>
        <r>
          <rPr>
            <sz val="11"/>
            <rFont val="Calibri"/>
            <family val="2"/>
            <charset val="238"/>
          </rPr>
          <t>SZV_F:TervezettNettoKoltseg</t>
        </r>
      </text>
    </comment>
    <comment ref="L24" authorId="0" shapeId="0">
      <text>
        <r>
          <rPr>
            <sz val="11"/>
            <rFont val="Calibri"/>
            <family val="2"/>
            <charset val="238"/>
          </rPr>
          <t>SZV_F:IdotartamKezdes</t>
        </r>
      </text>
    </comment>
    <comment ref="M24" authorId="0" shapeId="0">
      <text>
        <r>
          <rPr>
            <sz val="11"/>
            <rFont val="Calibri"/>
            <family val="2"/>
            <charset val="238"/>
          </rPr>
          <t>SZV_F:IdotartamBefejezes</t>
        </r>
      </text>
    </comment>
    <comment ref="N24" authorId="0" shapeId="0">
      <text>
        <r>
          <rPr>
            <sz val="11"/>
            <rFont val="Calibri"/>
            <family val="2"/>
            <charset val="238"/>
          </rPr>
          <t>SZV_F:NettoKoltsegUtem1</t>
        </r>
      </text>
    </comment>
    <comment ref="O24" authorId="0" shapeId="0">
      <text>
        <r>
          <rPr>
            <sz val="11"/>
            <rFont val="Calibri"/>
            <family val="2"/>
            <charset val="238"/>
          </rPr>
          <t>SZV_F:NettoKoltsegUtem2</t>
        </r>
      </text>
    </comment>
    <comment ref="P24" authorId="0" shapeId="0">
      <text>
        <r>
          <rPr>
            <sz val="11"/>
            <rFont val="Calibri"/>
            <family val="2"/>
            <charset val="238"/>
          </rPr>
          <t>SZV_F:EM_Melleklet2_KTG</t>
        </r>
      </text>
    </comment>
    <comment ref="R24" authorId="0" shapeId="0">
      <text>
        <r>
          <rPr>
            <sz val="11"/>
            <rFont val="Calibri"/>
            <family val="2"/>
            <charset val="238"/>
          </rPr>
          <t>SZV_F:HDUtem1</t>
        </r>
      </text>
    </comment>
    <comment ref="S24" authorId="0" shapeId="0">
      <text>
        <r>
          <rPr>
            <sz val="11"/>
            <rFont val="Calibri"/>
            <family val="2"/>
            <charset val="238"/>
          </rPr>
          <t>SZV_F:ECSUtem1</t>
        </r>
      </text>
    </comment>
    <comment ref="T24" authorId="0" shapeId="0">
      <text>
        <r>
          <rPr>
            <sz val="11"/>
            <rFont val="Calibri"/>
            <family val="2"/>
            <charset val="238"/>
          </rPr>
          <t>SZV_F:KFHUtem1</t>
        </r>
      </text>
    </comment>
    <comment ref="U24" authorId="0" shapeId="0">
      <text>
        <r>
          <rPr>
            <sz val="11"/>
            <rFont val="Calibri"/>
            <family val="2"/>
            <charset val="238"/>
          </rPr>
          <t>SZV_F:Egyeb_SajatUtem1</t>
        </r>
      </text>
    </comment>
    <comment ref="V24" authorId="0" shapeId="0">
      <text>
        <r>
          <rPr>
            <sz val="11"/>
            <rFont val="Calibri"/>
            <family val="2"/>
            <charset val="238"/>
          </rPr>
          <t>SZV_F:DijUtem1</t>
        </r>
      </text>
    </comment>
    <comment ref="W24" authorId="0" shapeId="0">
      <text>
        <r>
          <rPr>
            <sz val="11"/>
            <rFont val="Calibri"/>
            <family val="2"/>
            <charset val="238"/>
          </rPr>
          <t>SZV_F:EM_Melleklet1_Utem1</t>
        </r>
      </text>
    </comment>
    <comment ref="X24" authorId="0" shapeId="0">
      <text>
        <r>
          <rPr>
            <sz val="11"/>
            <rFont val="Calibri"/>
            <family val="2"/>
            <charset val="238"/>
          </rPr>
          <t>SZV_F:EgyebAllamiUtem1</t>
        </r>
      </text>
    </comment>
    <comment ref="Y24" authorId="0" shapeId="0">
      <text>
        <r>
          <rPr>
            <sz val="11"/>
            <rFont val="Calibri"/>
            <family val="2"/>
            <charset val="238"/>
          </rPr>
          <t>SZV_F:OnkormanyzatiUtem1</t>
        </r>
      </text>
    </comment>
    <comment ref="Z24" authorId="0" shapeId="0">
      <text>
        <r>
          <rPr>
            <sz val="11"/>
            <rFont val="Calibri"/>
            <family val="2"/>
            <charset val="238"/>
          </rPr>
          <t>SZV_F:EUUtem1</t>
        </r>
      </text>
    </comment>
    <comment ref="AA24" authorId="0" shapeId="0">
      <text>
        <r>
          <rPr>
            <sz val="11"/>
            <rFont val="Calibri"/>
            <family val="2"/>
            <charset val="238"/>
          </rPr>
          <t>SZV_F:EgyebUtem1</t>
        </r>
      </text>
    </comment>
    <comment ref="AB24" authorId="0" shapeId="0">
      <text>
        <r>
          <rPr>
            <sz val="11"/>
            <rFont val="Calibri"/>
            <family val="2"/>
            <charset val="238"/>
          </rPr>
          <t>SZV_F:HitelKotvenyUtem1</t>
        </r>
      </text>
    </comment>
    <comment ref="AC24" authorId="0" shapeId="0">
      <text>
        <r>
          <rPr>
            <sz val="11"/>
            <rFont val="Calibri"/>
            <family val="2"/>
            <charset val="238"/>
          </rPr>
          <t>SZV_F:OsszesenUtem1</t>
        </r>
      </text>
    </comment>
    <comment ref="AF24" authorId="0" shapeId="0">
      <text>
        <r>
          <rPr>
            <sz val="11"/>
            <rFont val="Calibri"/>
            <family val="2"/>
            <charset val="238"/>
          </rPr>
          <t>SZV_F:HDUtem2</t>
        </r>
      </text>
    </comment>
    <comment ref="AG24" authorId="0" shapeId="0">
      <text>
        <r>
          <rPr>
            <sz val="11"/>
            <rFont val="Calibri"/>
            <family val="2"/>
            <charset val="238"/>
          </rPr>
          <t>SZV_F:ECSUtem2</t>
        </r>
      </text>
    </comment>
    <comment ref="AH24" authorId="0" shapeId="0">
      <text>
        <r>
          <rPr>
            <sz val="11"/>
            <rFont val="Calibri"/>
            <family val="2"/>
            <charset val="238"/>
          </rPr>
          <t>SZV_F:KFHUtem2</t>
        </r>
      </text>
    </comment>
    <comment ref="AI24" authorId="0" shapeId="0">
      <text>
        <r>
          <rPr>
            <sz val="11"/>
            <rFont val="Calibri"/>
            <family val="2"/>
            <charset val="238"/>
          </rPr>
          <t>SZV_F:Egyeb_SajatUtem2</t>
        </r>
      </text>
    </comment>
    <comment ref="AJ24" authorId="0" shapeId="0">
      <text>
        <r>
          <rPr>
            <sz val="11"/>
            <rFont val="Calibri"/>
            <family val="2"/>
            <charset val="238"/>
          </rPr>
          <t>SZV_F:DijUtem2</t>
        </r>
      </text>
    </comment>
    <comment ref="AK24" authorId="0" shapeId="0">
      <text>
        <r>
          <rPr>
            <sz val="11"/>
            <rFont val="Calibri"/>
            <family val="2"/>
            <charset val="238"/>
          </rPr>
          <t>SZV_F:EM_Melleklet1_Utem2</t>
        </r>
      </text>
    </comment>
    <comment ref="AL24" authorId="0" shapeId="0">
      <text>
        <r>
          <rPr>
            <sz val="11"/>
            <rFont val="Calibri"/>
            <family val="2"/>
            <charset val="238"/>
          </rPr>
          <t>SZV_F:EgyebAllamiUtem2</t>
        </r>
      </text>
    </comment>
    <comment ref="AM24" authorId="0" shapeId="0">
      <text>
        <r>
          <rPr>
            <sz val="11"/>
            <rFont val="Calibri"/>
            <family val="2"/>
            <charset val="238"/>
          </rPr>
          <t>SZV_F:OnkormanyzatiUtem2</t>
        </r>
      </text>
    </comment>
    <comment ref="AN24" authorId="0" shapeId="0">
      <text>
        <r>
          <rPr>
            <sz val="11"/>
            <rFont val="Calibri"/>
            <family val="2"/>
            <charset val="238"/>
          </rPr>
          <t>SZV_F:EUUtem2</t>
        </r>
      </text>
    </comment>
    <comment ref="AO24" authorId="0" shapeId="0">
      <text>
        <r>
          <rPr>
            <sz val="11"/>
            <rFont val="Calibri"/>
            <family val="2"/>
            <charset val="238"/>
          </rPr>
          <t>SZV_F:EgyebUtem2</t>
        </r>
      </text>
    </comment>
    <comment ref="AP24" authorId="0" shapeId="0">
      <text>
        <r>
          <rPr>
            <sz val="11"/>
            <rFont val="Calibri"/>
            <family val="2"/>
            <charset val="238"/>
          </rPr>
          <t>SZV_F:HitelKotvenyUtem2</t>
        </r>
      </text>
    </comment>
    <comment ref="AQ24" authorId="0" shapeId="0">
      <text>
        <r>
          <rPr>
            <sz val="11"/>
            <rFont val="Calibri"/>
            <family val="2"/>
            <charset val="238"/>
          </rPr>
          <t>SZV_F:OsszesenUtem2</t>
        </r>
      </text>
    </comment>
    <comment ref="AR24" authorId="0" shapeId="0">
      <text>
        <r>
          <rPr>
            <sz val="11"/>
            <rFont val="Calibri"/>
            <family val="2"/>
            <charset val="238"/>
          </rPr>
          <t>SZV_F:ForrashianyUtem2</t>
        </r>
      </text>
    </comment>
    <comment ref="AU24" authorId="0" shapeId="0">
      <text>
        <r>
          <rPr>
            <sz val="11"/>
            <rFont val="Calibri"/>
            <family val="2"/>
            <charset val="238"/>
          </rPr>
          <t>SZV_F:Indokolas</t>
        </r>
      </text>
    </comment>
    <comment ref="AV24" authorId="0" shapeId="0">
      <text>
        <r>
          <rPr>
            <sz val="11"/>
            <rFont val="Calibri"/>
            <family val="2"/>
            <charset val="238"/>
          </rPr>
          <t>SZV_F:Megjegyzes</t>
        </r>
      </text>
    </comment>
    <comment ref="AW24" authorId="0" shapeId="0">
      <text>
        <r>
          <rPr>
            <sz val="11"/>
            <rFont val="Calibri"/>
            <family val="2"/>
            <charset val="238"/>
          </rPr>
          <t>SZV_F:FeladatSorszam</t>
        </r>
      </text>
    </comment>
    <comment ref="AY24" authorId="0" shapeId="0">
      <text>
        <r>
          <rPr>
            <sz val="11"/>
            <rFont val="Calibri"/>
            <family val="2"/>
            <charset val="238"/>
          </rPr>
          <t>SZV_F:ISA</t>
        </r>
      </text>
    </comment>
    <comment ref="B25" authorId="0" shapeId="0">
      <text>
        <r>
          <rPr>
            <sz val="11"/>
            <rFont val="Calibri"/>
            <family val="2"/>
            <charset val="238"/>
          </rPr>
          <t>SZV_F:FontossagiSorrent</t>
        </r>
      </text>
    </comment>
    <comment ref="C25" authorId="0" shapeId="0">
      <text>
        <r>
          <rPr>
            <sz val="11"/>
            <rFont val="Calibri"/>
            <family val="2"/>
            <charset val="238"/>
          </rPr>
          <t>SZV_F:FeladatKategoria</t>
        </r>
      </text>
    </comment>
    <comment ref="D25" authorId="0" shapeId="0">
      <text>
        <r>
          <rPr>
            <sz val="11"/>
            <rFont val="Calibri"/>
            <family val="2"/>
            <charset val="238"/>
          </rPr>
          <t>SZV_F:FeladatMegnevezes</t>
        </r>
      </text>
    </comment>
    <comment ref="E25" authorId="0" shapeId="0">
      <text>
        <r>
          <rPr>
            <sz val="11"/>
            <rFont val="Calibri"/>
            <family val="2"/>
            <charset val="238"/>
          </rPr>
          <t>SZV_F:ElviEngedelySzam</t>
        </r>
      </text>
    </comment>
    <comment ref="F25" authorId="0" shapeId="0">
      <text>
        <r>
          <rPr>
            <sz val="11"/>
            <rFont val="Calibri"/>
            <family val="2"/>
            <charset val="238"/>
          </rPr>
          <t>SZV_F:VKR_Kod</t>
        </r>
      </text>
    </comment>
    <comment ref="G25" authorId="0" shapeId="0">
      <text>
        <r>
          <rPr>
            <sz val="11"/>
            <rFont val="Calibri"/>
            <family val="2"/>
            <charset val="238"/>
          </rPr>
          <t>SZV_F:VKR_Nev</t>
        </r>
      </text>
    </comment>
    <comment ref="H25" authorId="0" shapeId="0">
      <text>
        <r>
          <rPr>
            <sz val="11"/>
            <rFont val="Calibri"/>
            <family val="2"/>
            <charset val="238"/>
          </rPr>
          <t>SZV_F:FeladatAzonosito</t>
        </r>
      </text>
    </comment>
    <comment ref="I25" authorId="0" shapeId="0">
      <text>
        <r>
          <rPr>
            <sz val="11"/>
            <rFont val="Calibri"/>
            <family val="2"/>
            <charset val="238"/>
          </rPr>
          <t>SZV_F:EllatasiTerulet</t>
        </r>
      </text>
    </comment>
    <comment ref="J25" authorId="0" shapeId="0">
      <text>
        <r>
          <rPr>
            <sz val="11"/>
            <rFont val="Calibri"/>
            <family val="2"/>
            <charset val="238"/>
          </rPr>
          <t>SZV_F:EllatasertFelelos</t>
        </r>
      </text>
    </comment>
    <comment ref="K25" authorId="0" shapeId="0">
      <text>
        <r>
          <rPr>
            <sz val="11"/>
            <rFont val="Calibri"/>
            <family val="2"/>
            <charset val="238"/>
          </rPr>
          <t>SZV_F:TervezettNettoKoltseg</t>
        </r>
      </text>
    </comment>
    <comment ref="L25" authorId="0" shapeId="0">
      <text>
        <r>
          <rPr>
            <sz val="11"/>
            <rFont val="Calibri"/>
            <family val="2"/>
            <charset val="238"/>
          </rPr>
          <t>SZV_F:IdotartamKezdes</t>
        </r>
      </text>
    </comment>
    <comment ref="M25" authorId="0" shapeId="0">
      <text>
        <r>
          <rPr>
            <sz val="11"/>
            <rFont val="Calibri"/>
            <family val="2"/>
            <charset val="238"/>
          </rPr>
          <t>SZV_F:IdotartamBefejezes</t>
        </r>
      </text>
    </comment>
    <comment ref="N25" authorId="0" shapeId="0">
      <text>
        <r>
          <rPr>
            <sz val="11"/>
            <rFont val="Calibri"/>
            <family val="2"/>
            <charset val="238"/>
          </rPr>
          <t>SZV_F:NettoKoltsegUtem1</t>
        </r>
      </text>
    </comment>
    <comment ref="O25" authorId="0" shapeId="0">
      <text>
        <r>
          <rPr>
            <sz val="11"/>
            <rFont val="Calibri"/>
            <family val="2"/>
            <charset val="238"/>
          </rPr>
          <t>SZV_F:NettoKoltsegUtem2</t>
        </r>
      </text>
    </comment>
    <comment ref="P25" authorId="0" shapeId="0">
      <text>
        <r>
          <rPr>
            <sz val="11"/>
            <rFont val="Calibri"/>
            <family val="2"/>
            <charset val="238"/>
          </rPr>
          <t>SZV_F:EM_Melleklet2_KTG</t>
        </r>
      </text>
    </comment>
    <comment ref="R25" authorId="0" shapeId="0">
      <text>
        <r>
          <rPr>
            <sz val="11"/>
            <rFont val="Calibri"/>
            <family val="2"/>
            <charset val="238"/>
          </rPr>
          <t>SZV_F:HDUtem1</t>
        </r>
      </text>
    </comment>
    <comment ref="S25" authorId="0" shapeId="0">
      <text>
        <r>
          <rPr>
            <sz val="11"/>
            <rFont val="Calibri"/>
            <family val="2"/>
            <charset val="238"/>
          </rPr>
          <t>SZV_F:ECSUtem1</t>
        </r>
      </text>
    </comment>
    <comment ref="T25" authorId="0" shapeId="0">
      <text>
        <r>
          <rPr>
            <sz val="11"/>
            <rFont val="Calibri"/>
            <family val="2"/>
            <charset val="238"/>
          </rPr>
          <t>SZV_F:KFHUtem1</t>
        </r>
      </text>
    </comment>
    <comment ref="U25" authorId="0" shapeId="0">
      <text>
        <r>
          <rPr>
            <sz val="11"/>
            <rFont val="Calibri"/>
            <family val="2"/>
            <charset val="238"/>
          </rPr>
          <t>SZV_F:Egyeb_SajatUtem1</t>
        </r>
      </text>
    </comment>
    <comment ref="V25" authorId="0" shapeId="0">
      <text>
        <r>
          <rPr>
            <sz val="11"/>
            <rFont val="Calibri"/>
            <family val="2"/>
            <charset val="238"/>
          </rPr>
          <t>SZV_F:DijUtem1</t>
        </r>
      </text>
    </comment>
    <comment ref="W25" authorId="0" shapeId="0">
      <text>
        <r>
          <rPr>
            <sz val="11"/>
            <rFont val="Calibri"/>
            <family val="2"/>
            <charset val="238"/>
          </rPr>
          <t>SZV_F:EM_Melleklet1_Utem1</t>
        </r>
      </text>
    </comment>
    <comment ref="X25" authorId="0" shapeId="0">
      <text>
        <r>
          <rPr>
            <sz val="11"/>
            <rFont val="Calibri"/>
            <family val="2"/>
            <charset val="238"/>
          </rPr>
          <t>SZV_F:EgyebAllamiUtem1</t>
        </r>
      </text>
    </comment>
    <comment ref="Y25" authorId="0" shapeId="0">
      <text>
        <r>
          <rPr>
            <sz val="11"/>
            <rFont val="Calibri"/>
            <family val="2"/>
            <charset val="238"/>
          </rPr>
          <t>SZV_F:OnkormanyzatiUtem1</t>
        </r>
      </text>
    </comment>
    <comment ref="Z25" authorId="0" shapeId="0">
      <text>
        <r>
          <rPr>
            <sz val="11"/>
            <rFont val="Calibri"/>
            <family val="2"/>
            <charset val="238"/>
          </rPr>
          <t>SZV_F:EUUtem1</t>
        </r>
      </text>
    </comment>
    <comment ref="AA25" authorId="0" shapeId="0">
      <text>
        <r>
          <rPr>
            <sz val="11"/>
            <rFont val="Calibri"/>
            <family val="2"/>
            <charset val="238"/>
          </rPr>
          <t>SZV_F:EgyebUtem1</t>
        </r>
      </text>
    </comment>
    <comment ref="AB25" authorId="0" shapeId="0">
      <text>
        <r>
          <rPr>
            <sz val="11"/>
            <rFont val="Calibri"/>
            <family val="2"/>
            <charset val="238"/>
          </rPr>
          <t>SZV_F:HitelKotvenyUtem1</t>
        </r>
      </text>
    </comment>
    <comment ref="AC25" authorId="0" shapeId="0">
      <text>
        <r>
          <rPr>
            <sz val="11"/>
            <rFont val="Calibri"/>
            <family val="2"/>
            <charset val="238"/>
          </rPr>
          <t>SZV_F:OsszesenUtem1</t>
        </r>
      </text>
    </comment>
    <comment ref="AF25" authorId="0" shapeId="0">
      <text>
        <r>
          <rPr>
            <sz val="11"/>
            <rFont val="Calibri"/>
            <family val="2"/>
            <charset val="238"/>
          </rPr>
          <t>SZV_F:HDUtem2</t>
        </r>
      </text>
    </comment>
    <comment ref="AG25" authorId="0" shapeId="0">
      <text>
        <r>
          <rPr>
            <sz val="11"/>
            <rFont val="Calibri"/>
            <family val="2"/>
            <charset val="238"/>
          </rPr>
          <t>SZV_F:ECSUtem2</t>
        </r>
      </text>
    </comment>
    <comment ref="AH25" authorId="0" shapeId="0">
      <text>
        <r>
          <rPr>
            <sz val="11"/>
            <rFont val="Calibri"/>
            <family val="2"/>
            <charset val="238"/>
          </rPr>
          <t>SZV_F:KFHUtem2</t>
        </r>
      </text>
    </comment>
    <comment ref="AI25" authorId="0" shapeId="0">
      <text>
        <r>
          <rPr>
            <sz val="11"/>
            <rFont val="Calibri"/>
            <family val="2"/>
            <charset val="238"/>
          </rPr>
          <t>SZV_F:Egyeb_SajatUtem2</t>
        </r>
      </text>
    </comment>
    <comment ref="AJ25" authorId="0" shapeId="0">
      <text>
        <r>
          <rPr>
            <sz val="11"/>
            <rFont val="Calibri"/>
            <family val="2"/>
            <charset val="238"/>
          </rPr>
          <t>SZV_F:DijUtem2</t>
        </r>
      </text>
    </comment>
    <comment ref="AK25" authorId="0" shapeId="0">
      <text>
        <r>
          <rPr>
            <sz val="11"/>
            <rFont val="Calibri"/>
            <family val="2"/>
            <charset val="238"/>
          </rPr>
          <t>SZV_F:EM_Melleklet1_Utem2</t>
        </r>
      </text>
    </comment>
    <comment ref="AL25" authorId="0" shapeId="0">
      <text>
        <r>
          <rPr>
            <sz val="11"/>
            <rFont val="Calibri"/>
            <family val="2"/>
            <charset val="238"/>
          </rPr>
          <t>SZV_F:EgyebAllamiUtem2</t>
        </r>
      </text>
    </comment>
    <comment ref="AM25" authorId="0" shapeId="0">
      <text>
        <r>
          <rPr>
            <sz val="11"/>
            <rFont val="Calibri"/>
            <family val="2"/>
            <charset val="238"/>
          </rPr>
          <t>SZV_F:OnkormanyzatiUtem2</t>
        </r>
      </text>
    </comment>
    <comment ref="AN25" authorId="0" shapeId="0">
      <text>
        <r>
          <rPr>
            <sz val="11"/>
            <rFont val="Calibri"/>
            <family val="2"/>
            <charset val="238"/>
          </rPr>
          <t>SZV_F:EUUtem2</t>
        </r>
      </text>
    </comment>
    <comment ref="AO25" authorId="0" shapeId="0">
      <text>
        <r>
          <rPr>
            <sz val="11"/>
            <rFont val="Calibri"/>
            <family val="2"/>
            <charset val="238"/>
          </rPr>
          <t>SZV_F:EgyebUtem2</t>
        </r>
      </text>
    </comment>
    <comment ref="AP25" authorId="0" shapeId="0">
      <text>
        <r>
          <rPr>
            <sz val="11"/>
            <rFont val="Calibri"/>
            <family val="2"/>
            <charset val="238"/>
          </rPr>
          <t>SZV_F:HitelKotvenyUtem2</t>
        </r>
      </text>
    </comment>
    <comment ref="AQ25" authorId="0" shapeId="0">
      <text>
        <r>
          <rPr>
            <sz val="11"/>
            <rFont val="Calibri"/>
            <family val="2"/>
            <charset val="238"/>
          </rPr>
          <t>SZV_F:OsszesenUtem2</t>
        </r>
      </text>
    </comment>
    <comment ref="AR25" authorId="0" shapeId="0">
      <text>
        <r>
          <rPr>
            <sz val="11"/>
            <rFont val="Calibri"/>
            <family val="2"/>
            <charset val="238"/>
          </rPr>
          <t>SZV_F:ForrashianyUtem2</t>
        </r>
      </text>
    </comment>
    <comment ref="AU25" authorId="0" shapeId="0">
      <text>
        <r>
          <rPr>
            <sz val="11"/>
            <rFont val="Calibri"/>
            <family val="2"/>
            <charset val="238"/>
          </rPr>
          <t>SZV_F:Indokolas</t>
        </r>
      </text>
    </comment>
    <comment ref="AV25" authorId="0" shapeId="0">
      <text>
        <r>
          <rPr>
            <sz val="11"/>
            <rFont val="Calibri"/>
            <family val="2"/>
            <charset val="238"/>
          </rPr>
          <t>SZV_F:Megjegyzes</t>
        </r>
      </text>
    </comment>
    <comment ref="AW25" authorId="0" shapeId="0">
      <text>
        <r>
          <rPr>
            <sz val="11"/>
            <rFont val="Calibri"/>
            <family val="2"/>
            <charset val="238"/>
          </rPr>
          <t>SZV_F:FeladatSorszam</t>
        </r>
      </text>
    </comment>
    <comment ref="AY25" authorId="0" shapeId="0">
      <text>
        <r>
          <rPr>
            <sz val="11"/>
            <rFont val="Calibri"/>
            <family val="2"/>
            <charset val="238"/>
          </rPr>
          <t>SZV_F:ISA</t>
        </r>
      </text>
    </comment>
    <comment ref="B26" authorId="0" shapeId="0">
      <text>
        <r>
          <rPr>
            <sz val="11"/>
            <rFont val="Calibri"/>
            <family val="2"/>
            <charset val="238"/>
          </rPr>
          <t>SZV_F:FontossagiSorrent</t>
        </r>
      </text>
    </comment>
    <comment ref="C26" authorId="0" shapeId="0">
      <text>
        <r>
          <rPr>
            <sz val="11"/>
            <rFont val="Calibri"/>
            <family val="2"/>
            <charset val="238"/>
          </rPr>
          <t>SZV_F:FeladatKategoria</t>
        </r>
      </text>
    </comment>
    <comment ref="D26" authorId="0" shapeId="0">
      <text>
        <r>
          <rPr>
            <sz val="11"/>
            <rFont val="Calibri"/>
            <family val="2"/>
            <charset val="238"/>
          </rPr>
          <t>SZV_F:FeladatMegnevezes</t>
        </r>
      </text>
    </comment>
    <comment ref="E26" authorId="0" shapeId="0">
      <text>
        <r>
          <rPr>
            <sz val="11"/>
            <rFont val="Calibri"/>
            <family val="2"/>
            <charset val="238"/>
          </rPr>
          <t>SZV_F:ElviEngedelySzam</t>
        </r>
      </text>
    </comment>
    <comment ref="F26" authorId="0" shapeId="0">
      <text>
        <r>
          <rPr>
            <sz val="11"/>
            <rFont val="Calibri"/>
            <family val="2"/>
            <charset val="238"/>
          </rPr>
          <t>SZV_F:VKR_Kod</t>
        </r>
      </text>
    </comment>
    <comment ref="G26" authorId="0" shapeId="0">
      <text>
        <r>
          <rPr>
            <sz val="11"/>
            <rFont val="Calibri"/>
            <family val="2"/>
            <charset val="238"/>
          </rPr>
          <t>SZV_F:VKR_Nev</t>
        </r>
      </text>
    </comment>
    <comment ref="H26" authorId="0" shapeId="0">
      <text>
        <r>
          <rPr>
            <sz val="11"/>
            <rFont val="Calibri"/>
            <family val="2"/>
            <charset val="238"/>
          </rPr>
          <t>SZV_F:FeladatAzonosito</t>
        </r>
      </text>
    </comment>
    <comment ref="I26" authorId="0" shapeId="0">
      <text>
        <r>
          <rPr>
            <sz val="11"/>
            <rFont val="Calibri"/>
            <family val="2"/>
            <charset val="238"/>
          </rPr>
          <t>SZV_F:EllatasiTerulet</t>
        </r>
      </text>
    </comment>
    <comment ref="J26" authorId="0" shapeId="0">
      <text>
        <r>
          <rPr>
            <sz val="11"/>
            <rFont val="Calibri"/>
            <family val="2"/>
            <charset val="238"/>
          </rPr>
          <t>SZV_F:EllatasertFelelos</t>
        </r>
      </text>
    </comment>
    <comment ref="K26" authorId="0" shapeId="0">
      <text>
        <r>
          <rPr>
            <sz val="11"/>
            <rFont val="Calibri"/>
            <family val="2"/>
            <charset val="238"/>
          </rPr>
          <t>SZV_F:TervezettNettoKoltseg</t>
        </r>
      </text>
    </comment>
    <comment ref="L26" authorId="0" shapeId="0">
      <text>
        <r>
          <rPr>
            <sz val="11"/>
            <rFont val="Calibri"/>
            <family val="2"/>
            <charset val="238"/>
          </rPr>
          <t>SZV_F:IdotartamKezdes</t>
        </r>
      </text>
    </comment>
    <comment ref="M26" authorId="0" shapeId="0">
      <text>
        <r>
          <rPr>
            <sz val="11"/>
            <rFont val="Calibri"/>
            <family val="2"/>
            <charset val="238"/>
          </rPr>
          <t>SZV_F:IdotartamBefejezes</t>
        </r>
      </text>
    </comment>
    <comment ref="N26" authorId="0" shapeId="0">
      <text>
        <r>
          <rPr>
            <sz val="11"/>
            <rFont val="Calibri"/>
            <family val="2"/>
            <charset val="238"/>
          </rPr>
          <t>SZV_F:NettoKoltsegUtem1</t>
        </r>
      </text>
    </comment>
    <comment ref="O26" authorId="0" shapeId="0">
      <text>
        <r>
          <rPr>
            <sz val="11"/>
            <rFont val="Calibri"/>
            <family val="2"/>
            <charset val="238"/>
          </rPr>
          <t>SZV_F:NettoKoltsegUtem2</t>
        </r>
      </text>
    </comment>
    <comment ref="P26" authorId="0" shapeId="0">
      <text>
        <r>
          <rPr>
            <sz val="11"/>
            <rFont val="Calibri"/>
            <family val="2"/>
            <charset val="238"/>
          </rPr>
          <t>SZV_F:EM_Melleklet2_KTG</t>
        </r>
      </text>
    </comment>
    <comment ref="R26" authorId="0" shapeId="0">
      <text>
        <r>
          <rPr>
            <sz val="11"/>
            <rFont val="Calibri"/>
            <family val="2"/>
            <charset val="238"/>
          </rPr>
          <t>SZV_F:HDUtem1</t>
        </r>
      </text>
    </comment>
    <comment ref="S26" authorId="0" shapeId="0">
      <text>
        <r>
          <rPr>
            <sz val="11"/>
            <rFont val="Calibri"/>
            <family val="2"/>
            <charset val="238"/>
          </rPr>
          <t>SZV_F:ECSUtem1</t>
        </r>
      </text>
    </comment>
    <comment ref="T26" authorId="0" shapeId="0">
      <text>
        <r>
          <rPr>
            <sz val="11"/>
            <rFont val="Calibri"/>
            <family val="2"/>
            <charset val="238"/>
          </rPr>
          <t>SZV_F:KFHUtem1</t>
        </r>
      </text>
    </comment>
    <comment ref="U26" authorId="0" shapeId="0">
      <text>
        <r>
          <rPr>
            <sz val="11"/>
            <rFont val="Calibri"/>
            <family val="2"/>
            <charset val="238"/>
          </rPr>
          <t>SZV_F:Egyeb_SajatUtem1</t>
        </r>
      </text>
    </comment>
    <comment ref="V26" authorId="0" shapeId="0">
      <text>
        <r>
          <rPr>
            <sz val="11"/>
            <rFont val="Calibri"/>
            <family val="2"/>
            <charset val="238"/>
          </rPr>
          <t>SZV_F:DijUtem1</t>
        </r>
      </text>
    </comment>
    <comment ref="W26" authorId="0" shapeId="0">
      <text>
        <r>
          <rPr>
            <sz val="11"/>
            <rFont val="Calibri"/>
            <family val="2"/>
            <charset val="238"/>
          </rPr>
          <t>SZV_F:EM_Melleklet1_Utem1</t>
        </r>
      </text>
    </comment>
    <comment ref="X26" authorId="0" shapeId="0">
      <text>
        <r>
          <rPr>
            <sz val="11"/>
            <rFont val="Calibri"/>
            <family val="2"/>
            <charset val="238"/>
          </rPr>
          <t>SZV_F:EgyebAllamiUtem1</t>
        </r>
      </text>
    </comment>
    <comment ref="Y26" authorId="0" shapeId="0">
      <text>
        <r>
          <rPr>
            <sz val="11"/>
            <rFont val="Calibri"/>
            <family val="2"/>
            <charset val="238"/>
          </rPr>
          <t>SZV_F:OnkormanyzatiUtem1</t>
        </r>
      </text>
    </comment>
    <comment ref="Z26" authorId="0" shapeId="0">
      <text>
        <r>
          <rPr>
            <sz val="11"/>
            <rFont val="Calibri"/>
            <family val="2"/>
            <charset val="238"/>
          </rPr>
          <t>SZV_F:EUUtem1</t>
        </r>
      </text>
    </comment>
    <comment ref="AA26" authorId="0" shapeId="0">
      <text>
        <r>
          <rPr>
            <sz val="11"/>
            <rFont val="Calibri"/>
            <family val="2"/>
            <charset val="238"/>
          </rPr>
          <t>SZV_F:EgyebUtem1</t>
        </r>
      </text>
    </comment>
    <comment ref="AB26" authorId="0" shapeId="0">
      <text>
        <r>
          <rPr>
            <sz val="11"/>
            <rFont val="Calibri"/>
            <family val="2"/>
            <charset val="238"/>
          </rPr>
          <t>SZV_F:HitelKotvenyUtem1</t>
        </r>
      </text>
    </comment>
    <comment ref="AC26" authorId="0" shapeId="0">
      <text>
        <r>
          <rPr>
            <sz val="11"/>
            <rFont val="Calibri"/>
            <family val="2"/>
            <charset val="238"/>
          </rPr>
          <t>SZV_F:OsszesenUtem1</t>
        </r>
      </text>
    </comment>
    <comment ref="AF26" authorId="0" shapeId="0">
      <text>
        <r>
          <rPr>
            <sz val="11"/>
            <rFont val="Calibri"/>
            <family val="2"/>
            <charset val="238"/>
          </rPr>
          <t>SZV_F:HDUtem2</t>
        </r>
      </text>
    </comment>
    <comment ref="AG26" authorId="0" shapeId="0">
      <text>
        <r>
          <rPr>
            <sz val="11"/>
            <rFont val="Calibri"/>
            <family val="2"/>
            <charset val="238"/>
          </rPr>
          <t>SZV_F:ECSUtem2</t>
        </r>
      </text>
    </comment>
    <comment ref="AH26" authorId="0" shapeId="0">
      <text>
        <r>
          <rPr>
            <sz val="11"/>
            <rFont val="Calibri"/>
            <family val="2"/>
            <charset val="238"/>
          </rPr>
          <t>SZV_F:KFHUtem2</t>
        </r>
      </text>
    </comment>
    <comment ref="AI26" authorId="0" shapeId="0">
      <text>
        <r>
          <rPr>
            <sz val="11"/>
            <rFont val="Calibri"/>
            <family val="2"/>
            <charset val="238"/>
          </rPr>
          <t>SZV_F:Egyeb_SajatUtem2</t>
        </r>
      </text>
    </comment>
    <comment ref="AJ26" authorId="0" shapeId="0">
      <text>
        <r>
          <rPr>
            <sz val="11"/>
            <rFont val="Calibri"/>
            <family val="2"/>
            <charset val="238"/>
          </rPr>
          <t>SZV_F:DijUtem2</t>
        </r>
      </text>
    </comment>
    <comment ref="AK26" authorId="0" shapeId="0">
      <text>
        <r>
          <rPr>
            <sz val="11"/>
            <rFont val="Calibri"/>
            <family val="2"/>
            <charset val="238"/>
          </rPr>
          <t>SZV_F:EM_Melleklet1_Utem2</t>
        </r>
      </text>
    </comment>
    <comment ref="AL26" authorId="0" shapeId="0">
      <text>
        <r>
          <rPr>
            <sz val="11"/>
            <rFont val="Calibri"/>
            <family val="2"/>
            <charset val="238"/>
          </rPr>
          <t>SZV_F:EgyebAllamiUtem2</t>
        </r>
      </text>
    </comment>
    <comment ref="AM26" authorId="0" shapeId="0">
      <text>
        <r>
          <rPr>
            <sz val="11"/>
            <rFont val="Calibri"/>
            <family val="2"/>
            <charset val="238"/>
          </rPr>
          <t>SZV_F:OnkormanyzatiUtem2</t>
        </r>
      </text>
    </comment>
    <comment ref="AN26" authorId="0" shapeId="0">
      <text>
        <r>
          <rPr>
            <sz val="11"/>
            <rFont val="Calibri"/>
            <family val="2"/>
            <charset val="238"/>
          </rPr>
          <t>SZV_F:EUUtem2</t>
        </r>
      </text>
    </comment>
    <comment ref="AO26" authorId="0" shapeId="0">
      <text>
        <r>
          <rPr>
            <sz val="11"/>
            <rFont val="Calibri"/>
            <family val="2"/>
            <charset val="238"/>
          </rPr>
          <t>SZV_F:EgyebUtem2</t>
        </r>
      </text>
    </comment>
    <comment ref="AP26" authorId="0" shapeId="0">
      <text>
        <r>
          <rPr>
            <sz val="11"/>
            <rFont val="Calibri"/>
            <family val="2"/>
            <charset val="238"/>
          </rPr>
          <t>SZV_F:HitelKotvenyUtem2</t>
        </r>
      </text>
    </comment>
    <comment ref="AQ26" authorId="0" shapeId="0">
      <text>
        <r>
          <rPr>
            <sz val="11"/>
            <rFont val="Calibri"/>
            <family val="2"/>
            <charset val="238"/>
          </rPr>
          <t>SZV_F:OsszesenUtem2</t>
        </r>
      </text>
    </comment>
    <comment ref="AR26" authorId="0" shapeId="0">
      <text>
        <r>
          <rPr>
            <sz val="11"/>
            <rFont val="Calibri"/>
            <family val="2"/>
            <charset val="238"/>
          </rPr>
          <t>SZV_F:ForrashianyUtem2</t>
        </r>
      </text>
    </comment>
    <comment ref="AU26" authorId="0" shapeId="0">
      <text>
        <r>
          <rPr>
            <sz val="11"/>
            <rFont val="Calibri"/>
            <family val="2"/>
            <charset val="238"/>
          </rPr>
          <t>SZV_F:Indokolas</t>
        </r>
      </text>
    </comment>
    <comment ref="AV26" authorId="0" shapeId="0">
      <text>
        <r>
          <rPr>
            <sz val="11"/>
            <rFont val="Calibri"/>
            <family val="2"/>
            <charset val="238"/>
          </rPr>
          <t>SZV_F:Megjegyzes</t>
        </r>
      </text>
    </comment>
    <comment ref="AW26" authorId="0" shapeId="0">
      <text>
        <r>
          <rPr>
            <sz val="11"/>
            <rFont val="Calibri"/>
            <family val="2"/>
            <charset val="238"/>
          </rPr>
          <t>SZV_F:FeladatSorszam</t>
        </r>
      </text>
    </comment>
    <comment ref="AY26" authorId="0" shapeId="0">
      <text>
        <r>
          <rPr>
            <sz val="11"/>
            <rFont val="Calibri"/>
            <family val="2"/>
            <charset val="238"/>
          </rPr>
          <t>SZV_F:ISA</t>
        </r>
      </text>
    </comment>
    <comment ref="B27" authorId="0" shapeId="0">
      <text>
        <r>
          <rPr>
            <sz val="11"/>
            <rFont val="Calibri"/>
            <family val="2"/>
            <charset val="238"/>
          </rPr>
          <t>SZV_F:FontossagiSorrent</t>
        </r>
      </text>
    </comment>
    <comment ref="C27" authorId="0" shapeId="0">
      <text>
        <r>
          <rPr>
            <sz val="11"/>
            <rFont val="Calibri"/>
            <family val="2"/>
            <charset val="238"/>
          </rPr>
          <t>SZV_F:FeladatKategoria</t>
        </r>
      </text>
    </comment>
    <comment ref="D27" authorId="0" shapeId="0">
      <text>
        <r>
          <rPr>
            <sz val="11"/>
            <rFont val="Calibri"/>
            <family val="2"/>
            <charset val="238"/>
          </rPr>
          <t>SZV_F:FeladatMegnevezes</t>
        </r>
      </text>
    </comment>
    <comment ref="E27" authorId="0" shapeId="0">
      <text>
        <r>
          <rPr>
            <sz val="11"/>
            <rFont val="Calibri"/>
            <family val="2"/>
            <charset val="238"/>
          </rPr>
          <t>SZV_F:ElviEngedelySzam</t>
        </r>
      </text>
    </comment>
    <comment ref="F27" authorId="0" shapeId="0">
      <text>
        <r>
          <rPr>
            <sz val="11"/>
            <rFont val="Calibri"/>
            <family val="2"/>
            <charset val="238"/>
          </rPr>
          <t>SZV_F:VKR_Kod</t>
        </r>
      </text>
    </comment>
    <comment ref="G27" authorId="0" shapeId="0">
      <text>
        <r>
          <rPr>
            <sz val="11"/>
            <rFont val="Calibri"/>
            <family val="2"/>
            <charset val="238"/>
          </rPr>
          <t>SZV_F:VKR_Nev</t>
        </r>
      </text>
    </comment>
    <comment ref="H27" authorId="0" shapeId="0">
      <text>
        <r>
          <rPr>
            <sz val="11"/>
            <rFont val="Calibri"/>
            <family val="2"/>
            <charset val="238"/>
          </rPr>
          <t>SZV_F:FeladatAzonosito</t>
        </r>
      </text>
    </comment>
    <comment ref="I27" authorId="0" shapeId="0">
      <text>
        <r>
          <rPr>
            <sz val="11"/>
            <rFont val="Calibri"/>
            <family val="2"/>
            <charset val="238"/>
          </rPr>
          <t>SZV_F:EllatasiTerulet</t>
        </r>
      </text>
    </comment>
    <comment ref="J27" authorId="0" shapeId="0">
      <text>
        <r>
          <rPr>
            <sz val="11"/>
            <rFont val="Calibri"/>
            <family val="2"/>
            <charset val="238"/>
          </rPr>
          <t>SZV_F:EllatasertFelelos</t>
        </r>
      </text>
    </comment>
    <comment ref="K27" authorId="0" shapeId="0">
      <text>
        <r>
          <rPr>
            <sz val="11"/>
            <rFont val="Calibri"/>
            <family val="2"/>
            <charset val="238"/>
          </rPr>
          <t>SZV_F:TervezettNettoKoltseg</t>
        </r>
      </text>
    </comment>
    <comment ref="L27" authorId="0" shapeId="0">
      <text>
        <r>
          <rPr>
            <sz val="11"/>
            <rFont val="Calibri"/>
            <family val="2"/>
            <charset val="238"/>
          </rPr>
          <t>SZV_F:IdotartamKezdes</t>
        </r>
      </text>
    </comment>
    <comment ref="M27" authorId="0" shapeId="0">
      <text>
        <r>
          <rPr>
            <sz val="11"/>
            <rFont val="Calibri"/>
            <family val="2"/>
            <charset val="238"/>
          </rPr>
          <t>SZV_F:IdotartamBefejezes</t>
        </r>
      </text>
    </comment>
    <comment ref="N27" authorId="0" shapeId="0">
      <text>
        <r>
          <rPr>
            <sz val="11"/>
            <rFont val="Calibri"/>
            <family val="2"/>
            <charset val="238"/>
          </rPr>
          <t>SZV_F:NettoKoltsegUtem1</t>
        </r>
      </text>
    </comment>
    <comment ref="O27" authorId="0" shapeId="0">
      <text>
        <r>
          <rPr>
            <sz val="11"/>
            <rFont val="Calibri"/>
            <family val="2"/>
            <charset val="238"/>
          </rPr>
          <t>SZV_F:NettoKoltsegUtem2</t>
        </r>
      </text>
    </comment>
    <comment ref="P27" authorId="0" shapeId="0">
      <text>
        <r>
          <rPr>
            <sz val="11"/>
            <rFont val="Calibri"/>
            <family val="2"/>
            <charset val="238"/>
          </rPr>
          <t>SZV_F:EM_Melleklet2_KTG</t>
        </r>
      </text>
    </comment>
    <comment ref="R27" authorId="0" shapeId="0">
      <text>
        <r>
          <rPr>
            <sz val="11"/>
            <rFont val="Calibri"/>
            <family val="2"/>
            <charset val="238"/>
          </rPr>
          <t>SZV_F:HDUtem1</t>
        </r>
      </text>
    </comment>
    <comment ref="S27" authorId="0" shapeId="0">
      <text>
        <r>
          <rPr>
            <sz val="11"/>
            <rFont val="Calibri"/>
            <family val="2"/>
            <charset val="238"/>
          </rPr>
          <t>SZV_F:ECSUtem1</t>
        </r>
      </text>
    </comment>
    <comment ref="T27" authorId="0" shapeId="0">
      <text>
        <r>
          <rPr>
            <sz val="11"/>
            <rFont val="Calibri"/>
            <family val="2"/>
            <charset val="238"/>
          </rPr>
          <t>SZV_F:KFHUtem1</t>
        </r>
      </text>
    </comment>
    <comment ref="U27" authorId="0" shapeId="0">
      <text>
        <r>
          <rPr>
            <sz val="11"/>
            <rFont val="Calibri"/>
            <family val="2"/>
            <charset val="238"/>
          </rPr>
          <t>SZV_F:Egyeb_SajatUtem1</t>
        </r>
      </text>
    </comment>
    <comment ref="V27" authorId="0" shapeId="0">
      <text>
        <r>
          <rPr>
            <sz val="11"/>
            <rFont val="Calibri"/>
            <family val="2"/>
            <charset val="238"/>
          </rPr>
          <t>SZV_F:DijUtem1</t>
        </r>
      </text>
    </comment>
    <comment ref="W27" authorId="0" shapeId="0">
      <text>
        <r>
          <rPr>
            <sz val="11"/>
            <rFont val="Calibri"/>
            <family val="2"/>
            <charset val="238"/>
          </rPr>
          <t>SZV_F:EM_Melleklet1_Utem1</t>
        </r>
      </text>
    </comment>
    <comment ref="X27" authorId="0" shapeId="0">
      <text>
        <r>
          <rPr>
            <sz val="11"/>
            <rFont val="Calibri"/>
            <family val="2"/>
            <charset val="238"/>
          </rPr>
          <t>SZV_F:EgyebAllamiUtem1</t>
        </r>
      </text>
    </comment>
    <comment ref="Y27" authorId="0" shapeId="0">
      <text>
        <r>
          <rPr>
            <sz val="11"/>
            <rFont val="Calibri"/>
            <family val="2"/>
            <charset val="238"/>
          </rPr>
          <t>SZV_F:OnkormanyzatiUtem1</t>
        </r>
      </text>
    </comment>
    <comment ref="Z27" authorId="0" shapeId="0">
      <text>
        <r>
          <rPr>
            <sz val="11"/>
            <rFont val="Calibri"/>
            <family val="2"/>
            <charset val="238"/>
          </rPr>
          <t>SZV_F:EUUtem1</t>
        </r>
      </text>
    </comment>
    <comment ref="AA27" authorId="0" shapeId="0">
      <text>
        <r>
          <rPr>
            <sz val="11"/>
            <rFont val="Calibri"/>
            <family val="2"/>
            <charset val="238"/>
          </rPr>
          <t>SZV_F:EgyebUtem1</t>
        </r>
      </text>
    </comment>
    <comment ref="AB27" authorId="0" shapeId="0">
      <text>
        <r>
          <rPr>
            <sz val="11"/>
            <rFont val="Calibri"/>
            <family val="2"/>
            <charset val="238"/>
          </rPr>
          <t>SZV_F:HitelKotvenyUtem1</t>
        </r>
      </text>
    </comment>
    <comment ref="AC27" authorId="0" shapeId="0">
      <text>
        <r>
          <rPr>
            <sz val="11"/>
            <rFont val="Calibri"/>
            <family val="2"/>
            <charset val="238"/>
          </rPr>
          <t>SZV_F:OsszesenUtem1</t>
        </r>
      </text>
    </comment>
    <comment ref="AF27" authorId="0" shapeId="0">
      <text>
        <r>
          <rPr>
            <sz val="11"/>
            <rFont val="Calibri"/>
            <family val="2"/>
            <charset val="238"/>
          </rPr>
          <t>SZV_F:HDUtem2</t>
        </r>
      </text>
    </comment>
    <comment ref="AG27" authorId="0" shapeId="0">
      <text>
        <r>
          <rPr>
            <sz val="11"/>
            <rFont val="Calibri"/>
            <family val="2"/>
            <charset val="238"/>
          </rPr>
          <t>SZV_F:ECSUtem2</t>
        </r>
      </text>
    </comment>
    <comment ref="AH27" authorId="0" shapeId="0">
      <text>
        <r>
          <rPr>
            <sz val="11"/>
            <rFont val="Calibri"/>
            <family val="2"/>
            <charset val="238"/>
          </rPr>
          <t>SZV_F:KFHUtem2</t>
        </r>
      </text>
    </comment>
    <comment ref="AI27" authorId="0" shapeId="0">
      <text>
        <r>
          <rPr>
            <sz val="11"/>
            <rFont val="Calibri"/>
            <family val="2"/>
            <charset val="238"/>
          </rPr>
          <t>SZV_F:Egyeb_SajatUtem2</t>
        </r>
      </text>
    </comment>
    <comment ref="AJ27" authorId="0" shapeId="0">
      <text>
        <r>
          <rPr>
            <sz val="11"/>
            <rFont val="Calibri"/>
            <family val="2"/>
            <charset val="238"/>
          </rPr>
          <t>SZV_F:DijUtem2</t>
        </r>
      </text>
    </comment>
    <comment ref="AK27" authorId="0" shapeId="0">
      <text>
        <r>
          <rPr>
            <sz val="11"/>
            <rFont val="Calibri"/>
            <family val="2"/>
            <charset val="238"/>
          </rPr>
          <t>SZV_F:EM_Melleklet1_Utem2</t>
        </r>
      </text>
    </comment>
    <comment ref="AL27" authorId="0" shapeId="0">
      <text>
        <r>
          <rPr>
            <sz val="11"/>
            <rFont val="Calibri"/>
            <family val="2"/>
            <charset val="238"/>
          </rPr>
          <t>SZV_F:EgyebAllamiUtem2</t>
        </r>
      </text>
    </comment>
    <comment ref="AM27" authorId="0" shapeId="0">
      <text>
        <r>
          <rPr>
            <sz val="11"/>
            <rFont val="Calibri"/>
            <family val="2"/>
            <charset val="238"/>
          </rPr>
          <t>SZV_F:OnkormanyzatiUtem2</t>
        </r>
      </text>
    </comment>
    <comment ref="AN27" authorId="0" shapeId="0">
      <text>
        <r>
          <rPr>
            <sz val="11"/>
            <rFont val="Calibri"/>
            <family val="2"/>
            <charset val="238"/>
          </rPr>
          <t>SZV_F:EUUtem2</t>
        </r>
      </text>
    </comment>
    <comment ref="AO27" authorId="0" shapeId="0">
      <text>
        <r>
          <rPr>
            <sz val="11"/>
            <rFont val="Calibri"/>
            <family val="2"/>
            <charset val="238"/>
          </rPr>
          <t>SZV_F:EgyebUtem2</t>
        </r>
      </text>
    </comment>
    <comment ref="AP27" authorId="0" shapeId="0">
      <text>
        <r>
          <rPr>
            <sz val="11"/>
            <rFont val="Calibri"/>
            <family val="2"/>
            <charset val="238"/>
          </rPr>
          <t>SZV_F:HitelKotvenyUtem2</t>
        </r>
      </text>
    </comment>
    <comment ref="AQ27" authorId="0" shapeId="0">
      <text>
        <r>
          <rPr>
            <sz val="11"/>
            <rFont val="Calibri"/>
            <family val="2"/>
            <charset val="238"/>
          </rPr>
          <t>SZV_F:OsszesenUtem2</t>
        </r>
      </text>
    </comment>
    <comment ref="AR27" authorId="0" shapeId="0">
      <text>
        <r>
          <rPr>
            <sz val="11"/>
            <rFont val="Calibri"/>
            <family val="2"/>
            <charset val="238"/>
          </rPr>
          <t>SZV_F:ForrashianyUtem2</t>
        </r>
      </text>
    </comment>
    <comment ref="AU27" authorId="0" shapeId="0">
      <text>
        <r>
          <rPr>
            <sz val="11"/>
            <rFont val="Calibri"/>
            <family val="2"/>
            <charset val="238"/>
          </rPr>
          <t>SZV_F:Indokolas</t>
        </r>
      </text>
    </comment>
    <comment ref="AV27" authorId="0" shapeId="0">
      <text>
        <r>
          <rPr>
            <sz val="11"/>
            <rFont val="Calibri"/>
            <family val="2"/>
            <charset val="238"/>
          </rPr>
          <t>SZV_F:Megjegyzes</t>
        </r>
      </text>
    </comment>
    <comment ref="AW27" authorId="0" shapeId="0">
      <text>
        <r>
          <rPr>
            <sz val="11"/>
            <rFont val="Calibri"/>
            <family val="2"/>
            <charset val="238"/>
          </rPr>
          <t>SZV_F:FeladatSorszam</t>
        </r>
      </text>
    </comment>
    <comment ref="AY27" authorId="0" shapeId="0">
      <text>
        <r>
          <rPr>
            <sz val="11"/>
            <rFont val="Calibri"/>
            <family val="2"/>
            <charset val="238"/>
          </rPr>
          <t>SZV_F:ISA</t>
        </r>
      </text>
    </comment>
    <comment ref="B28" authorId="0" shapeId="0">
      <text>
        <r>
          <rPr>
            <sz val="11"/>
            <rFont val="Calibri"/>
            <family val="2"/>
            <charset val="238"/>
          </rPr>
          <t>SZV_F:FontossagiSorrent</t>
        </r>
      </text>
    </comment>
    <comment ref="C28" authorId="0" shapeId="0">
      <text>
        <r>
          <rPr>
            <sz val="11"/>
            <rFont val="Calibri"/>
            <family val="2"/>
            <charset val="238"/>
          </rPr>
          <t>SZV_F:FeladatKategoria</t>
        </r>
      </text>
    </comment>
    <comment ref="D28" authorId="0" shapeId="0">
      <text>
        <r>
          <rPr>
            <sz val="11"/>
            <rFont val="Calibri"/>
            <family val="2"/>
            <charset val="238"/>
          </rPr>
          <t>SZV_F:FeladatMegnevezes</t>
        </r>
      </text>
    </comment>
    <comment ref="E28" authorId="0" shapeId="0">
      <text>
        <r>
          <rPr>
            <sz val="11"/>
            <rFont val="Calibri"/>
            <family val="2"/>
            <charset val="238"/>
          </rPr>
          <t>SZV_F:ElviEngedelySzam</t>
        </r>
      </text>
    </comment>
    <comment ref="F28" authorId="0" shapeId="0">
      <text>
        <r>
          <rPr>
            <sz val="11"/>
            <rFont val="Calibri"/>
            <family val="2"/>
            <charset val="238"/>
          </rPr>
          <t>SZV_F:VKR_Kod</t>
        </r>
      </text>
    </comment>
    <comment ref="G28" authorId="0" shapeId="0">
      <text>
        <r>
          <rPr>
            <sz val="11"/>
            <rFont val="Calibri"/>
            <family val="2"/>
            <charset val="238"/>
          </rPr>
          <t>SZV_F:VKR_Nev</t>
        </r>
      </text>
    </comment>
    <comment ref="H28" authorId="0" shapeId="0">
      <text>
        <r>
          <rPr>
            <sz val="11"/>
            <rFont val="Calibri"/>
            <family val="2"/>
            <charset val="238"/>
          </rPr>
          <t>SZV_F:FeladatAzonosito</t>
        </r>
      </text>
    </comment>
    <comment ref="I28" authorId="0" shapeId="0">
      <text>
        <r>
          <rPr>
            <sz val="11"/>
            <rFont val="Calibri"/>
            <family val="2"/>
            <charset val="238"/>
          </rPr>
          <t>SZV_F:EllatasiTerulet</t>
        </r>
      </text>
    </comment>
    <comment ref="J28" authorId="0" shapeId="0">
      <text>
        <r>
          <rPr>
            <sz val="11"/>
            <rFont val="Calibri"/>
            <family val="2"/>
            <charset val="238"/>
          </rPr>
          <t>SZV_F:EllatasertFelelos</t>
        </r>
      </text>
    </comment>
    <comment ref="K28" authorId="0" shapeId="0">
      <text>
        <r>
          <rPr>
            <sz val="11"/>
            <rFont val="Calibri"/>
            <family val="2"/>
            <charset val="238"/>
          </rPr>
          <t>SZV_F:TervezettNettoKoltseg</t>
        </r>
      </text>
    </comment>
    <comment ref="L28" authorId="0" shapeId="0">
      <text>
        <r>
          <rPr>
            <sz val="11"/>
            <rFont val="Calibri"/>
            <family val="2"/>
            <charset val="238"/>
          </rPr>
          <t>SZV_F:IdotartamKezdes</t>
        </r>
      </text>
    </comment>
    <comment ref="M28" authorId="0" shapeId="0">
      <text>
        <r>
          <rPr>
            <sz val="11"/>
            <rFont val="Calibri"/>
            <family val="2"/>
            <charset val="238"/>
          </rPr>
          <t>SZV_F:IdotartamBefejezes</t>
        </r>
      </text>
    </comment>
    <comment ref="N28" authorId="0" shapeId="0">
      <text>
        <r>
          <rPr>
            <sz val="11"/>
            <rFont val="Calibri"/>
            <family val="2"/>
            <charset val="238"/>
          </rPr>
          <t>SZV_F:NettoKoltsegUtem1</t>
        </r>
      </text>
    </comment>
    <comment ref="O28" authorId="0" shapeId="0">
      <text>
        <r>
          <rPr>
            <sz val="11"/>
            <rFont val="Calibri"/>
            <family val="2"/>
            <charset val="238"/>
          </rPr>
          <t>SZV_F:NettoKoltsegUtem2</t>
        </r>
      </text>
    </comment>
    <comment ref="P28" authorId="0" shapeId="0">
      <text>
        <r>
          <rPr>
            <sz val="11"/>
            <rFont val="Calibri"/>
            <family val="2"/>
            <charset val="238"/>
          </rPr>
          <t>SZV_F:EM_Melleklet2_KTG</t>
        </r>
      </text>
    </comment>
    <comment ref="R28" authorId="0" shapeId="0">
      <text>
        <r>
          <rPr>
            <sz val="11"/>
            <rFont val="Calibri"/>
            <family val="2"/>
            <charset val="238"/>
          </rPr>
          <t>SZV_F:HDUtem1</t>
        </r>
      </text>
    </comment>
    <comment ref="S28" authorId="0" shapeId="0">
      <text>
        <r>
          <rPr>
            <sz val="11"/>
            <rFont val="Calibri"/>
            <family val="2"/>
            <charset val="238"/>
          </rPr>
          <t>SZV_F:ECSUtem1</t>
        </r>
      </text>
    </comment>
    <comment ref="T28" authorId="0" shapeId="0">
      <text>
        <r>
          <rPr>
            <sz val="11"/>
            <rFont val="Calibri"/>
            <family val="2"/>
            <charset val="238"/>
          </rPr>
          <t>SZV_F:KFHUtem1</t>
        </r>
      </text>
    </comment>
    <comment ref="U28" authorId="0" shapeId="0">
      <text>
        <r>
          <rPr>
            <sz val="11"/>
            <rFont val="Calibri"/>
            <family val="2"/>
            <charset val="238"/>
          </rPr>
          <t>SZV_F:Egyeb_SajatUtem1</t>
        </r>
      </text>
    </comment>
    <comment ref="V28" authorId="0" shapeId="0">
      <text>
        <r>
          <rPr>
            <sz val="11"/>
            <rFont val="Calibri"/>
            <family val="2"/>
            <charset val="238"/>
          </rPr>
          <t>SZV_F:DijUtem1</t>
        </r>
      </text>
    </comment>
    <comment ref="W28" authorId="0" shapeId="0">
      <text>
        <r>
          <rPr>
            <sz val="11"/>
            <rFont val="Calibri"/>
            <family val="2"/>
            <charset val="238"/>
          </rPr>
          <t>SZV_F:EM_Melleklet1_Utem1</t>
        </r>
      </text>
    </comment>
    <comment ref="X28" authorId="0" shapeId="0">
      <text>
        <r>
          <rPr>
            <sz val="11"/>
            <rFont val="Calibri"/>
            <family val="2"/>
            <charset val="238"/>
          </rPr>
          <t>SZV_F:EgyebAllamiUtem1</t>
        </r>
      </text>
    </comment>
    <comment ref="Y28" authorId="0" shapeId="0">
      <text>
        <r>
          <rPr>
            <sz val="11"/>
            <rFont val="Calibri"/>
            <family val="2"/>
            <charset val="238"/>
          </rPr>
          <t>SZV_F:OnkormanyzatiUtem1</t>
        </r>
      </text>
    </comment>
    <comment ref="Z28" authorId="0" shapeId="0">
      <text>
        <r>
          <rPr>
            <sz val="11"/>
            <rFont val="Calibri"/>
            <family val="2"/>
            <charset val="238"/>
          </rPr>
          <t>SZV_F:EUUtem1</t>
        </r>
      </text>
    </comment>
    <comment ref="AA28" authorId="0" shapeId="0">
      <text>
        <r>
          <rPr>
            <sz val="11"/>
            <rFont val="Calibri"/>
            <family val="2"/>
            <charset val="238"/>
          </rPr>
          <t>SZV_F:EgyebUtem1</t>
        </r>
      </text>
    </comment>
    <comment ref="AB28" authorId="0" shapeId="0">
      <text>
        <r>
          <rPr>
            <sz val="11"/>
            <rFont val="Calibri"/>
            <family val="2"/>
            <charset val="238"/>
          </rPr>
          <t>SZV_F:HitelKotvenyUtem1</t>
        </r>
      </text>
    </comment>
    <comment ref="AC28" authorId="0" shapeId="0">
      <text>
        <r>
          <rPr>
            <sz val="11"/>
            <rFont val="Calibri"/>
            <family val="2"/>
            <charset val="238"/>
          </rPr>
          <t>SZV_F:OsszesenUtem1</t>
        </r>
      </text>
    </comment>
    <comment ref="AF28" authorId="0" shapeId="0">
      <text>
        <r>
          <rPr>
            <sz val="11"/>
            <rFont val="Calibri"/>
            <family val="2"/>
            <charset val="238"/>
          </rPr>
          <t>SZV_F:HDUtem2</t>
        </r>
      </text>
    </comment>
    <comment ref="AG28" authorId="0" shapeId="0">
      <text>
        <r>
          <rPr>
            <sz val="11"/>
            <rFont val="Calibri"/>
            <family val="2"/>
            <charset val="238"/>
          </rPr>
          <t>SZV_F:ECSUtem2</t>
        </r>
      </text>
    </comment>
    <comment ref="AH28" authorId="0" shapeId="0">
      <text>
        <r>
          <rPr>
            <sz val="11"/>
            <rFont val="Calibri"/>
            <family val="2"/>
            <charset val="238"/>
          </rPr>
          <t>SZV_F:KFHUtem2</t>
        </r>
      </text>
    </comment>
    <comment ref="AI28" authorId="0" shapeId="0">
      <text>
        <r>
          <rPr>
            <sz val="11"/>
            <rFont val="Calibri"/>
            <family val="2"/>
            <charset val="238"/>
          </rPr>
          <t>SZV_F:Egyeb_SajatUtem2</t>
        </r>
      </text>
    </comment>
    <comment ref="AJ28" authorId="0" shapeId="0">
      <text>
        <r>
          <rPr>
            <sz val="11"/>
            <rFont val="Calibri"/>
            <family val="2"/>
            <charset val="238"/>
          </rPr>
          <t>SZV_F:DijUtem2</t>
        </r>
      </text>
    </comment>
    <comment ref="AK28" authorId="0" shapeId="0">
      <text>
        <r>
          <rPr>
            <sz val="11"/>
            <rFont val="Calibri"/>
            <family val="2"/>
            <charset val="238"/>
          </rPr>
          <t>SZV_F:EM_Melleklet1_Utem2</t>
        </r>
      </text>
    </comment>
    <comment ref="AL28" authorId="0" shapeId="0">
      <text>
        <r>
          <rPr>
            <sz val="11"/>
            <rFont val="Calibri"/>
            <family val="2"/>
            <charset val="238"/>
          </rPr>
          <t>SZV_F:EgyebAllamiUtem2</t>
        </r>
      </text>
    </comment>
    <comment ref="AM28" authorId="0" shapeId="0">
      <text>
        <r>
          <rPr>
            <sz val="11"/>
            <rFont val="Calibri"/>
            <family val="2"/>
            <charset val="238"/>
          </rPr>
          <t>SZV_F:OnkormanyzatiUtem2</t>
        </r>
      </text>
    </comment>
    <comment ref="AN28" authorId="0" shapeId="0">
      <text>
        <r>
          <rPr>
            <sz val="11"/>
            <rFont val="Calibri"/>
            <family val="2"/>
            <charset val="238"/>
          </rPr>
          <t>SZV_F:EUUtem2</t>
        </r>
      </text>
    </comment>
    <comment ref="AO28" authorId="0" shapeId="0">
      <text>
        <r>
          <rPr>
            <sz val="11"/>
            <rFont val="Calibri"/>
            <family val="2"/>
            <charset val="238"/>
          </rPr>
          <t>SZV_F:EgyebUtem2</t>
        </r>
      </text>
    </comment>
    <comment ref="AP28" authorId="0" shapeId="0">
      <text>
        <r>
          <rPr>
            <sz val="11"/>
            <rFont val="Calibri"/>
            <family val="2"/>
            <charset val="238"/>
          </rPr>
          <t>SZV_F:HitelKotvenyUtem2</t>
        </r>
      </text>
    </comment>
    <comment ref="AQ28" authorId="0" shapeId="0">
      <text>
        <r>
          <rPr>
            <sz val="11"/>
            <rFont val="Calibri"/>
            <family val="2"/>
            <charset val="238"/>
          </rPr>
          <t>SZV_F:OsszesenUtem2</t>
        </r>
      </text>
    </comment>
    <comment ref="AR28" authorId="0" shapeId="0">
      <text>
        <r>
          <rPr>
            <sz val="11"/>
            <rFont val="Calibri"/>
            <family val="2"/>
            <charset val="238"/>
          </rPr>
          <t>SZV_F:ForrashianyUtem2</t>
        </r>
      </text>
    </comment>
    <comment ref="AU28" authorId="0" shapeId="0">
      <text>
        <r>
          <rPr>
            <sz val="11"/>
            <rFont val="Calibri"/>
            <family val="2"/>
            <charset val="238"/>
          </rPr>
          <t>SZV_F:Indokolas</t>
        </r>
      </text>
    </comment>
    <comment ref="AV28" authorId="0" shapeId="0">
      <text>
        <r>
          <rPr>
            <sz val="11"/>
            <rFont val="Calibri"/>
            <family val="2"/>
            <charset val="238"/>
          </rPr>
          <t>SZV_F:Megjegyzes</t>
        </r>
      </text>
    </comment>
    <comment ref="AW28" authorId="0" shapeId="0">
      <text>
        <r>
          <rPr>
            <sz val="11"/>
            <rFont val="Calibri"/>
            <family val="2"/>
            <charset val="238"/>
          </rPr>
          <t>SZV_F:FeladatSorszam</t>
        </r>
      </text>
    </comment>
    <comment ref="AY28" authorId="0" shapeId="0">
      <text>
        <r>
          <rPr>
            <sz val="11"/>
            <rFont val="Calibri"/>
            <family val="2"/>
            <charset val="238"/>
          </rPr>
          <t>SZV_F:ISA</t>
        </r>
      </text>
    </comment>
    <comment ref="B29" authorId="0" shapeId="0">
      <text>
        <r>
          <rPr>
            <sz val="11"/>
            <rFont val="Calibri"/>
            <family val="2"/>
            <charset val="238"/>
          </rPr>
          <t>SZV_F:FontossagiSorrent</t>
        </r>
      </text>
    </comment>
    <comment ref="C29" authorId="0" shapeId="0">
      <text>
        <r>
          <rPr>
            <sz val="11"/>
            <rFont val="Calibri"/>
            <family val="2"/>
            <charset val="238"/>
          </rPr>
          <t>SZV_F:FeladatKategoria</t>
        </r>
      </text>
    </comment>
    <comment ref="D29" authorId="0" shapeId="0">
      <text>
        <r>
          <rPr>
            <sz val="11"/>
            <rFont val="Calibri"/>
            <family val="2"/>
            <charset val="238"/>
          </rPr>
          <t>SZV_F:FeladatMegnevezes</t>
        </r>
      </text>
    </comment>
    <comment ref="E29" authorId="0" shapeId="0">
      <text>
        <r>
          <rPr>
            <sz val="11"/>
            <rFont val="Calibri"/>
            <family val="2"/>
            <charset val="238"/>
          </rPr>
          <t>SZV_F:ElviEngedelySzam</t>
        </r>
      </text>
    </comment>
    <comment ref="F29" authorId="0" shapeId="0">
      <text>
        <r>
          <rPr>
            <sz val="11"/>
            <rFont val="Calibri"/>
            <family val="2"/>
            <charset val="238"/>
          </rPr>
          <t>SZV_F:VKR_Kod</t>
        </r>
      </text>
    </comment>
    <comment ref="G29" authorId="0" shapeId="0">
      <text>
        <r>
          <rPr>
            <sz val="11"/>
            <rFont val="Calibri"/>
            <family val="2"/>
            <charset val="238"/>
          </rPr>
          <t>SZV_F:VKR_Nev</t>
        </r>
      </text>
    </comment>
    <comment ref="H29" authorId="0" shapeId="0">
      <text>
        <r>
          <rPr>
            <sz val="11"/>
            <rFont val="Calibri"/>
            <family val="2"/>
            <charset val="238"/>
          </rPr>
          <t>SZV_F:FeladatAzonosito</t>
        </r>
      </text>
    </comment>
    <comment ref="I29" authorId="0" shapeId="0">
      <text>
        <r>
          <rPr>
            <sz val="11"/>
            <rFont val="Calibri"/>
            <family val="2"/>
            <charset val="238"/>
          </rPr>
          <t>SZV_F:EllatasiTerulet</t>
        </r>
      </text>
    </comment>
    <comment ref="J29" authorId="0" shapeId="0">
      <text>
        <r>
          <rPr>
            <sz val="11"/>
            <rFont val="Calibri"/>
            <family val="2"/>
            <charset val="238"/>
          </rPr>
          <t>SZV_F:EllatasertFelelos</t>
        </r>
      </text>
    </comment>
    <comment ref="K29" authorId="0" shapeId="0">
      <text>
        <r>
          <rPr>
            <sz val="11"/>
            <rFont val="Calibri"/>
            <family val="2"/>
            <charset val="238"/>
          </rPr>
          <t>SZV_F:TervezettNettoKoltseg</t>
        </r>
      </text>
    </comment>
    <comment ref="L29" authorId="0" shapeId="0">
      <text>
        <r>
          <rPr>
            <sz val="11"/>
            <rFont val="Calibri"/>
            <family val="2"/>
            <charset val="238"/>
          </rPr>
          <t>SZV_F:IdotartamKezdes</t>
        </r>
      </text>
    </comment>
    <comment ref="M29" authorId="0" shapeId="0">
      <text>
        <r>
          <rPr>
            <sz val="11"/>
            <rFont val="Calibri"/>
            <family val="2"/>
            <charset val="238"/>
          </rPr>
          <t>SZV_F:IdotartamBefejezes</t>
        </r>
      </text>
    </comment>
    <comment ref="N29" authorId="0" shapeId="0">
      <text>
        <r>
          <rPr>
            <sz val="11"/>
            <rFont val="Calibri"/>
            <family val="2"/>
            <charset val="238"/>
          </rPr>
          <t>SZV_F:NettoKoltsegUtem1</t>
        </r>
      </text>
    </comment>
    <comment ref="O29" authorId="0" shapeId="0">
      <text>
        <r>
          <rPr>
            <sz val="11"/>
            <rFont val="Calibri"/>
            <family val="2"/>
            <charset val="238"/>
          </rPr>
          <t>SZV_F:NettoKoltsegUtem2</t>
        </r>
      </text>
    </comment>
    <comment ref="P29" authorId="0" shapeId="0">
      <text>
        <r>
          <rPr>
            <sz val="11"/>
            <rFont val="Calibri"/>
            <family val="2"/>
            <charset val="238"/>
          </rPr>
          <t>SZV_F:EM_Melleklet2_KTG</t>
        </r>
      </text>
    </comment>
    <comment ref="R29" authorId="0" shapeId="0">
      <text>
        <r>
          <rPr>
            <sz val="11"/>
            <rFont val="Calibri"/>
            <family val="2"/>
            <charset val="238"/>
          </rPr>
          <t>SZV_F:HDUtem1</t>
        </r>
      </text>
    </comment>
    <comment ref="S29" authorId="0" shapeId="0">
      <text>
        <r>
          <rPr>
            <sz val="11"/>
            <rFont val="Calibri"/>
            <family val="2"/>
            <charset val="238"/>
          </rPr>
          <t>SZV_F:ECSUtem1</t>
        </r>
      </text>
    </comment>
    <comment ref="T29" authorId="0" shapeId="0">
      <text>
        <r>
          <rPr>
            <sz val="11"/>
            <rFont val="Calibri"/>
            <family val="2"/>
            <charset val="238"/>
          </rPr>
          <t>SZV_F:KFHUtem1</t>
        </r>
      </text>
    </comment>
    <comment ref="U29" authorId="0" shapeId="0">
      <text>
        <r>
          <rPr>
            <sz val="11"/>
            <rFont val="Calibri"/>
            <family val="2"/>
            <charset val="238"/>
          </rPr>
          <t>SZV_F:Egyeb_SajatUtem1</t>
        </r>
      </text>
    </comment>
    <comment ref="V29" authorId="0" shapeId="0">
      <text>
        <r>
          <rPr>
            <sz val="11"/>
            <rFont val="Calibri"/>
            <family val="2"/>
            <charset val="238"/>
          </rPr>
          <t>SZV_F:DijUtem1</t>
        </r>
      </text>
    </comment>
    <comment ref="W29" authorId="0" shapeId="0">
      <text>
        <r>
          <rPr>
            <sz val="11"/>
            <rFont val="Calibri"/>
            <family val="2"/>
            <charset val="238"/>
          </rPr>
          <t>SZV_F:EM_Melleklet1_Utem1</t>
        </r>
      </text>
    </comment>
    <comment ref="X29" authorId="0" shapeId="0">
      <text>
        <r>
          <rPr>
            <sz val="11"/>
            <rFont val="Calibri"/>
            <family val="2"/>
            <charset val="238"/>
          </rPr>
          <t>SZV_F:EgyebAllamiUtem1</t>
        </r>
      </text>
    </comment>
    <comment ref="Y29" authorId="0" shapeId="0">
      <text>
        <r>
          <rPr>
            <sz val="11"/>
            <rFont val="Calibri"/>
            <family val="2"/>
            <charset val="238"/>
          </rPr>
          <t>SZV_F:OnkormanyzatiUtem1</t>
        </r>
      </text>
    </comment>
    <comment ref="Z29" authorId="0" shapeId="0">
      <text>
        <r>
          <rPr>
            <sz val="11"/>
            <rFont val="Calibri"/>
            <family val="2"/>
            <charset val="238"/>
          </rPr>
          <t>SZV_F:EUUtem1</t>
        </r>
      </text>
    </comment>
    <comment ref="AA29" authorId="0" shapeId="0">
      <text>
        <r>
          <rPr>
            <sz val="11"/>
            <rFont val="Calibri"/>
            <family val="2"/>
            <charset val="238"/>
          </rPr>
          <t>SZV_F:EgyebUtem1</t>
        </r>
      </text>
    </comment>
    <comment ref="AB29" authorId="0" shapeId="0">
      <text>
        <r>
          <rPr>
            <sz val="11"/>
            <rFont val="Calibri"/>
            <family val="2"/>
            <charset val="238"/>
          </rPr>
          <t>SZV_F:HitelKotvenyUtem1</t>
        </r>
      </text>
    </comment>
    <comment ref="AC29" authorId="0" shapeId="0">
      <text>
        <r>
          <rPr>
            <sz val="11"/>
            <rFont val="Calibri"/>
            <family val="2"/>
            <charset val="238"/>
          </rPr>
          <t>SZV_F:OsszesenUtem1</t>
        </r>
      </text>
    </comment>
    <comment ref="AF29" authorId="0" shapeId="0">
      <text>
        <r>
          <rPr>
            <sz val="11"/>
            <rFont val="Calibri"/>
            <family val="2"/>
            <charset val="238"/>
          </rPr>
          <t>SZV_F:HDUtem2</t>
        </r>
      </text>
    </comment>
    <comment ref="AG29" authorId="0" shapeId="0">
      <text>
        <r>
          <rPr>
            <sz val="11"/>
            <rFont val="Calibri"/>
            <family val="2"/>
            <charset val="238"/>
          </rPr>
          <t>SZV_F:ECSUtem2</t>
        </r>
      </text>
    </comment>
    <comment ref="AH29" authorId="0" shapeId="0">
      <text>
        <r>
          <rPr>
            <sz val="11"/>
            <rFont val="Calibri"/>
            <family val="2"/>
            <charset val="238"/>
          </rPr>
          <t>SZV_F:KFHUtem2</t>
        </r>
      </text>
    </comment>
    <comment ref="AI29" authorId="0" shapeId="0">
      <text>
        <r>
          <rPr>
            <sz val="11"/>
            <rFont val="Calibri"/>
            <family val="2"/>
            <charset val="238"/>
          </rPr>
          <t>SZV_F:Egyeb_SajatUtem2</t>
        </r>
      </text>
    </comment>
    <comment ref="AJ29" authorId="0" shapeId="0">
      <text>
        <r>
          <rPr>
            <sz val="11"/>
            <rFont val="Calibri"/>
            <family val="2"/>
            <charset val="238"/>
          </rPr>
          <t>SZV_F:DijUtem2</t>
        </r>
      </text>
    </comment>
    <comment ref="AK29" authorId="0" shapeId="0">
      <text>
        <r>
          <rPr>
            <sz val="11"/>
            <rFont val="Calibri"/>
            <family val="2"/>
            <charset val="238"/>
          </rPr>
          <t>SZV_F:EM_Melleklet1_Utem2</t>
        </r>
      </text>
    </comment>
    <comment ref="AL29" authorId="0" shapeId="0">
      <text>
        <r>
          <rPr>
            <sz val="11"/>
            <rFont val="Calibri"/>
            <family val="2"/>
            <charset val="238"/>
          </rPr>
          <t>SZV_F:EgyebAllamiUtem2</t>
        </r>
      </text>
    </comment>
    <comment ref="AM29" authorId="0" shapeId="0">
      <text>
        <r>
          <rPr>
            <sz val="11"/>
            <rFont val="Calibri"/>
            <family val="2"/>
            <charset val="238"/>
          </rPr>
          <t>SZV_F:OnkormanyzatiUtem2</t>
        </r>
      </text>
    </comment>
    <comment ref="AN29" authorId="0" shapeId="0">
      <text>
        <r>
          <rPr>
            <sz val="11"/>
            <rFont val="Calibri"/>
            <family val="2"/>
            <charset val="238"/>
          </rPr>
          <t>SZV_F:EUUtem2</t>
        </r>
      </text>
    </comment>
    <comment ref="AO29" authorId="0" shapeId="0">
      <text>
        <r>
          <rPr>
            <sz val="11"/>
            <rFont val="Calibri"/>
            <family val="2"/>
            <charset val="238"/>
          </rPr>
          <t>SZV_F:EgyebUtem2</t>
        </r>
      </text>
    </comment>
    <comment ref="AP29" authorId="0" shapeId="0">
      <text>
        <r>
          <rPr>
            <sz val="11"/>
            <rFont val="Calibri"/>
            <family val="2"/>
            <charset val="238"/>
          </rPr>
          <t>SZV_F:HitelKotvenyUtem2</t>
        </r>
      </text>
    </comment>
    <comment ref="AQ29" authorId="0" shapeId="0">
      <text>
        <r>
          <rPr>
            <sz val="11"/>
            <rFont val="Calibri"/>
            <family val="2"/>
            <charset val="238"/>
          </rPr>
          <t>SZV_F:OsszesenUtem2</t>
        </r>
      </text>
    </comment>
    <comment ref="AR29" authorId="0" shapeId="0">
      <text>
        <r>
          <rPr>
            <sz val="11"/>
            <rFont val="Calibri"/>
            <family val="2"/>
            <charset val="238"/>
          </rPr>
          <t>SZV_F:ForrashianyUtem2</t>
        </r>
      </text>
    </comment>
    <comment ref="AU29" authorId="0" shapeId="0">
      <text>
        <r>
          <rPr>
            <sz val="11"/>
            <rFont val="Calibri"/>
            <family val="2"/>
            <charset val="238"/>
          </rPr>
          <t>SZV_F:Indokolas</t>
        </r>
      </text>
    </comment>
    <comment ref="AV29" authorId="0" shapeId="0">
      <text>
        <r>
          <rPr>
            <sz val="11"/>
            <rFont val="Calibri"/>
            <family val="2"/>
            <charset val="238"/>
          </rPr>
          <t>SZV_F:Megjegyzes</t>
        </r>
      </text>
    </comment>
    <comment ref="AW29" authorId="0" shapeId="0">
      <text>
        <r>
          <rPr>
            <sz val="11"/>
            <rFont val="Calibri"/>
            <family val="2"/>
            <charset val="238"/>
          </rPr>
          <t>SZV_F:FeladatSorszam</t>
        </r>
      </text>
    </comment>
    <comment ref="AY29" authorId="0" shapeId="0">
      <text>
        <r>
          <rPr>
            <sz val="11"/>
            <rFont val="Calibri"/>
            <family val="2"/>
            <charset val="238"/>
          </rPr>
          <t>SZV_F:ISA</t>
        </r>
      </text>
    </comment>
    <comment ref="B30" authorId="0" shapeId="0">
      <text>
        <r>
          <rPr>
            <sz val="11"/>
            <rFont val="Calibri"/>
            <family val="2"/>
            <charset val="238"/>
          </rPr>
          <t>SZV_F:FontossagiSorrent</t>
        </r>
      </text>
    </comment>
    <comment ref="C30" authorId="0" shapeId="0">
      <text>
        <r>
          <rPr>
            <sz val="11"/>
            <rFont val="Calibri"/>
            <family val="2"/>
            <charset val="238"/>
          </rPr>
          <t>SZV_F:FeladatKategoria</t>
        </r>
      </text>
    </comment>
    <comment ref="D30" authorId="0" shapeId="0">
      <text>
        <r>
          <rPr>
            <sz val="11"/>
            <rFont val="Calibri"/>
            <family val="2"/>
            <charset val="238"/>
          </rPr>
          <t>SZV_F:FeladatMegnevezes</t>
        </r>
      </text>
    </comment>
    <comment ref="E30" authorId="0" shapeId="0">
      <text>
        <r>
          <rPr>
            <sz val="11"/>
            <rFont val="Calibri"/>
            <family val="2"/>
            <charset val="238"/>
          </rPr>
          <t>SZV_F:ElviEngedelySzam</t>
        </r>
      </text>
    </comment>
    <comment ref="F30" authorId="0" shapeId="0">
      <text>
        <r>
          <rPr>
            <sz val="11"/>
            <rFont val="Calibri"/>
            <family val="2"/>
            <charset val="238"/>
          </rPr>
          <t>SZV_F:VKR_Kod</t>
        </r>
      </text>
    </comment>
    <comment ref="G30" authorId="0" shapeId="0">
      <text>
        <r>
          <rPr>
            <sz val="11"/>
            <rFont val="Calibri"/>
            <family val="2"/>
            <charset val="238"/>
          </rPr>
          <t>SZV_F:VKR_Nev</t>
        </r>
      </text>
    </comment>
    <comment ref="H30" authorId="0" shapeId="0">
      <text>
        <r>
          <rPr>
            <sz val="11"/>
            <rFont val="Calibri"/>
            <family val="2"/>
            <charset val="238"/>
          </rPr>
          <t>SZV_F:FeladatAzonosito</t>
        </r>
      </text>
    </comment>
    <comment ref="I30" authorId="0" shapeId="0">
      <text>
        <r>
          <rPr>
            <sz val="11"/>
            <rFont val="Calibri"/>
            <family val="2"/>
            <charset val="238"/>
          </rPr>
          <t>SZV_F:EllatasiTerulet</t>
        </r>
      </text>
    </comment>
    <comment ref="J30" authorId="0" shapeId="0">
      <text>
        <r>
          <rPr>
            <sz val="11"/>
            <rFont val="Calibri"/>
            <family val="2"/>
            <charset val="238"/>
          </rPr>
          <t>SZV_F:EllatasertFelelos</t>
        </r>
      </text>
    </comment>
    <comment ref="K30" authorId="0" shapeId="0">
      <text>
        <r>
          <rPr>
            <sz val="11"/>
            <rFont val="Calibri"/>
            <family val="2"/>
            <charset val="238"/>
          </rPr>
          <t>SZV_F:TervezettNettoKoltseg</t>
        </r>
      </text>
    </comment>
    <comment ref="L30" authorId="0" shapeId="0">
      <text>
        <r>
          <rPr>
            <sz val="11"/>
            <rFont val="Calibri"/>
            <family val="2"/>
            <charset val="238"/>
          </rPr>
          <t>SZV_F:IdotartamKezdes</t>
        </r>
      </text>
    </comment>
    <comment ref="M30" authorId="0" shapeId="0">
      <text>
        <r>
          <rPr>
            <sz val="11"/>
            <rFont val="Calibri"/>
            <family val="2"/>
            <charset val="238"/>
          </rPr>
          <t>SZV_F:IdotartamBefejezes</t>
        </r>
      </text>
    </comment>
    <comment ref="N30" authorId="0" shapeId="0">
      <text>
        <r>
          <rPr>
            <sz val="11"/>
            <rFont val="Calibri"/>
            <family val="2"/>
            <charset val="238"/>
          </rPr>
          <t>SZV_F:NettoKoltsegUtem1</t>
        </r>
      </text>
    </comment>
    <comment ref="O30" authorId="0" shapeId="0">
      <text>
        <r>
          <rPr>
            <sz val="11"/>
            <rFont val="Calibri"/>
            <family val="2"/>
            <charset val="238"/>
          </rPr>
          <t>SZV_F:NettoKoltsegUtem2</t>
        </r>
      </text>
    </comment>
    <comment ref="P30" authorId="0" shapeId="0">
      <text>
        <r>
          <rPr>
            <sz val="11"/>
            <rFont val="Calibri"/>
            <family val="2"/>
            <charset val="238"/>
          </rPr>
          <t>SZV_F:EM_Melleklet2_KTG</t>
        </r>
      </text>
    </comment>
    <comment ref="R30" authorId="0" shapeId="0">
      <text>
        <r>
          <rPr>
            <sz val="11"/>
            <rFont val="Calibri"/>
            <family val="2"/>
            <charset val="238"/>
          </rPr>
          <t>SZV_F:HDUtem1</t>
        </r>
      </text>
    </comment>
    <comment ref="S30" authorId="0" shapeId="0">
      <text>
        <r>
          <rPr>
            <sz val="11"/>
            <rFont val="Calibri"/>
            <family val="2"/>
            <charset val="238"/>
          </rPr>
          <t>SZV_F:ECSUtem1</t>
        </r>
      </text>
    </comment>
    <comment ref="T30" authorId="0" shapeId="0">
      <text>
        <r>
          <rPr>
            <sz val="11"/>
            <rFont val="Calibri"/>
            <family val="2"/>
            <charset val="238"/>
          </rPr>
          <t>SZV_F:KFHUtem1</t>
        </r>
      </text>
    </comment>
    <comment ref="U30" authorId="0" shapeId="0">
      <text>
        <r>
          <rPr>
            <sz val="11"/>
            <rFont val="Calibri"/>
            <family val="2"/>
            <charset val="238"/>
          </rPr>
          <t>SZV_F:Egyeb_SajatUtem1</t>
        </r>
      </text>
    </comment>
    <comment ref="V30" authorId="0" shapeId="0">
      <text>
        <r>
          <rPr>
            <sz val="11"/>
            <rFont val="Calibri"/>
            <family val="2"/>
            <charset val="238"/>
          </rPr>
          <t>SZV_F:DijUtem1</t>
        </r>
      </text>
    </comment>
    <comment ref="W30" authorId="0" shapeId="0">
      <text>
        <r>
          <rPr>
            <sz val="11"/>
            <rFont val="Calibri"/>
            <family val="2"/>
            <charset val="238"/>
          </rPr>
          <t>SZV_F:EM_Melleklet1_Utem1</t>
        </r>
      </text>
    </comment>
    <comment ref="X30" authorId="0" shapeId="0">
      <text>
        <r>
          <rPr>
            <sz val="11"/>
            <rFont val="Calibri"/>
            <family val="2"/>
            <charset val="238"/>
          </rPr>
          <t>SZV_F:EgyebAllamiUtem1</t>
        </r>
      </text>
    </comment>
    <comment ref="Y30" authorId="0" shapeId="0">
      <text>
        <r>
          <rPr>
            <sz val="11"/>
            <rFont val="Calibri"/>
            <family val="2"/>
            <charset val="238"/>
          </rPr>
          <t>SZV_F:OnkormanyzatiUtem1</t>
        </r>
      </text>
    </comment>
    <comment ref="Z30" authorId="0" shapeId="0">
      <text>
        <r>
          <rPr>
            <sz val="11"/>
            <rFont val="Calibri"/>
            <family val="2"/>
            <charset val="238"/>
          </rPr>
          <t>SZV_F:EUUtem1</t>
        </r>
      </text>
    </comment>
    <comment ref="AA30" authorId="0" shapeId="0">
      <text>
        <r>
          <rPr>
            <sz val="11"/>
            <rFont val="Calibri"/>
            <family val="2"/>
            <charset val="238"/>
          </rPr>
          <t>SZV_F:EgyebUtem1</t>
        </r>
      </text>
    </comment>
    <comment ref="AB30" authorId="0" shapeId="0">
      <text>
        <r>
          <rPr>
            <sz val="11"/>
            <rFont val="Calibri"/>
            <family val="2"/>
            <charset val="238"/>
          </rPr>
          <t>SZV_F:HitelKotvenyUtem1</t>
        </r>
      </text>
    </comment>
    <comment ref="AC30" authorId="0" shapeId="0">
      <text>
        <r>
          <rPr>
            <sz val="11"/>
            <rFont val="Calibri"/>
            <family val="2"/>
            <charset val="238"/>
          </rPr>
          <t>SZV_F:OsszesenUtem1</t>
        </r>
      </text>
    </comment>
    <comment ref="AF30" authorId="0" shapeId="0">
      <text>
        <r>
          <rPr>
            <sz val="11"/>
            <rFont val="Calibri"/>
            <family val="2"/>
            <charset val="238"/>
          </rPr>
          <t>SZV_F:HDUtem2</t>
        </r>
      </text>
    </comment>
    <comment ref="AG30" authorId="0" shapeId="0">
      <text>
        <r>
          <rPr>
            <sz val="11"/>
            <rFont val="Calibri"/>
            <family val="2"/>
            <charset val="238"/>
          </rPr>
          <t>SZV_F:ECSUtem2</t>
        </r>
      </text>
    </comment>
    <comment ref="AH30" authorId="0" shapeId="0">
      <text>
        <r>
          <rPr>
            <sz val="11"/>
            <rFont val="Calibri"/>
            <family val="2"/>
            <charset val="238"/>
          </rPr>
          <t>SZV_F:KFHUtem2</t>
        </r>
      </text>
    </comment>
    <comment ref="AI30" authorId="0" shapeId="0">
      <text>
        <r>
          <rPr>
            <sz val="11"/>
            <rFont val="Calibri"/>
            <family val="2"/>
            <charset val="238"/>
          </rPr>
          <t>SZV_F:Egyeb_SajatUtem2</t>
        </r>
      </text>
    </comment>
    <comment ref="AJ30" authorId="0" shapeId="0">
      <text>
        <r>
          <rPr>
            <sz val="11"/>
            <rFont val="Calibri"/>
            <family val="2"/>
            <charset val="238"/>
          </rPr>
          <t>SZV_F:DijUtem2</t>
        </r>
      </text>
    </comment>
    <comment ref="AK30" authorId="0" shapeId="0">
      <text>
        <r>
          <rPr>
            <sz val="11"/>
            <rFont val="Calibri"/>
            <family val="2"/>
            <charset val="238"/>
          </rPr>
          <t>SZV_F:EM_Melleklet1_Utem2</t>
        </r>
      </text>
    </comment>
    <comment ref="AL30" authorId="0" shapeId="0">
      <text>
        <r>
          <rPr>
            <sz val="11"/>
            <rFont val="Calibri"/>
            <family val="2"/>
            <charset val="238"/>
          </rPr>
          <t>SZV_F:EgyebAllamiUtem2</t>
        </r>
      </text>
    </comment>
    <comment ref="AM30" authorId="0" shapeId="0">
      <text>
        <r>
          <rPr>
            <sz val="11"/>
            <rFont val="Calibri"/>
            <family val="2"/>
            <charset val="238"/>
          </rPr>
          <t>SZV_F:OnkormanyzatiUtem2</t>
        </r>
      </text>
    </comment>
    <comment ref="AN30" authorId="0" shapeId="0">
      <text>
        <r>
          <rPr>
            <sz val="11"/>
            <rFont val="Calibri"/>
            <family val="2"/>
            <charset val="238"/>
          </rPr>
          <t>SZV_F:EUUtem2</t>
        </r>
      </text>
    </comment>
    <comment ref="AO30" authorId="0" shapeId="0">
      <text>
        <r>
          <rPr>
            <sz val="11"/>
            <rFont val="Calibri"/>
            <family val="2"/>
            <charset val="238"/>
          </rPr>
          <t>SZV_F:EgyebUtem2</t>
        </r>
      </text>
    </comment>
    <comment ref="AP30" authorId="0" shapeId="0">
      <text>
        <r>
          <rPr>
            <sz val="11"/>
            <rFont val="Calibri"/>
            <family val="2"/>
            <charset val="238"/>
          </rPr>
          <t>SZV_F:HitelKotvenyUtem2</t>
        </r>
      </text>
    </comment>
    <comment ref="AQ30" authorId="0" shapeId="0">
      <text>
        <r>
          <rPr>
            <sz val="11"/>
            <rFont val="Calibri"/>
            <family val="2"/>
            <charset val="238"/>
          </rPr>
          <t>SZV_F:OsszesenUtem2</t>
        </r>
      </text>
    </comment>
    <comment ref="AR30" authorId="0" shapeId="0">
      <text>
        <r>
          <rPr>
            <sz val="11"/>
            <rFont val="Calibri"/>
            <family val="2"/>
            <charset val="238"/>
          </rPr>
          <t>SZV_F:ForrashianyUtem2</t>
        </r>
      </text>
    </comment>
    <comment ref="AU30" authorId="0" shapeId="0">
      <text>
        <r>
          <rPr>
            <sz val="11"/>
            <rFont val="Calibri"/>
            <family val="2"/>
            <charset val="238"/>
          </rPr>
          <t>SZV_F:Indokolas</t>
        </r>
      </text>
    </comment>
    <comment ref="AV30" authorId="0" shapeId="0">
      <text>
        <r>
          <rPr>
            <sz val="11"/>
            <rFont val="Calibri"/>
            <family val="2"/>
            <charset val="238"/>
          </rPr>
          <t>SZV_F:Megjegyzes</t>
        </r>
      </text>
    </comment>
    <comment ref="AW30" authorId="0" shapeId="0">
      <text>
        <r>
          <rPr>
            <sz val="11"/>
            <rFont val="Calibri"/>
            <family val="2"/>
            <charset val="238"/>
          </rPr>
          <t>SZV_F:FeladatSorszam</t>
        </r>
      </text>
    </comment>
    <comment ref="AY30" authorId="0" shapeId="0">
      <text>
        <r>
          <rPr>
            <sz val="11"/>
            <rFont val="Calibri"/>
            <family val="2"/>
            <charset val="238"/>
          </rPr>
          <t>SZV_F:ISA</t>
        </r>
      </text>
    </comment>
    <comment ref="B31" authorId="0" shapeId="0">
      <text>
        <r>
          <rPr>
            <sz val="11"/>
            <rFont val="Calibri"/>
            <family val="2"/>
            <charset val="238"/>
          </rPr>
          <t>SZV_F:FontossagiSorrent</t>
        </r>
      </text>
    </comment>
    <comment ref="C31" authorId="0" shapeId="0">
      <text>
        <r>
          <rPr>
            <sz val="11"/>
            <rFont val="Calibri"/>
            <family val="2"/>
            <charset val="238"/>
          </rPr>
          <t>SZV_F:FeladatKategoria</t>
        </r>
      </text>
    </comment>
    <comment ref="D31" authorId="0" shapeId="0">
      <text>
        <r>
          <rPr>
            <sz val="11"/>
            <rFont val="Calibri"/>
            <family val="2"/>
            <charset val="238"/>
          </rPr>
          <t>SZV_F:FeladatMegnevezes</t>
        </r>
      </text>
    </comment>
    <comment ref="E31" authorId="0" shapeId="0">
      <text>
        <r>
          <rPr>
            <sz val="11"/>
            <rFont val="Calibri"/>
            <family val="2"/>
            <charset val="238"/>
          </rPr>
          <t>SZV_F:ElviEngedelySzam</t>
        </r>
      </text>
    </comment>
    <comment ref="F31" authorId="0" shapeId="0">
      <text>
        <r>
          <rPr>
            <sz val="11"/>
            <rFont val="Calibri"/>
            <family val="2"/>
            <charset val="238"/>
          </rPr>
          <t>SZV_F:VKR_Kod</t>
        </r>
      </text>
    </comment>
    <comment ref="G31" authorId="0" shapeId="0">
      <text>
        <r>
          <rPr>
            <sz val="11"/>
            <rFont val="Calibri"/>
            <family val="2"/>
            <charset val="238"/>
          </rPr>
          <t>SZV_F:VKR_Nev</t>
        </r>
      </text>
    </comment>
    <comment ref="H31" authorId="0" shapeId="0">
      <text>
        <r>
          <rPr>
            <sz val="11"/>
            <rFont val="Calibri"/>
            <family val="2"/>
            <charset val="238"/>
          </rPr>
          <t>SZV_F:FeladatAzonosito</t>
        </r>
      </text>
    </comment>
    <comment ref="I31" authorId="0" shapeId="0">
      <text>
        <r>
          <rPr>
            <sz val="11"/>
            <rFont val="Calibri"/>
            <family val="2"/>
            <charset val="238"/>
          </rPr>
          <t>SZV_F:EllatasiTerulet</t>
        </r>
      </text>
    </comment>
    <comment ref="J31" authorId="0" shapeId="0">
      <text>
        <r>
          <rPr>
            <sz val="11"/>
            <rFont val="Calibri"/>
            <family val="2"/>
            <charset val="238"/>
          </rPr>
          <t>SZV_F:EllatasertFelelos</t>
        </r>
      </text>
    </comment>
    <comment ref="K31" authorId="0" shapeId="0">
      <text>
        <r>
          <rPr>
            <sz val="11"/>
            <rFont val="Calibri"/>
            <family val="2"/>
            <charset val="238"/>
          </rPr>
          <t>SZV_F:TervezettNettoKoltseg</t>
        </r>
      </text>
    </comment>
    <comment ref="L31" authorId="0" shapeId="0">
      <text>
        <r>
          <rPr>
            <sz val="11"/>
            <rFont val="Calibri"/>
            <family val="2"/>
            <charset val="238"/>
          </rPr>
          <t>SZV_F:IdotartamKezdes</t>
        </r>
      </text>
    </comment>
    <comment ref="M31" authorId="0" shapeId="0">
      <text>
        <r>
          <rPr>
            <sz val="11"/>
            <rFont val="Calibri"/>
            <family val="2"/>
            <charset val="238"/>
          </rPr>
          <t>SZV_F:IdotartamBefejezes</t>
        </r>
      </text>
    </comment>
    <comment ref="N31" authorId="0" shapeId="0">
      <text>
        <r>
          <rPr>
            <sz val="11"/>
            <rFont val="Calibri"/>
            <family val="2"/>
            <charset val="238"/>
          </rPr>
          <t>SZV_F:NettoKoltsegUtem1</t>
        </r>
      </text>
    </comment>
    <comment ref="O31" authorId="0" shapeId="0">
      <text>
        <r>
          <rPr>
            <sz val="11"/>
            <rFont val="Calibri"/>
            <family val="2"/>
            <charset val="238"/>
          </rPr>
          <t>SZV_F:NettoKoltsegUtem2</t>
        </r>
      </text>
    </comment>
    <comment ref="P31" authorId="0" shapeId="0">
      <text>
        <r>
          <rPr>
            <sz val="11"/>
            <rFont val="Calibri"/>
            <family val="2"/>
            <charset val="238"/>
          </rPr>
          <t>SZV_F:EM_Melleklet2_KTG</t>
        </r>
      </text>
    </comment>
    <comment ref="R31" authorId="0" shapeId="0">
      <text>
        <r>
          <rPr>
            <sz val="11"/>
            <rFont val="Calibri"/>
            <family val="2"/>
            <charset val="238"/>
          </rPr>
          <t>SZV_F:HDUtem1</t>
        </r>
      </text>
    </comment>
    <comment ref="S31" authorId="0" shapeId="0">
      <text>
        <r>
          <rPr>
            <sz val="11"/>
            <rFont val="Calibri"/>
            <family val="2"/>
            <charset val="238"/>
          </rPr>
          <t>SZV_F:ECSUtem1</t>
        </r>
      </text>
    </comment>
    <comment ref="T31" authorId="0" shapeId="0">
      <text>
        <r>
          <rPr>
            <sz val="11"/>
            <rFont val="Calibri"/>
            <family val="2"/>
            <charset val="238"/>
          </rPr>
          <t>SZV_F:KFHUtem1</t>
        </r>
      </text>
    </comment>
    <comment ref="U31" authorId="0" shapeId="0">
      <text>
        <r>
          <rPr>
            <sz val="11"/>
            <rFont val="Calibri"/>
            <family val="2"/>
            <charset val="238"/>
          </rPr>
          <t>SZV_F:Egyeb_SajatUtem1</t>
        </r>
      </text>
    </comment>
    <comment ref="V31" authorId="0" shapeId="0">
      <text>
        <r>
          <rPr>
            <sz val="11"/>
            <rFont val="Calibri"/>
            <family val="2"/>
            <charset val="238"/>
          </rPr>
          <t>SZV_F:DijUtem1</t>
        </r>
      </text>
    </comment>
    <comment ref="W31" authorId="0" shapeId="0">
      <text>
        <r>
          <rPr>
            <sz val="11"/>
            <rFont val="Calibri"/>
            <family val="2"/>
            <charset val="238"/>
          </rPr>
          <t>SZV_F:EM_Melleklet1_Utem1</t>
        </r>
      </text>
    </comment>
    <comment ref="X31" authorId="0" shapeId="0">
      <text>
        <r>
          <rPr>
            <sz val="11"/>
            <rFont val="Calibri"/>
            <family val="2"/>
            <charset val="238"/>
          </rPr>
          <t>SZV_F:EgyebAllamiUtem1</t>
        </r>
      </text>
    </comment>
    <comment ref="Y31" authorId="0" shapeId="0">
      <text>
        <r>
          <rPr>
            <sz val="11"/>
            <rFont val="Calibri"/>
            <family val="2"/>
            <charset val="238"/>
          </rPr>
          <t>SZV_F:OnkormanyzatiUtem1</t>
        </r>
      </text>
    </comment>
    <comment ref="Z31" authorId="0" shapeId="0">
      <text>
        <r>
          <rPr>
            <sz val="11"/>
            <rFont val="Calibri"/>
            <family val="2"/>
            <charset val="238"/>
          </rPr>
          <t>SZV_F:EUUtem1</t>
        </r>
      </text>
    </comment>
    <comment ref="AA31" authorId="0" shapeId="0">
      <text>
        <r>
          <rPr>
            <sz val="11"/>
            <rFont val="Calibri"/>
            <family val="2"/>
            <charset val="238"/>
          </rPr>
          <t>SZV_F:EgyebUtem1</t>
        </r>
      </text>
    </comment>
    <comment ref="AB31" authorId="0" shapeId="0">
      <text>
        <r>
          <rPr>
            <sz val="11"/>
            <rFont val="Calibri"/>
            <family val="2"/>
            <charset val="238"/>
          </rPr>
          <t>SZV_F:HitelKotvenyUtem1</t>
        </r>
      </text>
    </comment>
    <comment ref="AC31" authorId="0" shapeId="0">
      <text>
        <r>
          <rPr>
            <sz val="11"/>
            <rFont val="Calibri"/>
            <family val="2"/>
            <charset val="238"/>
          </rPr>
          <t>SZV_F:OsszesenUtem1</t>
        </r>
      </text>
    </comment>
    <comment ref="AF31" authorId="0" shapeId="0">
      <text>
        <r>
          <rPr>
            <sz val="11"/>
            <rFont val="Calibri"/>
            <family val="2"/>
            <charset val="238"/>
          </rPr>
          <t>SZV_F:HDUtem2</t>
        </r>
      </text>
    </comment>
    <comment ref="AG31" authorId="0" shapeId="0">
      <text>
        <r>
          <rPr>
            <sz val="11"/>
            <rFont val="Calibri"/>
            <family val="2"/>
            <charset val="238"/>
          </rPr>
          <t>SZV_F:ECSUtem2</t>
        </r>
      </text>
    </comment>
    <comment ref="AH31" authorId="0" shapeId="0">
      <text>
        <r>
          <rPr>
            <sz val="11"/>
            <rFont val="Calibri"/>
            <family val="2"/>
            <charset val="238"/>
          </rPr>
          <t>SZV_F:KFHUtem2</t>
        </r>
      </text>
    </comment>
    <comment ref="AI31" authorId="0" shapeId="0">
      <text>
        <r>
          <rPr>
            <sz val="11"/>
            <rFont val="Calibri"/>
            <family val="2"/>
            <charset val="238"/>
          </rPr>
          <t>SZV_F:Egyeb_SajatUtem2</t>
        </r>
      </text>
    </comment>
    <comment ref="AJ31" authorId="0" shapeId="0">
      <text>
        <r>
          <rPr>
            <sz val="11"/>
            <rFont val="Calibri"/>
            <family val="2"/>
            <charset val="238"/>
          </rPr>
          <t>SZV_F:DijUtem2</t>
        </r>
      </text>
    </comment>
    <comment ref="AK31" authorId="0" shapeId="0">
      <text>
        <r>
          <rPr>
            <sz val="11"/>
            <rFont val="Calibri"/>
            <family val="2"/>
            <charset val="238"/>
          </rPr>
          <t>SZV_F:EM_Melleklet1_Utem2</t>
        </r>
      </text>
    </comment>
    <comment ref="AL31" authorId="0" shapeId="0">
      <text>
        <r>
          <rPr>
            <sz val="11"/>
            <rFont val="Calibri"/>
            <family val="2"/>
            <charset val="238"/>
          </rPr>
          <t>SZV_F:EgyebAllamiUtem2</t>
        </r>
      </text>
    </comment>
    <comment ref="AM31" authorId="0" shapeId="0">
      <text>
        <r>
          <rPr>
            <sz val="11"/>
            <rFont val="Calibri"/>
            <family val="2"/>
            <charset val="238"/>
          </rPr>
          <t>SZV_F:OnkormanyzatiUtem2</t>
        </r>
      </text>
    </comment>
    <comment ref="AN31" authorId="0" shapeId="0">
      <text>
        <r>
          <rPr>
            <sz val="11"/>
            <rFont val="Calibri"/>
            <family val="2"/>
            <charset val="238"/>
          </rPr>
          <t>SZV_F:EUUtem2</t>
        </r>
      </text>
    </comment>
    <comment ref="AO31" authorId="0" shapeId="0">
      <text>
        <r>
          <rPr>
            <sz val="11"/>
            <rFont val="Calibri"/>
            <family val="2"/>
            <charset val="238"/>
          </rPr>
          <t>SZV_F:EgyebUtem2</t>
        </r>
      </text>
    </comment>
    <comment ref="AP31" authorId="0" shapeId="0">
      <text>
        <r>
          <rPr>
            <sz val="11"/>
            <rFont val="Calibri"/>
            <family val="2"/>
            <charset val="238"/>
          </rPr>
          <t>SZV_F:HitelKotvenyUtem2</t>
        </r>
      </text>
    </comment>
    <comment ref="AQ31" authorId="0" shapeId="0">
      <text>
        <r>
          <rPr>
            <sz val="11"/>
            <rFont val="Calibri"/>
            <family val="2"/>
            <charset val="238"/>
          </rPr>
          <t>SZV_F:OsszesenUtem2</t>
        </r>
      </text>
    </comment>
    <comment ref="AR31" authorId="0" shapeId="0">
      <text>
        <r>
          <rPr>
            <sz val="11"/>
            <rFont val="Calibri"/>
            <family val="2"/>
            <charset val="238"/>
          </rPr>
          <t>SZV_F:ForrashianyUtem2</t>
        </r>
      </text>
    </comment>
    <comment ref="AU31" authorId="0" shapeId="0">
      <text>
        <r>
          <rPr>
            <sz val="11"/>
            <rFont val="Calibri"/>
            <family val="2"/>
            <charset val="238"/>
          </rPr>
          <t>SZV_F:Indokolas</t>
        </r>
      </text>
    </comment>
    <comment ref="AV31" authorId="0" shapeId="0">
      <text>
        <r>
          <rPr>
            <sz val="11"/>
            <rFont val="Calibri"/>
            <family val="2"/>
            <charset val="238"/>
          </rPr>
          <t>SZV_F:Megjegyzes</t>
        </r>
      </text>
    </comment>
    <comment ref="AW31" authorId="0" shapeId="0">
      <text>
        <r>
          <rPr>
            <sz val="11"/>
            <rFont val="Calibri"/>
            <family val="2"/>
            <charset val="238"/>
          </rPr>
          <t>SZV_F:FeladatSorszam</t>
        </r>
      </text>
    </comment>
    <comment ref="AY31" authorId="0" shapeId="0">
      <text>
        <r>
          <rPr>
            <sz val="11"/>
            <rFont val="Calibri"/>
            <family val="2"/>
            <charset val="238"/>
          </rPr>
          <t>SZV_F:ISA</t>
        </r>
      </text>
    </comment>
    <comment ref="B32" authorId="0" shapeId="0">
      <text>
        <r>
          <rPr>
            <sz val="11"/>
            <rFont val="Calibri"/>
            <family val="2"/>
            <charset val="238"/>
          </rPr>
          <t>SZV_F:FontossagiSorrent</t>
        </r>
      </text>
    </comment>
    <comment ref="C32" authorId="0" shapeId="0">
      <text>
        <r>
          <rPr>
            <sz val="11"/>
            <rFont val="Calibri"/>
            <family val="2"/>
            <charset val="238"/>
          </rPr>
          <t>SZV_F:FeladatKategoria</t>
        </r>
      </text>
    </comment>
    <comment ref="D32" authorId="0" shapeId="0">
      <text>
        <r>
          <rPr>
            <sz val="11"/>
            <rFont val="Calibri"/>
            <family val="2"/>
            <charset val="238"/>
          </rPr>
          <t>SZV_F:FeladatMegnevezes</t>
        </r>
      </text>
    </comment>
    <comment ref="E32" authorId="0" shapeId="0">
      <text>
        <r>
          <rPr>
            <sz val="11"/>
            <rFont val="Calibri"/>
            <family val="2"/>
            <charset val="238"/>
          </rPr>
          <t>SZV_F:ElviEngedelySzam</t>
        </r>
      </text>
    </comment>
    <comment ref="F32" authorId="0" shapeId="0">
      <text>
        <r>
          <rPr>
            <sz val="11"/>
            <rFont val="Calibri"/>
            <family val="2"/>
            <charset val="238"/>
          </rPr>
          <t>SZV_F:VKR_Kod</t>
        </r>
      </text>
    </comment>
    <comment ref="G32" authorId="0" shapeId="0">
      <text>
        <r>
          <rPr>
            <sz val="11"/>
            <rFont val="Calibri"/>
            <family val="2"/>
            <charset val="238"/>
          </rPr>
          <t>SZV_F:VKR_Nev</t>
        </r>
      </text>
    </comment>
    <comment ref="H32" authorId="0" shapeId="0">
      <text>
        <r>
          <rPr>
            <sz val="11"/>
            <rFont val="Calibri"/>
            <family val="2"/>
            <charset val="238"/>
          </rPr>
          <t>SZV_F:FeladatAzonosito</t>
        </r>
      </text>
    </comment>
    <comment ref="I32" authorId="0" shapeId="0">
      <text>
        <r>
          <rPr>
            <sz val="11"/>
            <rFont val="Calibri"/>
            <family val="2"/>
            <charset val="238"/>
          </rPr>
          <t>SZV_F:EllatasiTerulet</t>
        </r>
      </text>
    </comment>
    <comment ref="J32" authorId="0" shapeId="0">
      <text>
        <r>
          <rPr>
            <sz val="11"/>
            <rFont val="Calibri"/>
            <family val="2"/>
            <charset val="238"/>
          </rPr>
          <t>SZV_F:EllatasertFelelos</t>
        </r>
      </text>
    </comment>
    <comment ref="K32" authorId="0" shapeId="0">
      <text>
        <r>
          <rPr>
            <sz val="11"/>
            <rFont val="Calibri"/>
            <family val="2"/>
            <charset val="238"/>
          </rPr>
          <t>SZV_F:TervezettNettoKoltseg</t>
        </r>
      </text>
    </comment>
    <comment ref="L32" authorId="0" shapeId="0">
      <text>
        <r>
          <rPr>
            <sz val="11"/>
            <rFont val="Calibri"/>
            <family val="2"/>
            <charset val="238"/>
          </rPr>
          <t>SZV_F:IdotartamKezdes</t>
        </r>
      </text>
    </comment>
    <comment ref="M32" authorId="0" shapeId="0">
      <text>
        <r>
          <rPr>
            <sz val="11"/>
            <rFont val="Calibri"/>
            <family val="2"/>
            <charset val="238"/>
          </rPr>
          <t>SZV_F:IdotartamBefejezes</t>
        </r>
      </text>
    </comment>
    <comment ref="N32" authorId="0" shapeId="0">
      <text>
        <r>
          <rPr>
            <sz val="11"/>
            <rFont val="Calibri"/>
            <family val="2"/>
            <charset val="238"/>
          </rPr>
          <t>SZV_F:NettoKoltsegUtem1</t>
        </r>
      </text>
    </comment>
    <comment ref="O32" authorId="0" shapeId="0">
      <text>
        <r>
          <rPr>
            <sz val="11"/>
            <rFont val="Calibri"/>
            <family val="2"/>
            <charset val="238"/>
          </rPr>
          <t>SZV_F:NettoKoltsegUtem2</t>
        </r>
      </text>
    </comment>
    <comment ref="P32" authorId="0" shapeId="0">
      <text>
        <r>
          <rPr>
            <sz val="11"/>
            <rFont val="Calibri"/>
            <family val="2"/>
            <charset val="238"/>
          </rPr>
          <t>SZV_F:EM_Melleklet2_KTG</t>
        </r>
      </text>
    </comment>
    <comment ref="R32" authorId="0" shapeId="0">
      <text>
        <r>
          <rPr>
            <sz val="11"/>
            <rFont val="Calibri"/>
            <family val="2"/>
            <charset val="238"/>
          </rPr>
          <t>SZV_F:HDUtem1</t>
        </r>
      </text>
    </comment>
    <comment ref="S32" authorId="0" shapeId="0">
      <text>
        <r>
          <rPr>
            <sz val="11"/>
            <rFont val="Calibri"/>
            <family val="2"/>
            <charset val="238"/>
          </rPr>
          <t>SZV_F:ECSUtem1</t>
        </r>
      </text>
    </comment>
    <comment ref="T32" authorId="0" shapeId="0">
      <text>
        <r>
          <rPr>
            <sz val="11"/>
            <rFont val="Calibri"/>
            <family val="2"/>
            <charset val="238"/>
          </rPr>
          <t>SZV_F:KFHUtem1</t>
        </r>
      </text>
    </comment>
    <comment ref="U32" authorId="0" shapeId="0">
      <text>
        <r>
          <rPr>
            <sz val="11"/>
            <rFont val="Calibri"/>
            <family val="2"/>
            <charset val="238"/>
          </rPr>
          <t>SZV_F:Egyeb_SajatUtem1</t>
        </r>
      </text>
    </comment>
    <comment ref="V32" authorId="0" shapeId="0">
      <text>
        <r>
          <rPr>
            <sz val="11"/>
            <rFont val="Calibri"/>
            <family val="2"/>
            <charset val="238"/>
          </rPr>
          <t>SZV_F:DijUtem1</t>
        </r>
      </text>
    </comment>
    <comment ref="W32" authorId="0" shapeId="0">
      <text>
        <r>
          <rPr>
            <sz val="11"/>
            <rFont val="Calibri"/>
            <family val="2"/>
            <charset val="238"/>
          </rPr>
          <t>SZV_F:EM_Melleklet1_Utem1</t>
        </r>
      </text>
    </comment>
    <comment ref="X32" authorId="0" shapeId="0">
      <text>
        <r>
          <rPr>
            <sz val="11"/>
            <rFont val="Calibri"/>
            <family val="2"/>
            <charset val="238"/>
          </rPr>
          <t>SZV_F:EgyebAllamiUtem1</t>
        </r>
      </text>
    </comment>
    <comment ref="Y32" authorId="0" shapeId="0">
      <text>
        <r>
          <rPr>
            <sz val="11"/>
            <rFont val="Calibri"/>
            <family val="2"/>
            <charset val="238"/>
          </rPr>
          <t>SZV_F:OnkormanyzatiUtem1</t>
        </r>
      </text>
    </comment>
    <comment ref="Z32" authorId="0" shapeId="0">
      <text>
        <r>
          <rPr>
            <sz val="11"/>
            <rFont val="Calibri"/>
            <family val="2"/>
            <charset val="238"/>
          </rPr>
          <t>SZV_F:EUUtem1</t>
        </r>
      </text>
    </comment>
    <comment ref="AA32" authorId="0" shapeId="0">
      <text>
        <r>
          <rPr>
            <sz val="11"/>
            <rFont val="Calibri"/>
            <family val="2"/>
            <charset val="238"/>
          </rPr>
          <t>SZV_F:EgyebUtem1</t>
        </r>
      </text>
    </comment>
    <comment ref="AB32" authorId="0" shapeId="0">
      <text>
        <r>
          <rPr>
            <sz val="11"/>
            <rFont val="Calibri"/>
            <family val="2"/>
            <charset val="238"/>
          </rPr>
          <t>SZV_F:HitelKotvenyUtem1</t>
        </r>
      </text>
    </comment>
    <comment ref="AC32" authorId="0" shapeId="0">
      <text>
        <r>
          <rPr>
            <sz val="11"/>
            <rFont val="Calibri"/>
            <family val="2"/>
            <charset val="238"/>
          </rPr>
          <t>SZV_F:OsszesenUtem1</t>
        </r>
      </text>
    </comment>
    <comment ref="AF32" authorId="0" shapeId="0">
      <text>
        <r>
          <rPr>
            <sz val="11"/>
            <rFont val="Calibri"/>
            <family val="2"/>
            <charset val="238"/>
          </rPr>
          <t>SZV_F:HDUtem2</t>
        </r>
      </text>
    </comment>
    <comment ref="AG32" authorId="0" shapeId="0">
      <text>
        <r>
          <rPr>
            <sz val="11"/>
            <rFont val="Calibri"/>
            <family val="2"/>
            <charset val="238"/>
          </rPr>
          <t>SZV_F:ECSUtem2</t>
        </r>
      </text>
    </comment>
    <comment ref="AH32" authorId="0" shapeId="0">
      <text>
        <r>
          <rPr>
            <sz val="11"/>
            <rFont val="Calibri"/>
            <family val="2"/>
            <charset val="238"/>
          </rPr>
          <t>SZV_F:KFHUtem2</t>
        </r>
      </text>
    </comment>
    <comment ref="AI32" authorId="0" shapeId="0">
      <text>
        <r>
          <rPr>
            <sz val="11"/>
            <rFont val="Calibri"/>
            <family val="2"/>
            <charset val="238"/>
          </rPr>
          <t>SZV_F:Egyeb_SajatUtem2</t>
        </r>
      </text>
    </comment>
    <comment ref="AJ32" authorId="0" shapeId="0">
      <text>
        <r>
          <rPr>
            <sz val="11"/>
            <rFont val="Calibri"/>
            <family val="2"/>
            <charset val="238"/>
          </rPr>
          <t>SZV_F:DijUtem2</t>
        </r>
      </text>
    </comment>
    <comment ref="AK32" authorId="0" shapeId="0">
      <text>
        <r>
          <rPr>
            <sz val="11"/>
            <rFont val="Calibri"/>
            <family val="2"/>
            <charset val="238"/>
          </rPr>
          <t>SZV_F:EM_Melleklet1_Utem2</t>
        </r>
      </text>
    </comment>
    <comment ref="AL32" authorId="0" shapeId="0">
      <text>
        <r>
          <rPr>
            <sz val="11"/>
            <rFont val="Calibri"/>
            <family val="2"/>
            <charset val="238"/>
          </rPr>
          <t>SZV_F:EgyebAllamiUtem2</t>
        </r>
      </text>
    </comment>
    <comment ref="AM32" authorId="0" shapeId="0">
      <text>
        <r>
          <rPr>
            <sz val="11"/>
            <rFont val="Calibri"/>
            <family val="2"/>
            <charset val="238"/>
          </rPr>
          <t>SZV_F:OnkormanyzatiUtem2</t>
        </r>
      </text>
    </comment>
    <comment ref="AN32" authorId="0" shapeId="0">
      <text>
        <r>
          <rPr>
            <sz val="11"/>
            <rFont val="Calibri"/>
            <family val="2"/>
            <charset val="238"/>
          </rPr>
          <t>SZV_F:EUUtem2</t>
        </r>
      </text>
    </comment>
    <comment ref="AO32" authorId="0" shapeId="0">
      <text>
        <r>
          <rPr>
            <sz val="11"/>
            <rFont val="Calibri"/>
            <family val="2"/>
            <charset val="238"/>
          </rPr>
          <t>SZV_F:EgyebUtem2</t>
        </r>
      </text>
    </comment>
    <comment ref="AP32" authorId="0" shapeId="0">
      <text>
        <r>
          <rPr>
            <sz val="11"/>
            <rFont val="Calibri"/>
            <family val="2"/>
            <charset val="238"/>
          </rPr>
          <t>SZV_F:HitelKotvenyUtem2</t>
        </r>
      </text>
    </comment>
    <comment ref="AQ32" authorId="0" shapeId="0">
      <text>
        <r>
          <rPr>
            <sz val="11"/>
            <rFont val="Calibri"/>
            <family val="2"/>
            <charset val="238"/>
          </rPr>
          <t>SZV_F:OsszesenUtem2</t>
        </r>
      </text>
    </comment>
    <comment ref="AR32" authorId="0" shapeId="0">
      <text>
        <r>
          <rPr>
            <sz val="11"/>
            <rFont val="Calibri"/>
            <family val="2"/>
            <charset val="238"/>
          </rPr>
          <t>SZV_F:ForrashianyUtem2</t>
        </r>
      </text>
    </comment>
    <comment ref="AU32" authorId="0" shapeId="0">
      <text>
        <r>
          <rPr>
            <sz val="11"/>
            <rFont val="Calibri"/>
            <family val="2"/>
            <charset val="238"/>
          </rPr>
          <t>SZV_F:Indokolas</t>
        </r>
      </text>
    </comment>
    <comment ref="AV32" authorId="0" shapeId="0">
      <text>
        <r>
          <rPr>
            <sz val="11"/>
            <rFont val="Calibri"/>
            <family val="2"/>
            <charset val="238"/>
          </rPr>
          <t>SZV_F:Megjegyzes</t>
        </r>
      </text>
    </comment>
    <comment ref="AW32" authorId="0" shapeId="0">
      <text>
        <r>
          <rPr>
            <sz val="11"/>
            <rFont val="Calibri"/>
            <family val="2"/>
            <charset val="238"/>
          </rPr>
          <t>SZV_F:FeladatSorszam</t>
        </r>
      </text>
    </comment>
    <comment ref="AY32" authorId="0" shapeId="0">
      <text>
        <r>
          <rPr>
            <sz val="11"/>
            <rFont val="Calibri"/>
            <family val="2"/>
            <charset val="238"/>
          </rPr>
          <t>SZV_F:ISA</t>
        </r>
      </text>
    </comment>
    <comment ref="B34" authorId="0" shapeId="0">
      <text>
        <r>
          <rPr>
            <sz val="11"/>
            <rFont val="Calibri"/>
            <family val="2"/>
            <charset val="238"/>
          </rPr>
          <t>SZV_F:FontossagiSorrent</t>
        </r>
      </text>
    </comment>
    <comment ref="C34" authorId="0" shapeId="0">
      <text>
        <r>
          <rPr>
            <sz val="11"/>
            <rFont val="Calibri"/>
            <family val="2"/>
            <charset val="238"/>
          </rPr>
          <t>SZV_F:FeladatKategoria</t>
        </r>
      </text>
    </comment>
    <comment ref="D34" authorId="0" shapeId="0">
      <text>
        <r>
          <rPr>
            <sz val="11"/>
            <rFont val="Calibri"/>
            <family val="2"/>
            <charset val="238"/>
          </rPr>
          <t>SZV_F:FeladatMegnevezes</t>
        </r>
      </text>
    </comment>
    <comment ref="E34" authorId="0" shapeId="0">
      <text>
        <r>
          <rPr>
            <sz val="11"/>
            <rFont val="Calibri"/>
            <family val="2"/>
            <charset val="238"/>
          </rPr>
          <t>SZV_F:ElviEngedelySzam</t>
        </r>
      </text>
    </comment>
    <comment ref="F34" authorId="0" shapeId="0">
      <text>
        <r>
          <rPr>
            <sz val="11"/>
            <rFont val="Calibri"/>
            <family val="2"/>
            <charset val="238"/>
          </rPr>
          <t>SZV_F:VKR_Kod</t>
        </r>
      </text>
    </comment>
    <comment ref="G34" authorId="0" shapeId="0">
      <text>
        <r>
          <rPr>
            <sz val="11"/>
            <rFont val="Calibri"/>
            <family val="2"/>
            <charset val="238"/>
          </rPr>
          <t>SZV_F:VKR_Nev</t>
        </r>
      </text>
    </comment>
    <comment ref="H34" authorId="0" shapeId="0">
      <text>
        <r>
          <rPr>
            <sz val="11"/>
            <rFont val="Calibri"/>
            <family val="2"/>
            <charset val="238"/>
          </rPr>
          <t>SZV_F:FeladatAzonosito</t>
        </r>
      </text>
    </comment>
    <comment ref="I34" authorId="0" shapeId="0">
      <text>
        <r>
          <rPr>
            <sz val="11"/>
            <rFont val="Calibri"/>
            <family val="2"/>
            <charset val="238"/>
          </rPr>
          <t>SZV_F:EllatasiTerulet</t>
        </r>
      </text>
    </comment>
    <comment ref="J34" authorId="0" shapeId="0">
      <text>
        <r>
          <rPr>
            <sz val="11"/>
            <rFont val="Calibri"/>
            <family val="2"/>
            <charset val="238"/>
          </rPr>
          <t>SZV_F:EllatasertFelelos</t>
        </r>
      </text>
    </comment>
    <comment ref="K34" authorId="0" shapeId="0">
      <text>
        <r>
          <rPr>
            <sz val="11"/>
            <rFont val="Calibri"/>
            <family val="2"/>
            <charset val="238"/>
          </rPr>
          <t>SZV_F:TervezettNettoKoltseg</t>
        </r>
      </text>
    </comment>
    <comment ref="L34" authorId="0" shapeId="0">
      <text>
        <r>
          <rPr>
            <sz val="11"/>
            <rFont val="Calibri"/>
            <family val="2"/>
            <charset val="238"/>
          </rPr>
          <t>SZV_F:IdotartamKezdes</t>
        </r>
      </text>
    </comment>
    <comment ref="M34" authorId="0" shapeId="0">
      <text>
        <r>
          <rPr>
            <sz val="11"/>
            <rFont val="Calibri"/>
            <family val="2"/>
            <charset val="238"/>
          </rPr>
          <t>SZV_F:IdotartamBefejezes</t>
        </r>
      </text>
    </comment>
    <comment ref="N34" authorId="0" shapeId="0">
      <text>
        <r>
          <rPr>
            <sz val="11"/>
            <rFont val="Calibri"/>
            <family val="2"/>
            <charset val="238"/>
          </rPr>
          <t>SZV_F:NettoKoltsegUtem1</t>
        </r>
      </text>
    </comment>
    <comment ref="O34" authorId="0" shapeId="0">
      <text>
        <r>
          <rPr>
            <sz val="11"/>
            <rFont val="Calibri"/>
            <family val="2"/>
            <charset val="238"/>
          </rPr>
          <t>SZV_F:NettoKoltsegUtem2</t>
        </r>
      </text>
    </comment>
    <comment ref="P34" authorId="0" shapeId="0">
      <text>
        <r>
          <rPr>
            <sz val="11"/>
            <rFont val="Calibri"/>
            <family val="2"/>
            <charset val="238"/>
          </rPr>
          <t>SZV_F:EM_Melleklet2_KTG</t>
        </r>
      </text>
    </comment>
    <comment ref="R34" authorId="0" shapeId="0">
      <text>
        <r>
          <rPr>
            <sz val="11"/>
            <rFont val="Calibri"/>
            <family val="2"/>
            <charset val="238"/>
          </rPr>
          <t>SZV_F:HDUtem1</t>
        </r>
      </text>
    </comment>
    <comment ref="S34" authorId="0" shapeId="0">
      <text>
        <r>
          <rPr>
            <sz val="11"/>
            <rFont val="Calibri"/>
            <family val="2"/>
            <charset val="238"/>
          </rPr>
          <t>SZV_F:ECSUtem1</t>
        </r>
      </text>
    </comment>
    <comment ref="T34" authorId="0" shapeId="0">
      <text>
        <r>
          <rPr>
            <sz val="11"/>
            <rFont val="Calibri"/>
            <family val="2"/>
            <charset val="238"/>
          </rPr>
          <t>SZV_F:KFHUtem1</t>
        </r>
      </text>
    </comment>
    <comment ref="U34" authorId="0" shapeId="0">
      <text>
        <r>
          <rPr>
            <sz val="11"/>
            <rFont val="Calibri"/>
            <family val="2"/>
            <charset val="238"/>
          </rPr>
          <t>SZV_F:Egyeb_SajatUtem1</t>
        </r>
      </text>
    </comment>
    <comment ref="V34" authorId="0" shapeId="0">
      <text>
        <r>
          <rPr>
            <sz val="11"/>
            <rFont val="Calibri"/>
            <family val="2"/>
            <charset val="238"/>
          </rPr>
          <t>SZV_F:DijUtem1</t>
        </r>
      </text>
    </comment>
    <comment ref="W34" authorId="0" shapeId="0">
      <text>
        <r>
          <rPr>
            <sz val="11"/>
            <rFont val="Calibri"/>
            <family val="2"/>
            <charset val="238"/>
          </rPr>
          <t>SZV_F:EM_Melleklet1_Utem1</t>
        </r>
      </text>
    </comment>
    <comment ref="X34" authorId="0" shapeId="0">
      <text>
        <r>
          <rPr>
            <sz val="11"/>
            <rFont val="Calibri"/>
            <family val="2"/>
            <charset val="238"/>
          </rPr>
          <t>SZV_F:EgyebAllamiUtem1</t>
        </r>
      </text>
    </comment>
    <comment ref="Y34" authorId="0" shapeId="0">
      <text>
        <r>
          <rPr>
            <sz val="11"/>
            <rFont val="Calibri"/>
            <family val="2"/>
            <charset val="238"/>
          </rPr>
          <t>SZV_F:OnkormanyzatiUtem1</t>
        </r>
      </text>
    </comment>
    <comment ref="Z34" authorId="0" shapeId="0">
      <text>
        <r>
          <rPr>
            <sz val="11"/>
            <rFont val="Calibri"/>
            <family val="2"/>
            <charset val="238"/>
          </rPr>
          <t>SZV_F:EUUtem1</t>
        </r>
      </text>
    </comment>
    <comment ref="AA34" authorId="0" shapeId="0">
      <text>
        <r>
          <rPr>
            <sz val="11"/>
            <rFont val="Calibri"/>
            <family val="2"/>
            <charset val="238"/>
          </rPr>
          <t>SZV_F:EgyebUtem1</t>
        </r>
      </text>
    </comment>
    <comment ref="AB34" authorId="0" shapeId="0">
      <text>
        <r>
          <rPr>
            <sz val="11"/>
            <rFont val="Calibri"/>
            <family val="2"/>
            <charset val="238"/>
          </rPr>
          <t>SZV_F:HitelKotvenyUtem1</t>
        </r>
      </text>
    </comment>
    <comment ref="AC34" authorId="0" shapeId="0">
      <text>
        <r>
          <rPr>
            <sz val="11"/>
            <rFont val="Calibri"/>
            <family val="2"/>
            <charset val="238"/>
          </rPr>
          <t>SZV_F:OsszesenUtem1</t>
        </r>
      </text>
    </comment>
    <comment ref="AF34" authorId="0" shapeId="0">
      <text>
        <r>
          <rPr>
            <sz val="11"/>
            <rFont val="Calibri"/>
            <family val="2"/>
            <charset val="238"/>
          </rPr>
          <t>SZV_F:HDUtem2</t>
        </r>
      </text>
    </comment>
    <comment ref="AG34" authorId="0" shapeId="0">
      <text>
        <r>
          <rPr>
            <sz val="11"/>
            <rFont val="Calibri"/>
            <family val="2"/>
            <charset val="238"/>
          </rPr>
          <t>SZV_F:ECSUtem2</t>
        </r>
      </text>
    </comment>
    <comment ref="AH34" authorId="0" shapeId="0">
      <text>
        <r>
          <rPr>
            <sz val="11"/>
            <rFont val="Calibri"/>
            <family val="2"/>
            <charset val="238"/>
          </rPr>
          <t>SZV_F:KFHUtem2</t>
        </r>
      </text>
    </comment>
    <comment ref="AI34" authorId="0" shapeId="0">
      <text>
        <r>
          <rPr>
            <sz val="11"/>
            <rFont val="Calibri"/>
            <family val="2"/>
            <charset val="238"/>
          </rPr>
          <t>SZV_F:Egyeb_SajatUtem2</t>
        </r>
      </text>
    </comment>
    <comment ref="AJ34" authorId="0" shapeId="0">
      <text>
        <r>
          <rPr>
            <sz val="11"/>
            <rFont val="Calibri"/>
            <family val="2"/>
            <charset val="238"/>
          </rPr>
          <t>SZV_F:DijUtem2</t>
        </r>
      </text>
    </comment>
    <comment ref="AK34" authorId="0" shapeId="0">
      <text>
        <r>
          <rPr>
            <sz val="11"/>
            <rFont val="Calibri"/>
            <family val="2"/>
            <charset val="238"/>
          </rPr>
          <t>SZV_F:EM_Melleklet1_Utem2</t>
        </r>
      </text>
    </comment>
    <comment ref="AL34" authorId="0" shapeId="0">
      <text>
        <r>
          <rPr>
            <sz val="11"/>
            <rFont val="Calibri"/>
            <family val="2"/>
            <charset val="238"/>
          </rPr>
          <t>SZV_F:EgyebAllamiUtem2</t>
        </r>
      </text>
    </comment>
    <comment ref="AM34" authorId="0" shapeId="0">
      <text>
        <r>
          <rPr>
            <sz val="11"/>
            <rFont val="Calibri"/>
            <family val="2"/>
            <charset val="238"/>
          </rPr>
          <t>SZV_F:OnkormanyzatiUtem2</t>
        </r>
      </text>
    </comment>
    <comment ref="AN34" authorId="0" shapeId="0">
      <text>
        <r>
          <rPr>
            <sz val="11"/>
            <rFont val="Calibri"/>
            <family val="2"/>
            <charset val="238"/>
          </rPr>
          <t>SZV_F:EUUtem2</t>
        </r>
      </text>
    </comment>
    <comment ref="AO34" authorId="0" shapeId="0">
      <text>
        <r>
          <rPr>
            <sz val="11"/>
            <rFont val="Calibri"/>
            <family val="2"/>
            <charset val="238"/>
          </rPr>
          <t>SZV_F:EgyebUtem2</t>
        </r>
      </text>
    </comment>
    <comment ref="AP34" authorId="0" shapeId="0">
      <text>
        <r>
          <rPr>
            <sz val="11"/>
            <rFont val="Calibri"/>
            <family val="2"/>
            <charset val="238"/>
          </rPr>
          <t>SZV_F:HitelKotvenyUtem2</t>
        </r>
      </text>
    </comment>
    <comment ref="AQ34" authorId="0" shapeId="0">
      <text>
        <r>
          <rPr>
            <sz val="11"/>
            <rFont val="Calibri"/>
            <family val="2"/>
            <charset val="238"/>
          </rPr>
          <t>SZV_F:OsszesenUtem2</t>
        </r>
      </text>
    </comment>
    <comment ref="AR34" authorId="0" shapeId="0">
      <text>
        <r>
          <rPr>
            <sz val="11"/>
            <rFont val="Calibri"/>
            <family val="2"/>
            <charset val="238"/>
          </rPr>
          <t>SZV_F:ForrashianyUtem2</t>
        </r>
      </text>
    </comment>
    <comment ref="AU34" authorId="0" shapeId="0">
      <text>
        <r>
          <rPr>
            <sz val="11"/>
            <rFont val="Calibri"/>
            <family val="2"/>
            <charset val="238"/>
          </rPr>
          <t>SZV_F:Indokolas</t>
        </r>
      </text>
    </comment>
    <comment ref="AV34" authorId="0" shapeId="0">
      <text>
        <r>
          <rPr>
            <sz val="11"/>
            <rFont val="Calibri"/>
            <family val="2"/>
            <charset val="238"/>
          </rPr>
          <t>SZV_F:Megjegyzes</t>
        </r>
      </text>
    </comment>
    <comment ref="AW34" authorId="0" shapeId="0">
      <text>
        <r>
          <rPr>
            <sz val="11"/>
            <rFont val="Calibri"/>
            <family val="2"/>
            <charset val="238"/>
          </rPr>
          <t>SZV_F:FeladatSorszam</t>
        </r>
      </text>
    </comment>
    <comment ref="AY34" authorId="0" shapeId="0">
      <text>
        <r>
          <rPr>
            <sz val="11"/>
            <rFont val="Calibri"/>
            <family val="2"/>
            <charset val="238"/>
          </rPr>
          <t>SZV_F:ISA</t>
        </r>
      </text>
    </comment>
    <comment ref="B35" authorId="0" shapeId="0">
      <text>
        <r>
          <rPr>
            <sz val="11"/>
            <rFont val="Calibri"/>
            <family val="2"/>
            <charset val="238"/>
          </rPr>
          <t>SZV_F:FontossagiSorrent</t>
        </r>
      </text>
    </comment>
    <comment ref="C35" authorId="0" shapeId="0">
      <text>
        <r>
          <rPr>
            <sz val="11"/>
            <rFont val="Calibri"/>
            <family val="2"/>
            <charset val="238"/>
          </rPr>
          <t>SZV_F:FeladatKategoria</t>
        </r>
      </text>
    </comment>
    <comment ref="D35" authorId="0" shapeId="0">
      <text>
        <r>
          <rPr>
            <sz val="11"/>
            <rFont val="Calibri"/>
            <family val="2"/>
            <charset val="238"/>
          </rPr>
          <t>SZV_F:FeladatMegnevezes</t>
        </r>
      </text>
    </comment>
    <comment ref="E35" authorId="0" shapeId="0">
      <text>
        <r>
          <rPr>
            <sz val="11"/>
            <rFont val="Calibri"/>
            <family val="2"/>
            <charset val="238"/>
          </rPr>
          <t>SZV_F:ElviEngedelySzam</t>
        </r>
      </text>
    </comment>
    <comment ref="F35" authorId="0" shapeId="0">
      <text>
        <r>
          <rPr>
            <sz val="11"/>
            <rFont val="Calibri"/>
            <family val="2"/>
            <charset val="238"/>
          </rPr>
          <t>SZV_F:VKR_Kod</t>
        </r>
      </text>
    </comment>
    <comment ref="G35" authorId="0" shapeId="0">
      <text>
        <r>
          <rPr>
            <sz val="11"/>
            <rFont val="Calibri"/>
            <family val="2"/>
            <charset val="238"/>
          </rPr>
          <t>SZV_F:VKR_Nev</t>
        </r>
      </text>
    </comment>
    <comment ref="H35" authorId="0" shapeId="0">
      <text>
        <r>
          <rPr>
            <sz val="11"/>
            <rFont val="Calibri"/>
            <family val="2"/>
            <charset val="238"/>
          </rPr>
          <t>SZV_F:FeladatAzonosito</t>
        </r>
      </text>
    </comment>
    <comment ref="I35" authorId="0" shapeId="0">
      <text>
        <r>
          <rPr>
            <sz val="11"/>
            <rFont val="Calibri"/>
            <family val="2"/>
            <charset val="238"/>
          </rPr>
          <t>SZV_F:EllatasiTerulet</t>
        </r>
      </text>
    </comment>
    <comment ref="J35" authorId="0" shapeId="0">
      <text>
        <r>
          <rPr>
            <sz val="11"/>
            <rFont val="Calibri"/>
            <family val="2"/>
            <charset val="238"/>
          </rPr>
          <t>SZV_F:EllatasertFelelos</t>
        </r>
      </text>
    </comment>
    <comment ref="K35" authorId="0" shapeId="0">
      <text>
        <r>
          <rPr>
            <sz val="11"/>
            <rFont val="Calibri"/>
            <family val="2"/>
            <charset val="238"/>
          </rPr>
          <t>SZV_F:TervezettNettoKoltseg</t>
        </r>
      </text>
    </comment>
    <comment ref="L35" authorId="0" shapeId="0">
      <text>
        <r>
          <rPr>
            <sz val="11"/>
            <rFont val="Calibri"/>
            <family val="2"/>
            <charset val="238"/>
          </rPr>
          <t>SZV_F:IdotartamKezdes</t>
        </r>
      </text>
    </comment>
    <comment ref="M35" authorId="0" shapeId="0">
      <text>
        <r>
          <rPr>
            <sz val="11"/>
            <rFont val="Calibri"/>
            <family val="2"/>
            <charset val="238"/>
          </rPr>
          <t>SZV_F:IdotartamBefejezes</t>
        </r>
      </text>
    </comment>
    <comment ref="N35" authorId="0" shapeId="0">
      <text>
        <r>
          <rPr>
            <sz val="11"/>
            <rFont val="Calibri"/>
            <family val="2"/>
            <charset val="238"/>
          </rPr>
          <t>SZV_F:NettoKoltsegUtem1</t>
        </r>
      </text>
    </comment>
    <comment ref="O35" authorId="0" shapeId="0">
      <text>
        <r>
          <rPr>
            <sz val="11"/>
            <rFont val="Calibri"/>
            <family val="2"/>
            <charset val="238"/>
          </rPr>
          <t>SZV_F:NettoKoltsegUtem2</t>
        </r>
      </text>
    </comment>
    <comment ref="P35" authorId="0" shapeId="0">
      <text>
        <r>
          <rPr>
            <sz val="11"/>
            <rFont val="Calibri"/>
            <family val="2"/>
            <charset val="238"/>
          </rPr>
          <t>SZV_F:EM_Melleklet2_KTG</t>
        </r>
      </text>
    </comment>
    <comment ref="R35" authorId="0" shapeId="0">
      <text>
        <r>
          <rPr>
            <sz val="11"/>
            <rFont val="Calibri"/>
            <family val="2"/>
            <charset val="238"/>
          </rPr>
          <t>SZV_F:HDUtem1</t>
        </r>
      </text>
    </comment>
    <comment ref="S35" authorId="0" shapeId="0">
      <text>
        <r>
          <rPr>
            <sz val="11"/>
            <rFont val="Calibri"/>
            <family val="2"/>
            <charset val="238"/>
          </rPr>
          <t>SZV_F:ECSUtem1</t>
        </r>
      </text>
    </comment>
    <comment ref="T35" authorId="0" shapeId="0">
      <text>
        <r>
          <rPr>
            <sz val="11"/>
            <rFont val="Calibri"/>
            <family val="2"/>
            <charset val="238"/>
          </rPr>
          <t>SZV_F:KFHUtem1</t>
        </r>
      </text>
    </comment>
    <comment ref="U35" authorId="0" shapeId="0">
      <text>
        <r>
          <rPr>
            <sz val="11"/>
            <rFont val="Calibri"/>
            <family val="2"/>
            <charset val="238"/>
          </rPr>
          <t>SZV_F:Egyeb_SajatUtem1</t>
        </r>
      </text>
    </comment>
    <comment ref="V35" authorId="0" shapeId="0">
      <text>
        <r>
          <rPr>
            <sz val="11"/>
            <rFont val="Calibri"/>
            <family val="2"/>
            <charset val="238"/>
          </rPr>
          <t>SZV_F:DijUtem1</t>
        </r>
      </text>
    </comment>
    <comment ref="W35" authorId="0" shapeId="0">
      <text>
        <r>
          <rPr>
            <sz val="11"/>
            <rFont val="Calibri"/>
            <family val="2"/>
            <charset val="238"/>
          </rPr>
          <t>SZV_F:EM_Melleklet1_Utem1</t>
        </r>
      </text>
    </comment>
    <comment ref="X35" authorId="0" shapeId="0">
      <text>
        <r>
          <rPr>
            <sz val="11"/>
            <rFont val="Calibri"/>
            <family val="2"/>
            <charset val="238"/>
          </rPr>
          <t>SZV_F:EgyebAllamiUtem1</t>
        </r>
      </text>
    </comment>
    <comment ref="Y35" authorId="0" shapeId="0">
      <text>
        <r>
          <rPr>
            <sz val="11"/>
            <rFont val="Calibri"/>
            <family val="2"/>
            <charset val="238"/>
          </rPr>
          <t>SZV_F:OnkormanyzatiUtem1</t>
        </r>
      </text>
    </comment>
    <comment ref="Z35" authorId="0" shapeId="0">
      <text>
        <r>
          <rPr>
            <sz val="11"/>
            <rFont val="Calibri"/>
            <family val="2"/>
            <charset val="238"/>
          </rPr>
          <t>SZV_F:EUUtem1</t>
        </r>
      </text>
    </comment>
    <comment ref="AA35" authorId="0" shapeId="0">
      <text>
        <r>
          <rPr>
            <sz val="11"/>
            <rFont val="Calibri"/>
            <family val="2"/>
            <charset val="238"/>
          </rPr>
          <t>SZV_F:EgyebUtem1</t>
        </r>
      </text>
    </comment>
    <comment ref="AB35" authorId="0" shapeId="0">
      <text>
        <r>
          <rPr>
            <sz val="11"/>
            <rFont val="Calibri"/>
            <family val="2"/>
            <charset val="238"/>
          </rPr>
          <t>SZV_F:HitelKotvenyUtem1</t>
        </r>
      </text>
    </comment>
    <comment ref="AC35" authorId="0" shapeId="0">
      <text>
        <r>
          <rPr>
            <sz val="11"/>
            <rFont val="Calibri"/>
            <family val="2"/>
            <charset val="238"/>
          </rPr>
          <t>SZV_F:OsszesenUtem1</t>
        </r>
      </text>
    </comment>
    <comment ref="AF35" authorId="0" shapeId="0">
      <text>
        <r>
          <rPr>
            <sz val="11"/>
            <rFont val="Calibri"/>
            <family val="2"/>
            <charset val="238"/>
          </rPr>
          <t>SZV_F:HDUtem2</t>
        </r>
      </text>
    </comment>
    <comment ref="AG35" authorId="0" shapeId="0">
      <text>
        <r>
          <rPr>
            <sz val="11"/>
            <rFont val="Calibri"/>
            <family val="2"/>
            <charset val="238"/>
          </rPr>
          <t>SZV_F:ECSUtem2</t>
        </r>
      </text>
    </comment>
    <comment ref="AH35" authorId="0" shapeId="0">
      <text>
        <r>
          <rPr>
            <sz val="11"/>
            <rFont val="Calibri"/>
            <family val="2"/>
            <charset val="238"/>
          </rPr>
          <t>SZV_F:KFHUtem2</t>
        </r>
      </text>
    </comment>
    <comment ref="AI35" authorId="0" shapeId="0">
      <text>
        <r>
          <rPr>
            <sz val="11"/>
            <rFont val="Calibri"/>
            <family val="2"/>
            <charset val="238"/>
          </rPr>
          <t>SZV_F:Egyeb_SajatUtem2</t>
        </r>
      </text>
    </comment>
    <comment ref="AJ35" authorId="0" shapeId="0">
      <text>
        <r>
          <rPr>
            <sz val="11"/>
            <rFont val="Calibri"/>
            <family val="2"/>
            <charset val="238"/>
          </rPr>
          <t>SZV_F:DijUtem2</t>
        </r>
      </text>
    </comment>
    <comment ref="AK35" authorId="0" shapeId="0">
      <text>
        <r>
          <rPr>
            <sz val="11"/>
            <rFont val="Calibri"/>
            <family val="2"/>
            <charset val="238"/>
          </rPr>
          <t>SZV_F:EM_Melleklet1_Utem2</t>
        </r>
      </text>
    </comment>
    <comment ref="AL35" authorId="0" shapeId="0">
      <text>
        <r>
          <rPr>
            <sz val="11"/>
            <rFont val="Calibri"/>
            <family val="2"/>
            <charset val="238"/>
          </rPr>
          <t>SZV_F:EgyebAllamiUtem2</t>
        </r>
      </text>
    </comment>
    <comment ref="AM35" authorId="0" shapeId="0">
      <text>
        <r>
          <rPr>
            <sz val="11"/>
            <rFont val="Calibri"/>
            <family val="2"/>
            <charset val="238"/>
          </rPr>
          <t>SZV_F:OnkormanyzatiUtem2</t>
        </r>
      </text>
    </comment>
    <comment ref="AN35" authorId="0" shapeId="0">
      <text>
        <r>
          <rPr>
            <sz val="11"/>
            <rFont val="Calibri"/>
            <family val="2"/>
            <charset val="238"/>
          </rPr>
          <t>SZV_F:EUUtem2</t>
        </r>
      </text>
    </comment>
    <comment ref="AO35" authorId="0" shapeId="0">
      <text>
        <r>
          <rPr>
            <sz val="11"/>
            <rFont val="Calibri"/>
            <family val="2"/>
            <charset val="238"/>
          </rPr>
          <t>SZV_F:EgyebUtem2</t>
        </r>
      </text>
    </comment>
    <comment ref="AP35" authorId="0" shapeId="0">
      <text>
        <r>
          <rPr>
            <sz val="11"/>
            <rFont val="Calibri"/>
            <family val="2"/>
            <charset val="238"/>
          </rPr>
          <t>SZV_F:HitelKotvenyUtem2</t>
        </r>
      </text>
    </comment>
    <comment ref="AQ35" authorId="0" shapeId="0">
      <text>
        <r>
          <rPr>
            <sz val="11"/>
            <rFont val="Calibri"/>
            <family val="2"/>
            <charset val="238"/>
          </rPr>
          <t>SZV_F:OsszesenUtem2</t>
        </r>
      </text>
    </comment>
    <comment ref="AR35" authorId="0" shapeId="0">
      <text>
        <r>
          <rPr>
            <sz val="11"/>
            <rFont val="Calibri"/>
            <family val="2"/>
            <charset val="238"/>
          </rPr>
          <t>SZV_F:ForrashianyUtem2</t>
        </r>
      </text>
    </comment>
    <comment ref="AU35" authorId="0" shapeId="0">
      <text>
        <r>
          <rPr>
            <sz val="11"/>
            <rFont val="Calibri"/>
            <family val="2"/>
            <charset val="238"/>
          </rPr>
          <t>SZV_F:Indokolas</t>
        </r>
      </text>
    </comment>
    <comment ref="AV35" authorId="0" shapeId="0">
      <text>
        <r>
          <rPr>
            <sz val="11"/>
            <rFont val="Calibri"/>
            <family val="2"/>
            <charset val="238"/>
          </rPr>
          <t>SZV_F:Megjegyzes</t>
        </r>
      </text>
    </comment>
    <comment ref="AW35" authorId="0" shapeId="0">
      <text>
        <r>
          <rPr>
            <sz val="11"/>
            <rFont val="Calibri"/>
            <family val="2"/>
            <charset val="238"/>
          </rPr>
          <t>SZV_F:FeladatSorszam</t>
        </r>
      </text>
    </comment>
    <comment ref="AY35" authorId="0" shapeId="0">
      <text>
        <r>
          <rPr>
            <sz val="11"/>
            <rFont val="Calibri"/>
            <family val="2"/>
            <charset val="238"/>
          </rPr>
          <t>SZV_F:ISA</t>
        </r>
      </text>
    </comment>
    <comment ref="B36" authorId="0" shapeId="0">
      <text>
        <r>
          <rPr>
            <sz val="11"/>
            <rFont val="Calibri"/>
            <family val="2"/>
            <charset val="238"/>
          </rPr>
          <t>SZV_F:FontossagiSorrent</t>
        </r>
      </text>
    </comment>
    <comment ref="C36" authorId="0" shapeId="0">
      <text>
        <r>
          <rPr>
            <sz val="11"/>
            <rFont val="Calibri"/>
            <family val="2"/>
            <charset val="238"/>
          </rPr>
          <t>SZV_F:FeladatKategoria</t>
        </r>
      </text>
    </comment>
    <comment ref="D36" authorId="0" shapeId="0">
      <text>
        <r>
          <rPr>
            <sz val="11"/>
            <rFont val="Calibri"/>
            <family val="2"/>
            <charset val="238"/>
          </rPr>
          <t>SZV_F:FeladatMegnevezes</t>
        </r>
      </text>
    </comment>
    <comment ref="E36" authorId="0" shapeId="0">
      <text>
        <r>
          <rPr>
            <sz val="11"/>
            <rFont val="Calibri"/>
            <family val="2"/>
            <charset val="238"/>
          </rPr>
          <t>SZV_F:ElviEngedelySzam</t>
        </r>
      </text>
    </comment>
    <comment ref="F36" authorId="0" shapeId="0">
      <text>
        <r>
          <rPr>
            <sz val="11"/>
            <rFont val="Calibri"/>
            <family val="2"/>
            <charset val="238"/>
          </rPr>
          <t>SZV_F:VKR_Kod</t>
        </r>
      </text>
    </comment>
    <comment ref="G36" authorId="0" shapeId="0">
      <text>
        <r>
          <rPr>
            <sz val="11"/>
            <rFont val="Calibri"/>
            <family val="2"/>
            <charset val="238"/>
          </rPr>
          <t>SZV_F:VKR_Nev</t>
        </r>
      </text>
    </comment>
    <comment ref="H36" authorId="0" shapeId="0">
      <text>
        <r>
          <rPr>
            <sz val="11"/>
            <rFont val="Calibri"/>
            <family val="2"/>
            <charset val="238"/>
          </rPr>
          <t>SZV_F:FeladatAzonosito</t>
        </r>
      </text>
    </comment>
    <comment ref="I36" authorId="0" shapeId="0">
      <text>
        <r>
          <rPr>
            <sz val="11"/>
            <rFont val="Calibri"/>
            <family val="2"/>
            <charset val="238"/>
          </rPr>
          <t>SZV_F:EllatasiTerulet</t>
        </r>
      </text>
    </comment>
    <comment ref="J36" authorId="0" shapeId="0">
      <text>
        <r>
          <rPr>
            <sz val="11"/>
            <rFont val="Calibri"/>
            <family val="2"/>
            <charset val="238"/>
          </rPr>
          <t>SZV_F:EllatasertFelelos</t>
        </r>
      </text>
    </comment>
    <comment ref="K36" authorId="0" shapeId="0">
      <text>
        <r>
          <rPr>
            <sz val="11"/>
            <rFont val="Calibri"/>
            <family val="2"/>
            <charset val="238"/>
          </rPr>
          <t>SZV_F:TervezettNettoKoltseg</t>
        </r>
      </text>
    </comment>
    <comment ref="L36" authorId="0" shapeId="0">
      <text>
        <r>
          <rPr>
            <sz val="11"/>
            <rFont val="Calibri"/>
            <family val="2"/>
            <charset val="238"/>
          </rPr>
          <t>SZV_F:IdotartamKezdes</t>
        </r>
      </text>
    </comment>
    <comment ref="M36" authorId="0" shapeId="0">
      <text>
        <r>
          <rPr>
            <sz val="11"/>
            <rFont val="Calibri"/>
            <family val="2"/>
            <charset val="238"/>
          </rPr>
          <t>SZV_F:IdotartamBefejezes</t>
        </r>
      </text>
    </comment>
    <comment ref="N36" authorId="0" shapeId="0">
      <text>
        <r>
          <rPr>
            <sz val="11"/>
            <rFont val="Calibri"/>
            <family val="2"/>
            <charset val="238"/>
          </rPr>
          <t>SZV_F:NettoKoltsegUtem1</t>
        </r>
      </text>
    </comment>
    <comment ref="O36" authorId="0" shapeId="0">
      <text>
        <r>
          <rPr>
            <sz val="11"/>
            <rFont val="Calibri"/>
            <family val="2"/>
            <charset val="238"/>
          </rPr>
          <t>SZV_F:NettoKoltsegUtem2</t>
        </r>
      </text>
    </comment>
    <comment ref="P36" authorId="0" shapeId="0">
      <text>
        <r>
          <rPr>
            <sz val="11"/>
            <rFont val="Calibri"/>
            <family val="2"/>
            <charset val="238"/>
          </rPr>
          <t>SZV_F:EM_Melleklet2_KTG</t>
        </r>
      </text>
    </comment>
    <comment ref="R36" authorId="0" shapeId="0">
      <text>
        <r>
          <rPr>
            <sz val="11"/>
            <rFont val="Calibri"/>
            <family val="2"/>
            <charset val="238"/>
          </rPr>
          <t>SZV_F:HDUtem1</t>
        </r>
      </text>
    </comment>
    <comment ref="S36" authorId="0" shapeId="0">
      <text>
        <r>
          <rPr>
            <sz val="11"/>
            <rFont val="Calibri"/>
            <family val="2"/>
            <charset val="238"/>
          </rPr>
          <t>SZV_F:ECSUtem1</t>
        </r>
      </text>
    </comment>
    <comment ref="T36" authorId="0" shapeId="0">
      <text>
        <r>
          <rPr>
            <sz val="11"/>
            <rFont val="Calibri"/>
            <family val="2"/>
            <charset val="238"/>
          </rPr>
          <t>SZV_F:KFHUtem1</t>
        </r>
      </text>
    </comment>
    <comment ref="U36" authorId="0" shapeId="0">
      <text>
        <r>
          <rPr>
            <sz val="11"/>
            <rFont val="Calibri"/>
            <family val="2"/>
            <charset val="238"/>
          </rPr>
          <t>SZV_F:Egyeb_SajatUtem1</t>
        </r>
      </text>
    </comment>
    <comment ref="V36" authorId="0" shapeId="0">
      <text>
        <r>
          <rPr>
            <sz val="11"/>
            <rFont val="Calibri"/>
            <family val="2"/>
            <charset val="238"/>
          </rPr>
          <t>SZV_F:DijUtem1</t>
        </r>
      </text>
    </comment>
    <comment ref="W36" authorId="0" shapeId="0">
      <text>
        <r>
          <rPr>
            <sz val="11"/>
            <rFont val="Calibri"/>
            <family val="2"/>
            <charset val="238"/>
          </rPr>
          <t>SZV_F:EM_Melleklet1_Utem1</t>
        </r>
      </text>
    </comment>
    <comment ref="X36" authorId="0" shapeId="0">
      <text>
        <r>
          <rPr>
            <sz val="11"/>
            <rFont val="Calibri"/>
            <family val="2"/>
            <charset val="238"/>
          </rPr>
          <t>SZV_F:EgyebAllamiUtem1</t>
        </r>
      </text>
    </comment>
    <comment ref="Y36" authorId="0" shapeId="0">
      <text>
        <r>
          <rPr>
            <sz val="11"/>
            <rFont val="Calibri"/>
            <family val="2"/>
            <charset val="238"/>
          </rPr>
          <t>SZV_F:OnkormanyzatiUtem1</t>
        </r>
      </text>
    </comment>
    <comment ref="Z36" authorId="0" shapeId="0">
      <text>
        <r>
          <rPr>
            <sz val="11"/>
            <rFont val="Calibri"/>
            <family val="2"/>
            <charset val="238"/>
          </rPr>
          <t>SZV_F:EUUtem1</t>
        </r>
      </text>
    </comment>
    <comment ref="AA36" authorId="0" shapeId="0">
      <text>
        <r>
          <rPr>
            <sz val="11"/>
            <rFont val="Calibri"/>
            <family val="2"/>
            <charset val="238"/>
          </rPr>
          <t>SZV_F:EgyebUtem1</t>
        </r>
      </text>
    </comment>
    <comment ref="AB36" authorId="0" shapeId="0">
      <text>
        <r>
          <rPr>
            <sz val="11"/>
            <rFont val="Calibri"/>
            <family val="2"/>
            <charset val="238"/>
          </rPr>
          <t>SZV_F:HitelKotvenyUtem1</t>
        </r>
      </text>
    </comment>
    <comment ref="AC36" authorId="0" shapeId="0">
      <text>
        <r>
          <rPr>
            <sz val="11"/>
            <rFont val="Calibri"/>
            <family val="2"/>
            <charset val="238"/>
          </rPr>
          <t>SZV_F:OsszesenUtem1</t>
        </r>
      </text>
    </comment>
    <comment ref="AF36" authorId="0" shapeId="0">
      <text>
        <r>
          <rPr>
            <sz val="11"/>
            <rFont val="Calibri"/>
            <family val="2"/>
            <charset val="238"/>
          </rPr>
          <t>SZV_F:HDUtem2</t>
        </r>
      </text>
    </comment>
    <comment ref="AG36" authorId="0" shapeId="0">
      <text>
        <r>
          <rPr>
            <sz val="11"/>
            <rFont val="Calibri"/>
            <family val="2"/>
            <charset val="238"/>
          </rPr>
          <t>SZV_F:ECSUtem2</t>
        </r>
      </text>
    </comment>
    <comment ref="AH36" authorId="0" shapeId="0">
      <text>
        <r>
          <rPr>
            <sz val="11"/>
            <rFont val="Calibri"/>
            <family val="2"/>
            <charset val="238"/>
          </rPr>
          <t>SZV_F:KFHUtem2</t>
        </r>
      </text>
    </comment>
    <comment ref="AI36" authorId="0" shapeId="0">
      <text>
        <r>
          <rPr>
            <sz val="11"/>
            <rFont val="Calibri"/>
            <family val="2"/>
            <charset val="238"/>
          </rPr>
          <t>SZV_F:Egyeb_SajatUtem2</t>
        </r>
      </text>
    </comment>
    <comment ref="AJ36" authorId="0" shapeId="0">
      <text>
        <r>
          <rPr>
            <sz val="11"/>
            <rFont val="Calibri"/>
            <family val="2"/>
            <charset val="238"/>
          </rPr>
          <t>SZV_F:DijUtem2</t>
        </r>
      </text>
    </comment>
    <comment ref="AK36" authorId="0" shapeId="0">
      <text>
        <r>
          <rPr>
            <sz val="11"/>
            <rFont val="Calibri"/>
            <family val="2"/>
            <charset val="238"/>
          </rPr>
          <t>SZV_F:EM_Melleklet1_Utem2</t>
        </r>
      </text>
    </comment>
    <comment ref="AL36" authorId="0" shapeId="0">
      <text>
        <r>
          <rPr>
            <sz val="11"/>
            <rFont val="Calibri"/>
            <family val="2"/>
            <charset val="238"/>
          </rPr>
          <t>SZV_F:EgyebAllamiUtem2</t>
        </r>
      </text>
    </comment>
    <comment ref="AM36" authorId="0" shapeId="0">
      <text>
        <r>
          <rPr>
            <sz val="11"/>
            <rFont val="Calibri"/>
            <family val="2"/>
            <charset val="238"/>
          </rPr>
          <t>SZV_F:OnkormanyzatiUtem2</t>
        </r>
      </text>
    </comment>
    <comment ref="AN36" authorId="0" shapeId="0">
      <text>
        <r>
          <rPr>
            <sz val="11"/>
            <rFont val="Calibri"/>
            <family val="2"/>
            <charset val="238"/>
          </rPr>
          <t>SZV_F:EUUtem2</t>
        </r>
      </text>
    </comment>
    <comment ref="AO36" authorId="0" shapeId="0">
      <text>
        <r>
          <rPr>
            <sz val="11"/>
            <rFont val="Calibri"/>
            <family val="2"/>
            <charset val="238"/>
          </rPr>
          <t>SZV_F:EgyebUtem2</t>
        </r>
      </text>
    </comment>
    <comment ref="AP36" authorId="0" shapeId="0">
      <text>
        <r>
          <rPr>
            <sz val="11"/>
            <rFont val="Calibri"/>
            <family val="2"/>
            <charset val="238"/>
          </rPr>
          <t>SZV_F:HitelKotvenyUtem2</t>
        </r>
      </text>
    </comment>
    <comment ref="AQ36" authorId="0" shapeId="0">
      <text>
        <r>
          <rPr>
            <sz val="11"/>
            <rFont val="Calibri"/>
            <family val="2"/>
            <charset val="238"/>
          </rPr>
          <t>SZV_F:OsszesenUtem2</t>
        </r>
      </text>
    </comment>
    <comment ref="AR36" authorId="0" shapeId="0">
      <text>
        <r>
          <rPr>
            <sz val="11"/>
            <rFont val="Calibri"/>
            <family val="2"/>
            <charset val="238"/>
          </rPr>
          <t>SZV_F:ForrashianyUtem2</t>
        </r>
      </text>
    </comment>
    <comment ref="AU36" authorId="0" shapeId="0">
      <text>
        <r>
          <rPr>
            <sz val="11"/>
            <rFont val="Calibri"/>
            <family val="2"/>
            <charset val="238"/>
          </rPr>
          <t>SZV_F:Indokolas</t>
        </r>
      </text>
    </comment>
    <comment ref="AV36" authorId="0" shapeId="0">
      <text>
        <r>
          <rPr>
            <sz val="11"/>
            <rFont val="Calibri"/>
            <family val="2"/>
            <charset val="238"/>
          </rPr>
          <t>SZV_F:Megjegyzes</t>
        </r>
      </text>
    </comment>
    <comment ref="AW36" authorId="0" shapeId="0">
      <text>
        <r>
          <rPr>
            <sz val="11"/>
            <rFont val="Calibri"/>
            <family val="2"/>
            <charset val="238"/>
          </rPr>
          <t>SZV_F:FeladatSorszam</t>
        </r>
      </text>
    </comment>
    <comment ref="AY36" authorId="0" shapeId="0">
      <text>
        <r>
          <rPr>
            <sz val="11"/>
            <rFont val="Calibri"/>
            <family val="2"/>
            <charset val="238"/>
          </rPr>
          <t>SZV_F:ISA</t>
        </r>
      </text>
    </comment>
    <comment ref="B37" authorId="0" shapeId="0">
      <text>
        <r>
          <rPr>
            <sz val="11"/>
            <rFont val="Calibri"/>
            <family val="2"/>
            <charset val="238"/>
          </rPr>
          <t>SZV_F:FontossagiSorrent</t>
        </r>
      </text>
    </comment>
    <comment ref="C37" authorId="0" shapeId="0">
      <text>
        <r>
          <rPr>
            <sz val="11"/>
            <rFont val="Calibri"/>
            <family val="2"/>
            <charset val="238"/>
          </rPr>
          <t>SZV_F:FeladatKategoria</t>
        </r>
      </text>
    </comment>
    <comment ref="D37" authorId="0" shapeId="0">
      <text>
        <r>
          <rPr>
            <sz val="11"/>
            <rFont val="Calibri"/>
            <family val="2"/>
            <charset val="238"/>
          </rPr>
          <t>SZV_F:FeladatMegnevezes</t>
        </r>
      </text>
    </comment>
    <comment ref="E37" authorId="0" shapeId="0">
      <text>
        <r>
          <rPr>
            <sz val="11"/>
            <rFont val="Calibri"/>
            <family val="2"/>
            <charset val="238"/>
          </rPr>
          <t>SZV_F:ElviEngedelySzam</t>
        </r>
      </text>
    </comment>
    <comment ref="F37" authorId="0" shapeId="0">
      <text>
        <r>
          <rPr>
            <sz val="11"/>
            <rFont val="Calibri"/>
            <family val="2"/>
            <charset val="238"/>
          </rPr>
          <t>SZV_F:VKR_Kod</t>
        </r>
      </text>
    </comment>
    <comment ref="G37" authorId="0" shapeId="0">
      <text>
        <r>
          <rPr>
            <sz val="11"/>
            <rFont val="Calibri"/>
            <family val="2"/>
            <charset val="238"/>
          </rPr>
          <t>SZV_F:VKR_Nev</t>
        </r>
      </text>
    </comment>
    <comment ref="H37" authorId="0" shapeId="0">
      <text>
        <r>
          <rPr>
            <sz val="11"/>
            <rFont val="Calibri"/>
            <family val="2"/>
            <charset val="238"/>
          </rPr>
          <t>SZV_F:FeladatAzonosito</t>
        </r>
      </text>
    </comment>
    <comment ref="I37" authorId="0" shapeId="0">
      <text>
        <r>
          <rPr>
            <sz val="11"/>
            <rFont val="Calibri"/>
            <family val="2"/>
            <charset val="238"/>
          </rPr>
          <t>SZV_F:EllatasiTerulet</t>
        </r>
      </text>
    </comment>
    <comment ref="J37" authorId="0" shapeId="0">
      <text>
        <r>
          <rPr>
            <sz val="11"/>
            <rFont val="Calibri"/>
            <family val="2"/>
            <charset val="238"/>
          </rPr>
          <t>SZV_F:EllatasertFelelos</t>
        </r>
      </text>
    </comment>
    <comment ref="K37" authorId="0" shapeId="0">
      <text>
        <r>
          <rPr>
            <sz val="11"/>
            <rFont val="Calibri"/>
            <family val="2"/>
            <charset val="238"/>
          </rPr>
          <t>SZV_F:TervezettNettoKoltseg</t>
        </r>
      </text>
    </comment>
    <comment ref="L37" authorId="0" shapeId="0">
      <text>
        <r>
          <rPr>
            <sz val="11"/>
            <rFont val="Calibri"/>
            <family val="2"/>
            <charset val="238"/>
          </rPr>
          <t>SZV_F:IdotartamKezdes</t>
        </r>
      </text>
    </comment>
    <comment ref="M37" authorId="0" shapeId="0">
      <text>
        <r>
          <rPr>
            <sz val="11"/>
            <rFont val="Calibri"/>
            <family val="2"/>
            <charset val="238"/>
          </rPr>
          <t>SZV_F:IdotartamBefejezes</t>
        </r>
      </text>
    </comment>
    <comment ref="N37" authorId="0" shapeId="0">
      <text>
        <r>
          <rPr>
            <sz val="11"/>
            <rFont val="Calibri"/>
            <family val="2"/>
            <charset val="238"/>
          </rPr>
          <t>SZV_F:NettoKoltsegUtem1</t>
        </r>
      </text>
    </comment>
    <comment ref="O37" authorId="0" shapeId="0">
      <text>
        <r>
          <rPr>
            <sz val="11"/>
            <rFont val="Calibri"/>
            <family val="2"/>
            <charset val="238"/>
          </rPr>
          <t>SZV_F:NettoKoltsegUtem2</t>
        </r>
      </text>
    </comment>
    <comment ref="P37" authorId="0" shapeId="0">
      <text>
        <r>
          <rPr>
            <sz val="11"/>
            <rFont val="Calibri"/>
            <family val="2"/>
            <charset val="238"/>
          </rPr>
          <t>SZV_F:EM_Melleklet2_KTG</t>
        </r>
      </text>
    </comment>
    <comment ref="R37" authorId="0" shapeId="0">
      <text>
        <r>
          <rPr>
            <sz val="11"/>
            <rFont val="Calibri"/>
            <family val="2"/>
            <charset val="238"/>
          </rPr>
          <t>SZV_F:HDUtem1</t>
        </r>
      </text>
    </comment>
    <comment ref="S37" authorId="0" shapeId="0">
      <text>
        <r>
          <rPr>
            <sz val="11"/>
            <rFont val="Calibri"/>
            <family val="2"/>
            <charset val="238"/>
          </rPr>
          <t>SZV_F:ECSUtem1</t>
        </r>
      </text>
    </comment>
    <comment ref="T37" authorId="0" shapeId="0">
      <text>
        <r>
          <rPr>
            <sz val="11"/>
            <rFont val="Calibri"/>
            <family val="2"/>
            <charset val="238"/>
          </rPr>
          <t>SZV_F:KFHUtem1</t>
        </r>
      </text>
    </comment>
    <comment ref="U37" authorId="0" shapeId="0">
      <text>
        <r>
          <rPr>
            <sz val="11"/>
            <rFont val="Calibri"/>
            <family val="2"/>
            <charset val="238"/>
          </rPr>
          <t>SZV_F:Egyeb_SajatUtem1</t>
        </r>
      </text>
    </comment>
    <comment ref="V37" authorId="0" shapeId="0">
      <text>
        <r>
          <rPr>
            <sz val="11"/>
            <rFont val="Calibri"/>
            <family val="2"/>
            <charset val="238"/>
          </rPr>
          <t>SZV_F:DijUtem1</t>
        </r>
      </text>
    </comment>
    <comment ref="W37" authorId="0" shapeId="0">
      <text>
        <r>
          <rPr>
            <sz val="11"/>
            <rFont val="Calibri"/>
            <family val="2"/>
            <charset val="238"/>
          </rPr>
          <t>SZV_F:EM_Melleklet1_Utem1</t>
        </r>
      </text>
    </comment>
    <comment ref="X37" authorId="0" shapeId="0">
      <text>
        <r>
          <rPr>
            <sz val="11"/>
            <rFont val="Calibri"/>
            <family val="2"/>
            <charset val="238"/>
          </rPr>
          <t>SZV_F:EgyebAllamiUtem1</t>
        </r>
      </text>
    </comment>
    <comment ref="Y37" authorId="0" shapeId="0">
      <text>
        <r>
          <rPr>
            <sz val="11"/>
            <rFont val="Calibri"/>
            <family val="2"/>
            <charset val="238"/>
          </rPr>
          <t>SZV_F:OnkormanyzatiUtem1</t>
        </r>
      </text>
    </comment>
    <comment ref="Z37" authorId="0" shapeId="0">
      <text>
        <r>
          <rPr>
            <sz val="11"/>
            <rFont val="Calibri"/>
            <family val="2"/>
            <charset val="238"/>
          </rPr>
          <t>SZV_F:EUUtem1</t>
        </r>
      </text>
    </comment>
    <comment ref="AA37" authorId="0" shapeId="0">
      <text>
        <r>
          <rPr>
            <sz val="11"/>
            <rFont val="Calibri"/>
            <family val="2"/>
            <charset val="238"/>
          </rPr>
          <t>SZV_F:EgyebUtem1</t>
        </r>
      </text>
    </comment>
    <comment ref="AB37" authorId="0" shapeId="0">
      <text>
        <r>
          <rPr>
            <sz val="11"/>
            <rFont val="Calibri"/>
            <family val="2"/>
            <charset val="238"/>
          </rPr>
          <t>SZV_F:HitelKotvenyUtem1</t>
        </r>
      </text>
    </comment>
    <comment ref="AC37" authorId="0" shapeId="0">
      <text>
        <r>
          <rPr>
            <sz val="11"/>
            <rFont val="Calibri"/>
            <family val="2"/>
            <charset val="238"/>
          </rPr>
          <t>SZV_F:OsszesenUtem1</t>
        </r>
      </text>
    </comment>
    <comment ref="AF37" authorId="0" shapeId="0">
      <text>
        <r>
          <rPr>
            <sz val="11"/>
            <rFont val="Calibri"/>
            <family val="2"/>
            <charset val="238"/>
          </rPr>
          <t>SZV_F:HDUtem2</t>
        </r>
      </text>
    </comment>
    <comment ref="AG37" authorId="0" shapeId="0">
      <text>
        <r>
          <rPr>
            <sz val="11"/>
            <rFont val="Calibri"/>
            <family val="2"/>
            <charset val="238"/>
          </rPr>
          <t>SZV_F:ECSUtem2</t>
        </r>
      </text>
    </comment>
    <comment ref="AH37" authorId="0" shapeId="0">
      <text>
        <r>
          <rPr>
            <sz val="11"/>
            <rFont val="Calibri"/>
            <family val="2"/>
            <charset val="238"/>
          </rPr>
          <t>SZV_F:KFHUtem2</t>
        </r>
      </text>
    </comment>
    <comment ref="AI37" authorId="0" shapeId="0">
      <text>
        <r>
          <rPr>
            <sz val="11"/>
            <rFont val="Calibri"/>
            <family val="2"/>
            <charset val="238"/>
          </rPr>
          <t>SZV_F:Egyeb_SajatUtem2</t>
        </r>
      </text>
    </comment>
    <comment ref="AJ37" authorId="0" shapeId="0">
      <text>
        <r>
          <rPr>
            <sz val="11"/>
            <rFont val="Calibri"/>
            <family val="2"/>
            <charset val="238"/>
          </rPr>
          <t>SZV_F:DijUtem2</t>
        </r>
      </text>
    </comment>
    <comment ref="AK37" authorId="0" shapeId="0">
      <text>
        <r>
          <rPr>
            <sz val="11"/>
            <rFont val="Calibri"/>
            <family val="2"/>
            <charset val="238"/>
          </rPr>
          <t>SZV_F:EM_Melleklet1_Utem2</t>
        </r>
      </text>
    </comment>
    <comment ref="AL37" authorId="0" shapeId="0">
      <text>
        <r>
          <rPr>
            <sz val="11"/>
            <rFont val="Calibri"/>
            <family val="2"/>
            <charset val="238"/>
          </rPr>
          <t>SZV_F:EgyebAllamiUtem2</t>
        </r>
      </text>
    </comment>
    <comment ref="AM37" authorId="0" shapeId="0">
      <text>
        <r>
          <rPr>
            <sz val="11"/>
            <rFont val="Calibri"/>
            <family val="2"/>
            <charset val="238"/>
          </rPr>
          <t>SZV_F:OnkormanyzatiUtem2</t>
        </r>
      </text>
    </comment>
    <comment ref="AN37" authorId="0" shapeId="0">
      <text>
        <r>
          <rPr>
            <sz val="11"/>
            <rFont val="Calibri"/>
            <family val="2"/>
            <charset val="238"/>
          </rPr>
          <t>SZV_F:EUUtem2</t>
        </r>
      </text>
    </comment>
    <comment ref="AO37" authorId="0" shapeId="0">
      <text>
        <r>
          <rPr>
            <sz val="11"/>
            <rFont val="Calibri"/>
            <family val="2"/>
            <charset val="238"/>
          </rPr>
          <t>SZV_F:EgyebUtem2</t>
        </r>
      </text>
    </comment>
    <comment ref="AP37" authorId="0" shapeId="0">
      <text>
        <r>
          <rPr>
            <sz val="11"/>
            <rFont val="Calibri"/>
            <family val="2"/>
            <charset val="238"/>
          </rPr>
          <t>SZV_F:HitelKotvenyUtem2</t>
        </r>
      </text>
    </comment>
    <comment ref="AQ37" authorId="0" shapeId="0">
      <text>
        <r>
          <rPr>
            <sz val="11"/>
            <rFont val="Calibri"/>
            <family val="2"/>
            <charset val="238"/>
          </rPr>
          <t>SZV_F:OsszesenUtem2</t>
        </r>
      </text>
    </comment>
    <comment ref="AR37" authorId="0" shapeId="0">
      <text>
        <r>
          <rPr>
            <sz val="11"/>
            <rFont val="Calibri"/>
            <family val="2"/>
            <charset val="238"/>
          </rPr>
          <t>SZV_F:ForrashianyUtem2</t>
        </r>
      </text>
    </comment>
    <comment ref="AU37" authorId="0" shapeId="0">
      <text>
        <r>
          <rPr>
            <sz val="11"/>
            <rFont val="Calibri"/>
            <family val="2"/>
            <charset val="238"/>
          </rPr>
          <t>SZV_F:Indokolas</t>
        </r>
      </text>
    </comment>
    <comment ref="AV37" authorId="0" shapeId="0">
      <text>
        <r>
          <rPr>
            <sz val="11"/>
            <rFont val="Calibri"/>
            <family val="2"/>
            <charset val="238"/>
          </rPr>
          <t>SZV_F:Megjegyzes</t>
        </r>
      </text>
    </comment>
    <comment ref="AW37" authorId="0" shapeId="0">
      <text>
        <r>
          <rPr>
            <sz val="11"/>
            <rFont val="Calibri"/>
            <family val="2"/>
            <charset val="238"/>
          </rPr>
          <t>SZV_F:FeladatSorszam</t>
        </r>
      </text>
    </comment>
    <comment ref="AY37" authorId="0" shapeId="0">
      <text>
        <r>
          <rPr>
            <sz val="11"/>
            <rFont val="Calibri"/>
            <family val="2"/>
            <charset val="238"/>
          </rPr>
          <t>SZV_F:ISA</t>
        </r>
      </text>
    </comment>
    <comment ref="B38" authorId="0" shapeId="0">
      <text>
        <r>
          <rPr>
            <sz val="11"/>
            <rFont val="Calibri"/>
            <family val="2"/>
            <charset val="238"/>
          </rPr>
          <t>SZV_F:FontossagiSorrent</t>
        </r>
      </text>
    </comment>
    <comment ref="C38" authorId="0" shapeId="0">
      <text>
        <r>
          <rPr>
            <sz val="11"/>
            <rFont val="Calibri"/>
            <family val="2"/>
            <charset val="238"/>
          </rPr>
          <t>SZV_F:FeladatKategoria</t>
        </r>
      </text>
    </comment>
    <comment ref="D38" authorId="0" shapeId="0">
      <text>
        <r>
          <rPr>
            <sz val="11"/>
            <rFont val="Calibri"/>
            <family val="2"/>
            <charset val="238"/>
          </rPr>
          <t>SZV_F:FeladatMegnevezes</t>
        </r>
      </text>
    </comment>
    <comment ref="E38" authorId="0" shapeId="0">
      <text>
        <r>
          <rPr>
            <sz val="11"/>
            <rFont val="Calibri"/>
            <family val="2"/>
            <charset val="238"/>
          </rPr>
          <t>SZV_F:ElviEngedelySzam</t>
        </r>
      </text>
    </comment>
    <comment ref="F38" authorId="0" shapeId="0">
      <text>
        <r>
          <rPr>
            <sz val="11"/>
            <rFont val="Calibri"/>
            <family val="2"/>
            <charset val="238"/>
          </rPr>
          <t>SZV_F:VKR_Kod</t>
        </r>
      </text>
    </comment>
    <comment ref="G38" authorId="0" shapeId="0">
      <text>
        <r>
          <rPr>
            <sz val="11"/>
            <rFont val="Calibri"/>
            <family val="2"/>
            <charset val="238"/>
          </rPr>
          <t>SZV_F:VKR_Nev</t>
        </r>
      </text>
    </comment>
    <comment ref="H38" authorId="0" shapeId="0">
      <text>
        <r>
          <rPr>
            <sz val="11"/>
            <rFont val="Calibri"/>
            <family val="2"/>
            <charset val="238"/>
          </rPr>
          <t>SZV_F:FeladatAzonosito</t>
        </r>
      </text>
    </comment>
    <comment ref="I38" authorId="0" shapeId="0">
      <text>
        <r>
          <rPr>
            <sz val="11"/>
            <rFont val="Calibri"/>
            <family val="2"/>
            <charset val="238"/>
          </rPr>
          <t>SZV_F:EllatasiTerulet</t>
        </r>
      </text>
    </comment>
    <comment ref="J38" authorId="0" shapeId="0">
      <text>
        <r>
          <rPr>
            <sz val="11"/>
            <rFont val="Calibri"/>
            <family val="2"/>
            <charset val="238"/>
          </rPr>
          <t>SZV_F:EllatasertFelelos</t>
        </r>
      </text>
    </comment>
    <comment ref="K38" authorId="0" shapeId="0">
      <text>
        <r>
          <rPr>
            <sz val="11"/>
            <rFont val="Calibri"/>
            <family val="2"/>
            <charset val="238"/>
          </rPr>
          <t>SZV_F:TervezettNettoKoltseg</t>
        </r>
      </text>
    </comment>
    <comment ref="L38" authorId="0" shapeId="0">
      <text>
        <r>
          <rPr>
            <sz val="11"/>
            <rFont val="Calibri"/>
            <family val="2"/>
            <charset val="238"/>
          </rPr>
          <t>SZV_F:IdotartamKezdes</t>
        </r>
      </text>
    </comment>
    <comment ref="M38" authorId="0" shapeId="0">
      <text>
        <r>
          <rPr>
            <sz val="11"/>
            <rFont val="Calibri"/>
            <family val="2"/>
            <charset val="238"/>
          </rPr>
          <t>SZV_F:IdotartamBefejezes</t>
        </r>
      </text>
    </comment>
    <comment ref="N38" authorId="0" shapeId="0">
      <text>
        <r>
          <rPr>
            <sz val="11"/>
            <rFont val="Calibri"/>
            <family val="2"/>
            <charset val="238"/>
          </rPr>
          <t>SZV_F:NettoKoltsegUtem1</t>
        </r>
      </text>
    </comment>
    <comment ref="O38" authorId="0" shapeId="0">
      <text>
        <r>
          <rPr>
            <sz val="11"/>
            <rFont val="Calibri"/>
            <family val="2"/>
            <charset val="238"/>
          </rPr>
          <t>SZV_F:NettoKoltsegUtem2</t>
        </r>
      </text>
    </comment>
    <comment ref="P38" authorId="0" shapeId="0">
      <text>
        <r>
          <rPr>
            <sz val="11"/>
            <rFont val="Calibri"/>
            <family val="2"/>
            <charset val="238"/>
          </rPr>
          <t>SZV_F:EM_Melleklet2_KTG</t>
        </r>
      </text>
    </comment>
    <comment ref="R38" authorId="0" shapeId="0">
      <text>
        <r>
          <rPr>
            <sz val="11"/>
            <rFont val="Calibri"/>
            <family val="2"/>
            <charset val="238"/>
          </rPr>
          <t>SZV_F:HDUtem1</t>
        </r>
      </text>
    </comment>
    <comment ref="S38" authorId="0" shapeId="0">
      <text>
        <r>
          <rPr>
            <sz val="11"/>
            <rFont val="Calibri"/>
            <family val="2"/>
            <charset val="238"/>
          </rPr>
          <t>SZV_F:ECSUtem1</t>
        </r>
      </text>
    </comment>
    <comment ref="T38" authorId="0" shapeId="0">
      <text>
        <r>
          <rPr>
            <sz val="11"/>
            <rFont val="Calibri"/>
            <family val="2"/>
            <charset val="238"/>
          </rPr>
          <t>SZV_F:KFHUtem1</t>
        </r>
      </text>
    </comment>
    <comment ref="U38" authorId="0" shapeId="0">
      <text>
        <r>
          <rPr>
            <sz val="11"/>
            <rFont val="Calibri"/>
            <family val="2"/>
            <charset val="238"/>
          </rPr>
          <t>SZV_F:Egyeb_SajatUtem1</t>
        </r>
      </text>
    </comment>
    <comment ref="V38" authorId="0" shapeId="0">
      <text>
        <r>
          <rPr>
            <sz val="11"/>
            <rFont val="Calibri"/>
            <family val="2"/>
            <charset val="238"/>
          </rPr>
          <t>SZV_F:DijUtem1</t>
        </r>
      </text>
    </comment>
    <comment ref="W38" authorId="0" shapeId="0">
      <text>
        <r>
          <rPr>
            <sz val="11"/>
            <rFont val="Calibri"/>
            <family val="2"/>
            <charset val="238"/>
          </rPr>
          <t>SZV_F:EM_Melleklet1_Utem1</t>
        </r>
      </text>
    </comment>
    <comment ref="X38" authorId="0" shapeId="0">
      <text>
        <r>
          <rPr>
            <sz val="11"/>
            <rFont val="Calibri"/>
            <family val="2"/>
            <charset val="238"/>
          </rPr>
          <t>SZV_F:EgyebAllamiUtem1</t>
        </r>
      </text>
    </comment>
    <comment ref="Y38" authorId="0" shapeId="0">
      <text>
        <r>
          <rPr>
            <sz val="11"/>
            <rFont val="Calibri"/>
            <family val="2"/>
            <charset val="238"/>
          </rPr>
          <t>SZV_F:OnkormanyzatiUtem1</t>
        </r>
      </text>
    </comment>
    <comment ref="Z38" authorId="0" shapeId="0">
      <text>
        <r>
          <rPr>
            <sz val="11"/>
            <rFont val="Calibri"/>
            <family val="2"/>
            <charset val="238"/>
          </rPr>
          <t>SZV_F:EUUtem1</t>
        </r>
      </text>
    </comment>
    <comment ref="AA38" authorId="0" shapeId="0">
      <text>
        <r>
          <rPr>
            <sz val="11"/>
            <rFont val="Calibri"/>
            <family val="2"/>
            <charset val="238"/>
          </rPr>
          <t>SZV_F:EgyebUtem1</t>
        </r>
      </text>
    </comment>
    <comment ref="AB38" authorId="0" shapeId="0">
      <text>
        <r>
          <rPr>
            <sz val="11"/>
            <rFont val="Calibri"/>
            <family val="2"/>
            <charset val="238"/>
          </rPr>
          <t>SZV_F:HitelKotvenyUtem1</t>
        </r>
      </text>
    </comment>
    <comment ref="AC38" authorId="0" shapeId="0">
      <text>
        <r>
          <rPr>
            <sz val="11"/>
            <rFont val="Calibri"/>
            <family val="2"/>
            <charset val="238"/>
          </rPr>
          <t>SZV_F:OsszesenUtem1</t>
        </r>
      </text>
    </comment>
    <comment ref="AF38" authorId="0" shapeId="0">
      <text>
        <r>
          <rPr>
            <sz val="11"/>
            <rFont val="Calibri"/>
            <family val="2"/>
            <charset val="238"/>
          </rPr>
          <t>SZV_F:HDUtem2</t>
        </r>
      </text>
    </comment>
    <comment ref="AG38" authorId="0" shapeId="0">
      <text>
        <r>
          <rPr>
            <sz val="11"/>
            <rFont val="Calibri"/>
            <family val="2"/>
            <charset val="238"/>
          </rPr>
          <t>SZV_F:ECSUtem2</t>
        </r>
      </text>
    </comment>
    <comment ref="AH38" authorId="0" shapeId="0">
      <text>
        <r>
          <rPr>
            <sz val="11"/>
            <rFont val="Calibri"/>
            <family val="2"/>
            <charset val="238"/>
          </rPr>
          <t>SZV_F:KFHUtem2</t>
        </r>
      </text>
    </comment>
    <comment ref="AI38" authorId="0" shapeId="0">
      <text>
        <r>
          <rPr>
            <sz val="11"/>
            <rFont val="Calibri"/>
            <family val="2"/>
            <charset val="238"/>
          </rPr>
          <t>SZV_F:Egyeb_SajatUtem2</t>
        </r>
      </text>
    </comment>
    <comment ref="AJ38" authorId="0" shapeId="0">
      <text>
        <r>
          <rPr>
            <sz val="11"/>
            <rFont val="Calibri"/>
            <family val="2"/>
            <charset val="238"/>
          </rPr>
          <t>SZV_F:DijUtem2</t>
        </r>
      </text>
    </comment>
    <comment ref="AK38" authorId="0" shapeId="0">
      <text>
        <r>
          <rPr>
            <sz val="11"/>
            <rFont val="Calibri"/>
            <family val="2"/>
            <charset val="238"/>
          </rPr>
          <t>SZV_F:EM_Melleklet1_Utem2</t>
        </r>
      </text>
    </comment>
    <comment ref="AL38" authorId="0" shapeId="0">
      <text>
        <r>
          <rPr>
            <sz val="11"/>
            <rFont val="Calibri"/>
            <family val="2"/>
            <charset val="238"/>
          </rPr>
          <t>SZV_F:EgyebAllamiUtem2</t>
        </r>
      </text>
    </comment>
    <comment ref="AM38" authorId="0" shapeId="0">
      <text>
        <r>
          <rPr>
            <sz val="11"/>
            <rFont val="Calibri"/>
            <family val="2"/>
            <charset val="238"/>
          </rPr>
          <t>SZV_F:OnkormanyzatiUtem2</t>
        </r>
      </text>
    </comment>
    <comment ref="AN38" authorId="0" shapeId="0">
      <text>
        <r>
          <rPr>
            <sz val="11"/>
            <rFont val="Calibri"/>
            <family val="2"/>
            <charset val="238"/>
          </rPr>
          <t>SZV_F:EUUtem2</t>
        </r>
      </text>
    </comment>
    <comment ref="AO38" authorId="0" shapeId="0">
      <text>
        <r>
          <rPr>
            <sz val="11"/>
            <rFont val="Calibri"/>
            <family val="2"/>
            <charset val="238"/>
          </rPr>
          <t>SZV_F:EgyebUtem2</t>
        </r>
      </text>
    </comment>
    <comment ref="AP38" authorId="0" shapeId="0">
      <text>
        <r>
          <rPr>
            <sz val="11"/>
            <rFont val="Calibri"/>
            <family val="2"/>
            <charset val="238"/>
          </rPr>
          <t>SZV_F:HitelKotvenyUtem2</t>
        </r>
      </text>
    </comment>
    <comment ref="AQ38" authorId="0" shapeId="0">
      <text>
        <r>
          <rPr>
            <sz val="11"/>
            <rFont val="Calibri"/>
            <family val="2"/>
            <charset val="238"/>
          </rPr>
          <t>SZV_F:OsszesenUtem2</t>
        </r>
      </text>
    </comment>
    <comment ref="AR38" authorId="0" shapeId="0">
      <text>
        <r>
          <rPr>
            <sz val="11"/>
            <rFont val="Calibri"/>
            <family val="2"/>
            <charset val="238"/>
          </rPr>
          <t>SZV_F:ForrashianyUtem2</t>
        </r>
      </text>
    </comment>
    <comment ref="AU38" authorId="0" shapeId="0">
      <text>
        <r>
          <rPr>
            <sz val="11"/>
            <rFont val="Calibri"/>
            <family val="2"/>
            <charset val="238"/>
          </rPr>
          <t>SZV_F:Indokolas</t>
        </r>
      </text>
    </comment>
    <comment ref="AV38" authorId="0" shapeId="0">
      <text>
        <r>
          <rPr>
            <sz val="11"/>
            <rFont val="Calibri"/>
            <family val="2"/>
            <charset val="238"/>
          </rPr>
          <t>SZV_F:Megjegyzes</t>
        </r>
      </text>
    </comment>
    <comment ref="AW38" authorId="0" shapeId="0">
      <text>
        <r>
          <rPr>
            <sz val="11"/>
            <rFont val="Calibri"/>
            <family val="2"/>
            <charset val="238"/>
          </rPr>
          <t>SZV_F:FeladatSorszam</t>
        </r>
      </text>
    </comment>
    <comment ref="AY38" authorId="0" shapeId="0">
      <text>
        <r>
          <rPr>
            <sz val="11"/>
            <rFont val="Calibri"/>
            <family val="2"/>
            <charset val="238"/>
          </rPr>
          <t>SZV_F:ISA</t>
        </r>
      </text>
    </comment>
    <comment ref="B39" authorId="0" shapeId="0">
      <text>
        <r>
          <rPr>
            <sz val="11"/>
            <rFont val="Calibri"/>
            <family val="2"/>
            <charset val="238"/>
          </rPr>
          <t>SZV_F:FontossagiSorrent</t>
        </r>
      </text>
    </comment>
    <comment ref="C39" authorId="0" shapeId="0">
      <text>
        <r>
          <rPr>
            <sz val="11"/>
            <rFont val="Calibri"/>
            <family val="2"/>
            <charset val="238"/>
          </rPr>
          <t>SZV_F:FeladatKategoria</t>
        </r>
      </text>
    </comment>
    <comment ref="D39" authorId="0" shapeId="0">
      <text>
        <r>
          <rPr>
            <sz val="11"/>
            <rFont val="Calibri"/>
            <family val="2"/>
            <charset val="238"/>
          </rPr>
          <t>SZV_F:FeladatMegnevezes</t>
        </r>
      </text>
    </comment>
    <comment ref="E39" authorId="0" shapeId="0">
      <text>
        <r>
          <rPr>
            <sz val="11"/>
            <rFont val="Calibri"/>
            <family val="2"/>
            <charset val="238"/>
          </rPr>
          <t>SZV_F:ElviEngedelySzam</t>
        </r>
      </text>
    </comment>
    <comment ref="F39" authorId="0" shapeId="0">
      <text>
        <r>
          <rPr>
            <sz val="11"/>
            <rFont val="Calibri"/>
            <family val="2"/>
            <charset val="238"/>
          </rPr>
          <t>SZV_F:VKR_Kod</t>
        </r>
      </text>
    </comment>
    <comment ref="G39" authorId="0" shapeId="0">
      <text>
        <r>
          <rPr>
            <sz val="11"/>
            <rFont val="Calibri"/>
            <family val="2"/>
            <charset val="238"/>
          </rPr>
          <t>SZV_F:VKR_Nev</t>
        </r>
      </text>
    </comment>
    <comment ref="H39" authorId="0" shapeId="0">
      <text>
        <r>
          <rPr>
            <sz val="11"/>
            <rFont val="Calibri"/>
            <family val="2"/>
            <charset val="238"/>
          </rPr>
          <t>SZV_F:FeladatAzonosito</t>
        </r>
      </text>
    </comment>
    <comment ref="I39" authorId="0" shapeId="0">
      <text>
        <r>
          <rPr>
            <sz val="11"/>
            <rFont val="Calibri"/>
            <family val="2"/>
            <charset val="238"/>
          </rPr>
          <t>SZV_F:EllatasiTerulet</t>
        </r>
      </text>
    </comment>
    <comment ref="J39" authorId="0" shapeId="0">
      <text>
        <r>
          <rPr>
            <sz val="11"/>
            <rFont val="Calibri"/>
            <family val="2"/>
            <charset val="238"/>
          </rPr>
          <t>SZV_F:EllatasertFelelos</t>
        </r>
      </text>
    </comment>
    <comment ref="K39" authorId="0" shapeId="0">
      <text>
        <r>
          <rPr>
            <sz val="11"/>
            <rFont val="Calibri"/>
            <family val="2"/>
            <charset val="238"/>
          </rPr>
          <t>SZV_F:TervezettNettoKoltseg</t>
        </r>
      </text>
    </comment>
    <comment ref="L39" authorId="0" shapeId="0">
      <text>
        <r>
          <rPr>
            <sz val="11"/>
            <rFont val="Calibri"/>
            <family val="2"/>
            <charset val="238"/>
          </rPr>
          <t>SZV_F:IdotartamKezdes</t>
        </r>
      </text>
    </comment>
    <comment ref="M39" authorId="0" shapeId="0">
      <text>
        <r>
          <rPr>
            <sz val="11"/>
            <rFont val="Calibri"/>
            <family val="2"/>
            <charset val="238"/>
          </rPr>
          <t>SZV_F:IdotartamBefejezes</t>
        </r>
      </text>
    </comment>
    <comment ref="N39" authorId="0" shapeId="0">
      <text>
        <r>
          <rPr>
            <sz val="11"/>
            <rFont val="Calibri"/>
            <family val="2"/>
            <charset val="238"/>
          </rPr>
          <t>SZV_F:NettoKoltsegUtem1</t>
        </r>
      </text>
    </comment>
    <comment ref="O39" authorId="0" shapeId="0">
      <text>
        <r>
          <rPr>
            <sz val="11"/>
            <rFont val="Calibri"/>
            <family val="2"/>
            <charset val="238"/>
          </rPr>
          <t>SZV_F:NettoKoltsegUtem2</t>
        </r>
      </text>
    </comment>
    <comment ref="P39" authorId="0" shapeId="0">
      <text>
        <r>
          <rPr>
            <sz val="11"/>
            <rFont val="Calibri"/>
            <family val="2"/>
            <charset val="238"/>
          </rPr>
          <t>SZV_F:EM_Melleklet2_KTG</t>
        </r>
      </text>
    </comment>
    <comment ref="R39" authorId="0" shapeId="0">
      <text>
        <r>
          <rPr>
            <sz val="11"/>
            <rFont val="Calibri"/>
            <family val="2"/>
            <charset val="238"/>
          </rPr>
          <t>SZV_F:HDUtem1</t>
        </r>
      </text>
    </comment>
    <comment ref="S39" authorId="0" shapeId="0">
      <text>
        <r>
          <rPr>
            <sz val="11"/>
            <rFont val="Calibri"/>
            <family val="2"/>
            <charset val="238"/>
          </rPr>
          <t>SZV_F:ECSUtem1</t>
        </r>
      </text>
    </comment>
    <comment ref="T39" authorId="0" shapeId="0">
      <text>
        <r>
          <rPr>
            <sz val="11"/>
            <rFont val="Calibri"/>
            <family val="2"/>
            <charset val="238"/>
          </rPr>
          <t>SZV_F:KFHUtem1</t>
        </r>
      </text>
    </comment>
    <comment ref="U39" authorId="0" shapeId="0">
      <text>
        <r>
          <rPr>
            <sz val="11"/>
            <rFont val="Calibri"/>
            <family val="2"/>
            <charset val="238"/>
          </rPr>
          <t>SZV_F:Egyeb_SajatUtem1</t>
        </r>
      </text>
    </comment>
    <comment ref="V39" authorId="0" shapeId="0">
      <text>
        <r>
          <rPr>
            <sz val="11"/>
            <rFont val="Calibri"/>
            <family val="2"/>
            <charset val="238"/>
          </rPr>
          <t>SZV_F:DijUtem1</t>
        </r>
      </text>
    </comment>
    <comment ref="W39" authorId="0" shapeId="0">
      <text>
        <r>
          <rPr>
            <sz val="11"/>
            <rFont val="Calibri"/>
            <family val="2"/>
            <charset val="238"/>
          </rPr>
          <t>SZV_F:EM_Melleklet1_Utem1</t>
        </r>
      </text>
    </comment>
    <comment ref="X39" authorId="0" shapeId="0">
      <text>
        <r>
          <rPr>
            <sz val="11"/>
            <rFont val="Calibri"/>
            <family val="2"/>
            <charset val="238"/>
          </rPr>
          <t>SZV_F:EgyebAllamiUtem1</t>
        </r>
      </text>
    </comment>
    <comment ref="Y39" authorId="0" shapeId="0">
      <text>
        <r>
          <rPr>
            <sz val="11"/>
            <rFont val="Calibri"/>
            <family val="2"/>
            <charset val="238"/>
          </rPr>
          <t>SZV_F:OnkormanyzatiUtem1</t>
        </r>
      </text>
    </comment>
    <comment ref="Z39" authorId="0" shapeId="0">
      <text>
        <r>
          <rPr>
            <sz val="11"/>
            <rFont val="Calibri"/>
            <family val="2"/>
            <charset val="238"/>
          </rPr>
          <t>SZV_F:EUUtem1</t>
        </r>
      </text>
    </comment>
    <comment ref="AA39" authorId="0" shapeId="0">
      <text>
        <r>
          <rPr>
            <sz val="11"/>
            <rFont val="Calibri"/>
            <family val="2"/>
            <charset val="238"/>
          </rPr>
          <t>SZV_F:EgyebUtem1</t>
        </r>
      </text>
    </comment>
    <comment ref="AB39" authorId="0" shapeId="0">
      <text>
        <r>
          <rPr>
            <sz val="11"/>
            <rFont val="Calibri"/>
            <family val="2"/>
            <charset val="238"/>
          </rPr>
          <t>SZV_F:HitelKotvenyUtem1</t>
        </r>
      </text>
    </comment>
    <comment ref="AC39" authorId="0" shapeId="0">
      <text>
        <r>
          <rPr>
            <sz val="11"/>
            <rFont val="Calibri"/>
            <family val="2"/>
            <charset val="238"/>
          </rPr>
          <t>SZV_F:OsszesenUtem1</t>
        </r>
      </text>
    </comment>
    <comment ref="AF39" authorId="0" shapeId="0">
      <text>
        <r>
          <rPr>
            <sz val="11"/>
            <rFont val="Calibri"/>
            <family val="2"/>
            <charset val="238"/>
          </rPr>
          <t>SZV_F:HDUtem2</t>
        </r>
      </text>
    </comment>
    <comment ref="AG39" authorId="0" shapeId="0">
      <text>
        <r>
          <rPr>
            <sz val="11"/>
            <rFont val="Calibri"/>
            <family val="2"/>
            <charset val="238"/>
          </rPr>
          <t>SZV_F:ECSUtem2</t>
        </r>
      </text>
    </comment>
    <comment ref="AH39" authorId="0" shapeId="0">
      <text>
        <r>
          <rPr>
            <sz val="11"/>
            <rFont val="Calibri"/>
            <family val="2"/>
            <charset val="238"/>
          </rPr>
          <t>SZV_F:KFHUtem2</t>
        </r>
      </text>
    </comment>
    <comment ref="AI39" authorId="0" shapeId="0">
      <text>
        <r>
          <rPr>
            <sz val="11"/>
            <rFont val="Calibri"/>
            <family val="2"/>
            <charset val="238"/>
          </rPr>
          <t>SZV_F:Egyeb_SajatUtem2</t>
        </r>
      </text>
    </comment>
    <comment ref="AJ39" authorId="0" shapeId="0">
      <text>
        <r>
          <rPr>
            <sz val="11"/>
            <rFont val="Calibri"/>
            <family val="2"/>
            <charset val="238"/>
          </rPr>
          <t>SZV_F:DijUtem2</t>
        </r>
      </text>
    </comment>
    <comment ref="AK39" authorId="0" shapeId="0">
      <text>
        <r>
          <rPr>
            <sz val="11"/>
            <rFont val="Calibri"/>
            <family val="2"/>
            <charset val="238"/>
          </rPr>
          <t>SZV_F:EM_Melleklet1_Utem2</t>
        </r>
      </text>
    </comment>
    <comment ref="AL39" authorId="0" shapeId="0">
      <text>
        <r>
          <rPr>
            <sz val="11"/>
            <rFont val="Calibri"/>
            <family val="2"/>
            <charset val="238"/>
          </rPr>
          <t>SZV_F:EgyebAllamiUtem2</t>
        </r>
      </text>
    </comment>
    <comment ref="AM39" authorId="0" shapeId="0">
      <text>
        <r>
          <rPr>
            <sz val="11"/>
            <rFont val="Calibri"/>
            <family val="2"/>
            <charset val="238"/>
          </rPr>
          <t>SZV_F:OnkormanyzatiUtem2</t>
        </r>
      </text>
    </comment>
    <comment ref="AN39" authorId="0" shapeId="0">
      <text>
        <r>
          <rPr>
            <sz val="11"/>
            <rFont val="Calibri"/>
            <family val="2"/>
            <charset val="238"/>
          </rPr>
          <t>SZV_F:EUUtem2</t>
        </r>
      </text>
    </comment>
    <comment ref="AO39" authorId="0" shapeId="0">
      <text>
        <r>
          <rPr>
            <sz val="11"/>
            <rFont val="Calibri"/>
            <family val="2"/>
            <charset val="238"/>
          </rPr>
          <t>SZV_F:EgyebUtem2</t>
        </r>
      </text>
    </comment>
    <comment ref="AP39" authorId="0" shapeId="0">
      <text>
        <r>
          <rPr>
            <sz val="11"/>
            <rFont val="Calibri"/>
            <family val="2"/>
            <charset val="238"/>
          </rPr>
          <t>SZV_F:HitelKotvenyUtem2</t>
        </r>
      </text>
    </comment>
    <comment ref="AQ39" authorId="0" shapeId="0">
      <text>
        <r>
          <rPr>
            <sz val="11"/>
            <rFont val="Calibri"/>
            <family val="2"/>
            <charset val="238"/>
          </rPr>
          <t>SZV_F:OsszesenUtem2</t>
        </r>
      </text>
    </comment>
    <comment ref="AR39" authorId="0" shapeId="0">
      <text>
        <r>
          <rPr>
            <sz val="11"/>
            <rFont val="Calibri"/>
            <family val="2"/>
            <charset val="238"/>
          </rPr>
          <t>SZV_F:ForrashianyUtem2</t>
        </r>
      </text>
    </comment>
    <comment ref="AU39" authorId="0" shapeId="0">
      <text>
        <r>
          <rPr>
            <sz val="11"/>
            <rFont val="Calibri"/>
            <family val="2"/>
            <charset val="238"/>
          </rPr>
          <t>SZV_F:Indokolas</t>
        </r>
      </text>
    </comment>
    <comment ref="AV39" authorId="0" shapeId="0">
      <text>
        <r>
          <rPr>
            <sz val="11"/>
            <rFont val="Calibri"/>
            <family val="2"/>
            <charset val="238"/>
          </rPr>
          <t>SZV_F:Megjegyzes</t>
        </r>
      </text>
    </comment>
    <comment ref="AW39" authorId="0" shapeId="0">
      <text>
        <r>
          <rPr>
            <sz val="11"/>
            <rFont val="Calibri"/>
            <family val="2"/>
            <charset val="238"/>
          </rPr>
          <t>SZV_F:FeladatSorszam</t>
        </r>
      </text>
    </comment>
    <comment ref="AY39" authorId="0" shapeId="0">
      <text>
        <r>
          <rPr>
            <sz val="11"/>
            <rFont val="Calibri"/>
            <family val="2"/>
            <charset val="238"/>
          </rPr>
          <t>SZV_F:ISA</t>
        </r>
      </text>
    </comment>
    <comment ref="B40" authorId="0" shapeId="0">
      <text>
        <r>
          <rPr>
            <sz val="11"/>
            <rFont val="Calibri"/>
            <family val="2"/>
            <charset val="238"/>
          </rPr>
          <t>SZV_F:FontossagiSorrent</t>
        </r>
      </text>
    </comment>
    <comment ref="C40" authorId="0" shapeId="0">
      <text>
        <r>
          <rPr>
            <sz val="11"/>
            <rFont val="Calibri"/>
            <family val="2"/>
            <charset val="238"/>
          </rPr>
          <t>SZV_F:FeladatKategoria</t>
        </r>
      </text>
    </comment>
    <comment ref="D40" authorId="0" shapeId="0">
      <text>
        <r>
          <rPr>
            <sz val="11"/>
            <rFont val="Calibri"/>
            <family val="2"/>
            <charset val="238"/>
          </rPr>
          <t>SZV_F:FeladatMegnevezes</t>
        </r>
      </text>
    </comment>
    <comment ref="E40" authorId="0" shapeId="0">
      <text>
        <r>
          <rPr>
            <sz val="11"/>
            <rFont val="Calibri"/>
            <family val="2"/>
            <charset val="238"/>
          </rPr>
          <t>SZV_F:ElviEngedelySzam</t>
        </r>
      </text>
    </comment>
    <comment ref="F40" authorId="0" shapeId="0">
      <text>
        <r>
          <rPr>
            <sz val="11"/>
            <rFont val="Calibri"/>
            <family val="2"/>
            <charset val="238"/>
          </rPr>
          <t>SZV_F:VKR_Kod</t>
        </r>
      </text>
    </comment>
    <comment ref="G40" authorId="0" shapeId="0">
      <text>
        <r>
          <rPr>
            <sz val="11"/>
            <rFont val="Calibri"/>
            <family val="2"/>
            <charset val="238"/>
          </rPr>
          <t>SZV_F:VKR_Nev</t>
        </r>
      </text>
    </comment>
    <comment ref="H40" authorId="0" shapeId="0">
      <text>
        <r>
          <rPr>
            <sz val="11"/>
            <rFont val="Calibri"/>
            <family val="2"/>
            <charset val="238"/>
          </rPr>
          <t>SZV_F:FeladatAzonosito</t>
        </r>
      </text>
    </comment>
    <comment ref="I40" authorId="0" shapeId="0">
      <text>
        <r>
          <rPr>
            <sz val="11"/>
            <rFont val="Calibri"/>
            <family val="2"/>
            <charset val="238"/>
          </rPr>
          <t>SZV_F:EllatasiTerulet</t>
        </r>
      </text>
    </comment>
    <comment ref="J40" authorId="0" shapeId="0">
      <text>
        <r>
          <rPr>
            <sz val="11"/>
            <rFont val="Calibri"/>
            <family val="2"/>
            <charset val="238"/>
          </rPr>
          <t>SZV_F:EllatasertFelelos</t>
        </r>
      </text>
    </comment>
    <comment ref="K40" authorId="0" shapeId="0">
      <text>
        <r>
          <rPr>
            <sz val="11"/>
            <rFont val="Calibri"/>
            <family val="2"/>
            <charset val="238"/>
          </rPr>
          <t>SZV_F:TervezettNettoKoltseg</t>
        </r>
      </text>
    </comment>
    <comment ref="L40" authorId="0" shapeId="0">
      <text>
        <r>
          <rPr>
            <sz val="11"/>
            <rFont val="Calibri"/>
            <family val="2"/>
            <charset val="238"/>
          </rPr>
          <t>SZV_F:IdotartamKezdes</t>
        </r>
      </text>
    </comment>
    <comment ref="M40" authorId="0" shapeId="0">
      <text>
        <r>
          <rPr>
            <sz val="11"/>
            <rFont val="Calibri"/>
            <family val="2"/>
            <charset val="238"/>
          </rPr>
          <t>SZV_F:IdotartamBefejezes</t>
        </r>
      </text>
    </comment>
    <comment ref="N40" authorId="0" shapeId="0">
      <text>
        <r>
          <rPr>
            <sz val="11"/>
            <rFont val="Calibri"/>
            <family val="2"/>
            <charset val="238"/>
          </rPr>
          <t>SZV_F:NettoKoltsegUtem1</t>
        </r>
      </text>
    </comment>
    <comment ref="O40" authorId="0" shapeId="0">
      <text>
        <r>
          <rPr>
            <sz val="11"/>
            <rFont val="Calibri"/>
            <family val="2"/>
            <charset val="238"/>
          </rPr>
          <t>SZV_F:NettoKoltsegUtem2</t>
        </r>
      </text>
    </comment>
    <comment ref="P40" authorId="0" shapeId="0">
      <text>
        <r>
          <rPr>
            <sz val="11"/>
            <rFont val="Calibri"/>
            <family val="2"/>
            <charset val="238"/>
          </rPr>
          <t>SZV_F:EM_Melleklet2_KTG</t>
        </r>
      </text>
    </comment>
    <comment ref="R40" authorId="0" shapeId="0">
      <text>
        <r>
          <rPr>
            <sz val="11"/>
            <rFont val="Calibri"/>
            <family val="2"/>
            <charset val="238"/>
          </rPr>
          <t>SZV_F:HDUtem1</t>
        </r>
      </text>
    </comment>
    <comment ref="S40" authorId="0" shapeId="0">
      <text>
        <r>
          <rPr>
            <sz val="11"/>
            <rFont val="Calibri"/>
            <family val="2"/>
            <charset val="238"/>
          </rPr>
          <t>SZV_F:ECSUtem1</t>
        </r>
      </text>
    </comment>
    <comment ref="T40" authorId="0" shapeId="0">
      <text>
        <r>
          <rPr>
            <sz val="11"/>
            <rFont val="Calibri"/>
            <family val="2"/>
            <charset val="238"/>
          </rPr>
          <t>SZV_F:KFHUtem1</t>
        </r>
      </text>
    </comment>
    <comment ref="U40" authorId="0" shapeId="0">
      <text>
        <r>
          <rPr>
            <sz val="11"/>
            <rFont val="Calibri"/>
            <family val="2"/>
            <charset val="238"/>
          </rPr>
          <t>SZV_F:Egyeb_SajatUtem1</t>
        </r>
      </text>
    </comment>
    <comment ref="V40" authorId="0" shapeId="0">
      <text>
        <r>
          <rPr>
            <sz val="11"/>
            <rFont val="Calibri"/>
            <family val="2"/>
            <charset val="238"/>
          </rPr>
          <t>SZV_F:DijUtem1</t>
        </r>
      </text>
    </comment>
    <comment ref="W40" authorId="0" shapeId="0">
      <text>
        <r>
          <rPr>
            <sz val="11"/>
            <rFont val="Calibri"/>
            <family val="2"/>
            <charset val="238"/>
          </rPr>
          <t>SZV_F:EM_Melleklet1_Utem1</t>
        </r>
      </text>
    </comment>
    <comment ref="X40" authorId="0" shapeId="0">
      <text>
        <r>
          <rPr>
            <sz val="11"/>
            <rFont val="Calibri"/>
            <family val="2"/>
            <charset val="238"/>
          </rPr>
          <t>SZV_F:EgyebAllamiUtem1</t>
        </r>
      </text>
    </comment>
    <comment ref="Y40" authorId="0" shapeId="0">
      <text>
        <r>
          <rPr>
            <sz val="11"/>
            <rFont val="Calibri"/>
            <family val="2"/>
            <charset val="238"/>
          </rPr>
          <t>SZV_F:OnkormanyzatiUtem1</t>
        </r>
      </text>
    </comment>
    <comment ref="Z40" authorId="0" shapeId="0">
      <text>
        <r>
          <rPr>
            <sz val="11"/>
            <rFont val="Calibri"/>
            <family val="2"/>
            <charset val="238"/>
          </rPr>
          <t>SZV_F:EUUtem1</t>
        </r>
      </text>
    </comment>
    <comment ref="AA40" authorId="0" shapeId="0">
      <text>
        <r>
          <rPr>
            <sz val="11"/>
            <rFont val="Calibri"/>
            <family val="2"/>
            <charset val="238"/>
          </rPr>
          <t>SZV_F:EgyebUtem1</t>
        </r>
      </text>
    </comment>
    <comment ref="AB40" authorId="0" shapeId="0">
      <text>
        <r>
          <rPr>
            <sz val="11"/>
            <rFont val="Calibri"/>
            <family val="2"/>
            <charset val="238"/>
          </rPr>
          <t>SZV_F:HitelKotvenyUtem1</t>
        </r>
      </text>
    </comment>
    <comment ref="AC40" authorId="0" shapeId="0">
      <text>
        <r>
          <rPr>
            <sz val="11"/>
            <rFont val="Calibri"/>
            <family val="2"/>
            <charset val="238"/>
          </rPr>
          <t>SZV_F:OsszesenUtem1</t>
        </r>
      </text>
    </comment>
    <comment ref="AF40" authorId="0" shapeId="0">
      <text>
        <r>
          <rPr>
            <sz val="11"/>
            <rFont val="Calibri"/>
            <family val="2"/>
            <charset val="238"/>
          </rPr>
          <t>SZV_F:HDUtem2</t>
        </r>
      </text>
    </comment>
    <comment ref="AG40" authorId="0" shapeId="0">
      <text>
        <r>
          <rPr>
            <sz val="11"/>
            <rFont val="Calibri"/>
            <family val="2"/>
            <charset val="238"/>
          </rPr>
          <t>SZV_F:ECSUtem2</t>
        </r>
      </text>
    </comment>
    <comment ref="AH40" authorId="0" shapeId="0">
      <text>
        <r>
          <rPr>
            <sz val="11"/>
            <rFont val="Calibri"/>
            <family val="2"/>
            <charset val="238"/>
          </rPr>
          <t>SZV_F:KFHUtem2</t>
        </r>
      </text>
    </comment>
    <comment ref="AI40" authorId="0" shapeId="0">
      <text>
        <r>
          <rPr>
            <sz val="11"/>
            <rFont val="Calibri"/>
            <family val="2"/>
            <charset val="238"/>
          </rPr>
          <t>SZV_F:Egyeb_SajatUtem2</t>
        </r>
      </text>
    </comment>
    <comment ref="AJ40" authorId="0" shapeId="0">
      <text>
        <r>
          <rPr>
            <sz val="11"/>
            <rFont val="Calibri"/>
            <family val="2"/>
            <charset val="238"/>
          </rPr>
          <t>SZV_F:DijUtem2</t>
        </r>
      </text>
    </comment>
    <comment ref="AK40" authorId="0" shapeId="0">
      <text>
        <r>
          <rPr>
            <sz val="11"/>
            <rFont val="Calibri"/>
            <family val="2"/>
            <charset val="238"/>
          </rPr>
          <t>SZV_F:EM_Melleklet1_Utem2</t>
        </r>
      </text>
    </comment>
    <comment ref="AL40" authorId="0" shapeId="0">
      <text>
        <r>
          <rPr>
            <sz val="11"/>
            <rFont val="Calibri"/>
            <family val="2"/>
            <charset val="238"/>
          </rPr>
          <t>SZV_F:EgyebAllamiUtem2</t>
        </r>
      </text>
    </comment>
    <comment ref="AM40" authorId="0" shapeId="0">
      <text>
        <r>
          <rPr>
            <sz val="11"/>
            <rFont val="Calibri"/>
            <family val="2"/>
            <charset val="238"/>
          </rPr>
          <t>SZV_F:OnkormanyzatiUtem2</t>
        </r>
      </text>
    </comment>
    <comment ref="AN40" authorId="0" shapeId="0">
      <text>
        <r>
          <rPr>
            <sz val="11"/>
            <rFont val="Calibri"/>
            <family val="2"/>
            <charset val="238"/>
          </rPr>
          <t>SZV_F:EUUtem2</t>
        </r>
      </text>
    </comment>
    <comment ref="AO40" authorId="0" shapeId="0">
      <text>
        <r>
          <rPr>
            <sz val="11"/>
            <rFont val="Calibri"/>
            <family val="2"/>
            <charset val="238"/>
          </rPr>
          <t>SZV_F:EgyebUtem2</t>
        </r>
      </text>
    </comment>
    <comment ref="AP40" authorId="0" shapeId="0">
      <text>
        <r>
          <rPr>
            <sz val="11"/>
            <rFont val="Calibri"/>
            <family val="2"/>
            <charset val="238"/>
          </rPr>
          <t>SZV_F:HitelKotvenyUtem2</t>
        </r>
      </text>
    </comment>
    <comment ref="AQ40" authorId="0" shapeId="0">
      <text>
        <r>
          <rPr>
            <sz val="11"/>
            <rFont val="Calibri"/>
            <family val="2"/>
            <charset val="238"/>
          </rPr>
          <t>SZV_F:OsszesenUtem2</t>
        </r>
      </text>
    </comment>
    <comment ref="AR40" authorId="0" shapeId="0">
      <text>
        <r>
          <rPr>
            <sz val="11"/>
            <rFont val="Calibri"/>
            <family val="2"/>
            <charset val="238"/>
          </rPr>
          <t>SZV_F:ForrashianyUtem2</t>
        </r>
      </text>
    </comment>
    <comment ref="AU40" authorId="0" shapeId="0">
      <text>
        <r>
          <rPr>
            <sz val="11"/>
            <rFont val="Calibri"/>
            <family val="2"/>
            <charset val="238"/>
          </rPr>
          <t>SZV_F:Indokolas</t>
        </r>
      </text>
    </comment>
    <comment ref="AV40" authorId="0" shapeId="0">
      <text>
        <r>
          <rPr>
            <sz val="11"/>
            <rFont val="Calibri"/>
            <family val="2"/>
            <charset val="238"/>
          </rPr>
          <t>SZV_F:Megjegyzes</t>
        </r>
      </text>
    </comment>
    <comment ref="AW40" authorId="0" shapeId="0">
      <text>
        <r>
          <rPr>
            <sz val="11"/>
            <rFont val="Calibri"/>
            <family val="2"/>
            <charset val="238"/>
          </rPr>
          <t>SZV_F:FeladatSorszam</t>
        </r>
      </text>
    </comment>
    <comment ref="AY40" authorId="0" shapeId="0">
      <text>
        <r>
          <rPr>
            <sz val="11"/>
            <rFont val="Calibri"/>
            <family val="2"/>
            <charset val="238"/>
          </rPr>
          <t>SZV_F:ISA</t>
        </r>
      </text>
    </comment>
    <comment ref="B41" authorId="0" shapeId="0">
      <text>
        <r>
          <rPr>
            <sz val="11"/>
            <rFont val="Calibri"/>
            <family val="2"/>
            <charset val="238"/>
          </rPr>
          <t>SZV_F:FontossagiSorrent</t>
        </r>
      </text>
    </comment>
    <comment ref="C41" authorId="0" shapeId="0">
      <text>
        <r>
          <rPr>
            <sz val="11"/>
            <rFont val="Calibri"/>
            <family val="2"/>
            <charset val="238"/>
          </rPr>
          <t>SZV_F:FeladatKategoria</t>
        </r>
      </text>
    </comment>
    <comment ref="D41" authorId="0" shapeId="0">
      <text>
        <r>
          <rPr>
            <sz val="11"/>
            <rFont val="Calibri"/>
            <family val="2"/>
            <charset val="238"/>
          </rPr>
          <t>SZV_F:FeladatMegnevezes</t>
        </r>
      </text>
    </comment>
    <comment ref="E41" authorId="0" shapeId="0">
      <text>
        <r>
          <rPr>
            <sz val="11"/>
            <rFont val="Calibri"/>
            <family val="2"/>
            <charset val="238"/>
          </rPr>
          <t>SZV_F:ElviEngedelySzam</t>
        </r>
      </text>
    </comment>
    <comment ref="F41" authorId="0" shapeId="0">
      <text>
        <r>
          <rPr>
            <sz val="11"/>
            <rFont val="Calibri"/>
            <family val="2"/>
            <charset val="238"/>
          </rPr>
          <t>SZV_F:VKR_Kod</t>
        </r>
      </text>
    </comment>
    <comment ref="G41" authorId="0" shapeId="0">
      <text>
        <r>
          <rPr>
            <sz val="11"/>
            <rFont val="Calibri"/>
            <family val="2"/>
            <charset val="238"/>
          </rPr>
          <t>SZV_F:VKR_Nev</t>
        </r>
      </text>
    </comment>
    <comment ref="H41" authorId="0" shapeId="0">
      <text>
        <r>
          <rPr>
            <sz val="11"/>
            <rFont val="Calibri"/>
            <family val="2"/>
            <charset val="238"/>
          </rPr>
          <t>SZV_F:FeladatAzonosito</t>
        </r>
      </text>
    </comment>
    <comment ref="I41" authorId="0" shapeId="0">
      <text>
        <r>
          <rPr>
            <sz val="11"/>
            <rFont val="Calibri"/>
            <family val="2"/>
            <charset val="238"/>
          </rPr>
          <t>SZV_F:EllatasiTerulet</t>
        </r>
      </text>
    </comment>
    <comment ref="J41" authorId="0" shapeId="0">
      <text>
        <r>
          <rPr>
            <sz val="11"/>
            <rFont val="Calibri"/>
            <family val="2"/>
            <charset val="238"/>
          </rPr>
          <t>SZV_F:EllatasertFelelos</t>
        </r>
      </text>
    </comment>
    <comment ref="K41" authorId="0" shapeId="0">
      <text>
        <r>
          <rPr>
            <sz val="11"/>
            <rFont val="Calibri"/>
            <family val="2"/>
            <charset val="238"/>
          </rPr>
          <t>SZV_F:TervezettNettoKoltseg</t>
        </r>
      </text>
    </comment>
    <comment ref="L41" authorId="0" shapeId="0">
      <text>
        <r>
          <rPr>
            <sz val="11"/>
            <rFont val="Calibri"/>
            <family val="2"/>
            <charset val="238"/>
          </rPr>
          <t>SZV_F:IdotartamKezdes</t>
        </r>
      </text>
    </comment>
    <comment ref="M41" authorId="0" shapeId="0">
      <text>
        <r>
          <rPr>
            <sz val="11"/>
            <rFont val="Calibri"/>
            <family val="2"/>
            <charset val="238"/>
          </rPr>
          <t>SZV_F:IdotartamBefejezes</t>
        </r>
      </text>
    </comment>
    <comment ref="N41" authorId="0" shapeId="0">
      <text>
        <r>
          <rPr>
            <sz val="11"/>
            <rFont val="Calibri"/>
            <family val="2"/>
            <charset val="238"/>
          </rPr>
          <t>SZV_F:NettoKoltsegUtem1</t>
        </r>
      </text>
    </comment>
    <comment ref="O41" authorId="0" shapeId="0">
      <text>
        <r>
          <rPr>
            <sz val="11"/>
            <rFont val="Calibri"/>
            <family val="2"/>
            <charset val="238"/>
          </rPr>
          <t>SZV_F:NettoKoltsegUtem2</t>
        </r>
      </text>
    </comment>
    <comment ref="P41" authorId="0" shapeId="0">
      <text>
        <r>
          <rPr>
            <sz val="11"/>
            <rFont val="Calibri"/>
            <family val="2"/>
            <charset val="238"/>
          </rPr>
          <t>SZV_F:EM_Melleklet2_KTG</t>
        </r>
      </text>
    </comment>
    <comment ref="R41" authorId="0" shapeId="0">
      <text>
        <r>
          <rPr>
            <sz val="11"/>
            <rFont val="Calibri"/>
            <family val="2"/>
            <charset val="238"/>
          </rPr>
          <t>SZV_F:HDUtem1</t>
        </r>
      </text>
    </comment>
    <comment ref="S41" authorId="0" shapeId="0">
      <text>
        <r>
          <rPr>
            <sz val="11"/>
            <rFont val="Calibri"/>
            <family val="2"/>
            <charset val="238"/>
          </rPr>
          <t>SZV_F:ECSUtem1</t>
        </r>
      </text>
    </comment>
    <comment ref="T41" authorId="0" shapeId="0">
      <text>
        <r>
          <rPr>
            <sz val="11"/>
            <rFont val="Calibri"/>
            <family val="2"/>
            <charset val="238"/>
          </rPr>
          <t>SZV_F:KFHUtem1</t>
        </r>
      </text>
    </comment>
    <comment ref="U41" authorId="0" shapeId="0">
      <text>
        <r>
          <rPr>
            <sz val="11"/>
            <rFont val="Calibri"/>
            <family val="2"/>
            <charset val="238"/>
          </rPr>
          <t>SZV_F:Egyeb_SajatUtem1</t>
        </r>
      </text>
    </comment>
    <comment ref="V41" authorId="0" shapeId="0">
      <text>
        <r>
          <rPr>
            <sz val="11"/>
            <rFont val="Calibri"/>
            <family val="2"/>
            <charset val="238"/>
          </rPr>
          <t>SZV_F:DijUtem1</t>
        </r>
      </text>
    </comment>
    <comment ref="W41" authorId="0" shapeId="0">
      <text>
        <r>
          <rPr>
            <sz val="11"/>
            <rFont val="Calibri"/>
            <family val="2"/>
            <charset val="238"/>
          </rPr>
          <t>SZV_F:EM_Melleklet1_Utem1</t>
        </r>
      </text>
    </comment>
    <comment ref="X41" authorId="0" shapeId="0">
      <text>
        <r>
          <rPr>
            <sz val="11"/>
            <rFont val="Calibri"/>
            <family val="2"/>
            <charset val="238"/>
          </rPr>
          <t>SZV_F:EgyebAllamiUtem1</t>
        </r>
      </text>
    </comment>
    <comment ref="Y41" authorId="0" shapeId="0">
      <text>
        <r>
          <rPr>
            <sz val="11"/>
            <rFont val="Calibri"/>
            <family val="2"/>
            <charset val="238"/>
          </rPr>
          <t>SZV_F:OnkormanyzatiUtem1</t>
        </r>
      </text>
    </comment>
    <comment ref="Z41" authorId="0" shapeId="0">
      <text>
        <r>
          <rPr>
            <sz val="11"/>
            <rFont val="Calibri"/>
            <family val="2"/>
            <charset val="238"/>
          </rPr>
          <t>SZV_F:EUUtem1</t>
        </r>
      </text>
    </comment>
    <comment ref="AA41" authorId="0" shapeId="0">
      <text>
        <r>
          <rPr>
            <sz val="11"/>
            <rFont val="Calibri"/>
            <family val="2"/>
            <charset val="238"/>
          </rPr>
          <t>SZV_F:EgyebUtem1</t>
        </r>
      </text>
    </comment>
    <comment ref="AB41" authorId="0" shapeId="0">
      <text>
        <r>
          <rPr>
            <sz val="11"/>
            <rFont val="Calibri"/>
            <family val="2"/>
            <charset val="238"/>
          </rPr>
          <t>SZV_F:HitelKotvenyUtem1</t>
        </r>
      </text>
    </comment>
    <comment ref="AC41" authorId="0" shapeId="0">
      <text>
        <r>
          <rPr>
            <sz val="11"/>
            <rFont val="Calibri"/>
            <family val="2"/>
            <charset val="238"/>
          </rPr>
          <t>SZV_F:OsszesenUtem1</t>
        </r>
      </text>
    </comment>
    <comment ref="AF41" authorId="0" shapeId="0">
      <text>
        <r>
          <rPr>
            <sz val="11"/>
            <rFont val="Calibri"/>
            <family val="2"/>
            <charset val="238"/>
          </rPr>
          <t>SZV_F:HDUtem2</t>
        </r>
      </text>
    </comment>
    <comment ref="AG41" authorId="0" shapeId="0">
      <text>
        <r>
          <rPr>
            <sz val="11"/>
            <rFont val="Calibri"/>
            <family val="2"/>
            <charset val="238"/>
          </rPr>
          <t>SZV_F:ECSUtem2</t>
        </r>
      </text>
    </comment>
    <comment ref="AH41" authorId="0" shapeId="0">
      <text>
        <r>
          <rPr>
            <sz val="11"/>
            <rFont val="Calibri"/>
            <family val="2"/>
            <charset val="238"/>
          </rPr>
          <t>SZV_F:KFHUtem2</t>
        </r>
      </text>
    </comment>
    <comment ref="AI41" authorId="0" shapeId="0">
      <text>
        <r>
          <rPr>
            <sz val="11"/>
            <rFont val="Calibri"/>
            <family val="2"/>
            <charset val="238"/>
          </rPr>
          <t>SZV_F:Egyeb_SajatUtem2</t>
        </r>
      </text>
    </comment>
    <comment ref="AJ41" authorId="0" shapeId="0">
      <text>
        <r>
          <rPr>
            <sz val="11"/>
            <rFont val="Calibri"/>
            <family val="2"/>
            <charset val="238"/>
          </rPr>
          <t>SZV_F:DijUtem2</t>
        </r>
      </text>
    </comment>
    <comment ref="AK41" authorId="0" shapeId="0">
      <text>
        <r>
          <rPr>
            <sz val="11"/>
            <rFont val="Calibri"/>
            <family val="2"/>
            <charset val="238"/>
          </rPr>
          <t>SZV_F:EM_Melleklet1_Utem2</t>
        </r>
      </text>
    </comment>
    <comment ref="AL41" authorId="0" shapeId="0">
      <text>
        <r>
          <rPr>
            <sz val="11"/>
            <rFont val="Calibri"/>
            <family val="2"/>
            <charset val="238"/>
          </rPr>
          <t>SZV_F:EgyebAllamiUtem2</t>
        </r>
      </text>
    </comment>
    <comment ref="AM41" authorId="0" shapeId="0">
      <text>
        <r>
          <rPr>
            <sz val="11"/>
            <rFont val="Calibri"/>
            <family val="2"/>
            <charset val="238"/>
          </rPr>
          <t>SZV_F:OnkormanyzatiUtem2</t>
        </r>
      </text>
    </comment>
    <comment ref="AN41" authorId="0" shapeId="0">
      <text>
        <r>
          <rPr>
            <sz val="11"/>
            <rFont val="Calibri"/>
            <family val="2"/>
            <charset val="238"/>
          </rPr>
          <t>SZV_F:EUUtem2</t>
        </r>
      </text>
    </comment>
    <comment ref="AO41" authorId="0" shapeId="0">
      <text>
        <r>
          <rPr>
            <sz val="11"/>
            <rFont val="Calibri"/>
            <family val="2"/>
            <charset val="238"/>
          </rPr>
          <t>SZV_F:EgyebUtem2</t>
        </r>
      </text>
    </comment>
    <comment ref="AP41" authorId="0" shapeId="0">
      <text>
        <r>
          <rPr>
            <sz val="11"/>
            <rFont val="Calibri"/>
            <family val="2"/>
            <charset val="238"/>
          </rPr>
          <t>SZV_F:HitelKotvenyUtem2</t>
        </r>
      </text>
    </comment>
    <comment ref="AQ41" authorId="0" shapeId="0">
      <text>
        <r>
          <rPr>
            <sz val="11"/>
            <rFont val="Calibri"/>
            <family val="2"/>
            <charset val="238"/>
          </rPr>
          <t>SZV_F:OsszesenUtem2</t>
        </r>
      </text>
    </comment>
    <comment ref="AR41" authorId="0" shapeId="0">
      <text>
        <r>
          <rPr>
            <sz val="11"/>
            <rFont val="Calibri"/>
            <family val="2"/>
            <charset val="238"/>
          </rPr>
          <t>SZV_F:ForrashianyUtem2</t>
        </r>
      </text>
    </comment>
    <comment ref="AU41" authorId="0" shapeId="0">
      <text>
        <r>
          <rPr>
            <sz val="11"/>
            <rFont val="Calibri"/>
            <family val="2"/>
            <charset val="238"/>
          </rPr>
          <t>SZV_F:Indokolas</t>
        </r>
      </text>
    </comment>
    <comment ref="AV41" authorId="0" shapeId="0">
      <text>
        <r>
          <rPr>
            <sz val="11"/>
            <rFont val="Calibri"/>
            <family val="2"/>
            <charset val="238"/>
          </rPr>
          <t>SZV_F:Megjegyzes</t>
        </r>
      </text>
    </comment>
    <comment ref="AW41" authorId="0" shapeId="0">
      <text>
        <r>
          <rPr>
            <sz val="11"/>
            <rFont val="Calibri"/>
            <family val="2"/>
            <charset val="238"/>
          </rPr>
          <t>SZV_F:FeladatSorszam</t>
        </r>
      </text>
    </comment>
    <comment ref="AY41" authorId="0" shapeId="0">
      <text>
        <r>
          <rPr>
            <sz val="11"/>
            <rFont val="Calibri"/>
            <family val="2"/>
            <charset val="238"/>
          </rPr>
          <t>SZV_F:ISA</t>
        </r>
      </text>
    </comment>
    <comment ref="B42" authorId="0" shapeId="0">
      <text>
        <r>
          <rPr>
            <sz val="11"/>
            <rFont val="Calibri"/>
            <family val="2"/>
            <charset val="238"/>
          </rPr>
          <t>SZV_F:FontossagiSorrent</t>
        </r>
      </text>
    </comment>
    <comment ref="C42" authorId="0" shapeId="0">
      <text>
        <r>
          <rPr>
            <sz val="11"/>
            <rFont val="Calibri"/>
            <family val="2"/>
            <charset val="238"/>
          </rPr>
          <t>SZV_F:FeladatKategoria</t>
        </r>
      </text>
    </comment>
    <comment ref="D42" authorId="0" shapeId="0">
      <text>
        <r>
          <rPr>
            <sz val="11"/>
            <rFont val="Calibri"/>
            <family val="2"/>
            <charset val="238"/>
          </rPr>
          <t>SZV_F:FeladatMegnevezes</t>
        </r>
      </text>
    </comment>
    <comment ref="E42" authorId="0" shapeId="0">
      <text>
        <r>
          <rPr>
            <sz val="11"/>
            <rFont val="Calibri"/>
            <family val="2"/>
            <charset val="238"/>
          </rPr>
          <t>SZV_F:ElviEngedelySzam</t>
        </r>
      </text>
    </comment>
    <comment ref="F42" authorId="0" shapeId="0">
      <text>
        <r>
          <rPr>
            <sz val="11"/>
            <rFont val="Calibri"/>
            <family val="2"/>
            <charset val="238"/>
          </rPr>
          <t>SZV_F:VKR_Kod</t>
        </r>
      </text>
    </comment>
    <comment ref="G42" authorId="0" shapeId="0">
      <text>
        <r>
          <rPr>
            <sz val="11"/>
            <rFont val="Calibri"/>
            <family val="2"/>
            <charset val="238"/>
          </rPr>
          <t>SZV_F:VKR_Nev</t>
        </r>
      </text>
    </comment>
    <comment ref="H42" authorId="0" shapeId="0">
      <text>
        <r>
          <rPr>
            <sz val="11"/>
            <rFont val="Calibri"/>
            <family val="2"/>
            <charset val="238"/>
          </rPr>
          <t>SZV_F:FeladatAzonosito</t>
        </r>
      </text>
    </comment>
    <comment ref="I42" authorId="0" shapeId="0">
      <text>
        <r>
          <rPr>
            <sz val="11"/>
            <rFont val="Calibri"/>
            <family val="2"/>
            <charset val="238"/>
          </rPr>
          <t>SZV_F:EllatasiTerulet</t>
        </r>
      </text>
    </comment>
    <comment ref="J42" authorId="0" shapeId="0">
      <text>
        <r>
          <rPr>
            <sz val="11"/>
            <rFont val="Calibri"/>
            <family val="2"/>
            <charset val="238"/>
          </rPr>
          <t>SZV_F:EllatasertFelelos</t>
        </r>
      </text>
    </comment>
    <comment ref="K42" authorId="0" shapeId="0">
      <text>
        <r>
          <rPr>
            <sz val="11"/>
            <rFont val="Calibri"/>
            <family val="2"/>
            <charset val="238"/>
          </rPr>
          <t>SZV_F:TervezettNettoKoltseg</t>
        </r>
      </text>
    </comment>
    <comment ref="L42" authorId="0" shapeId="0">
      <text>
        <r>
          <rPr>
            <sz val="11"/>
            <rFont val="Calibri"/>
            <family val="2"/>
            <charset val="238"/>
          </rPr>
          <t>SZV_F:IdotartamKezdes</t>
        </r>
      </text>
    </comment>
    <comment ref="M42" authorId="0" shapeId="0">
      <text>
        <r>
          <rPr>
            <sz val="11"/>
            <rFont val="Calibri"/>
            <family val="2"/>
            <charset val="238"/>
          </rPr>
          <t>SZV_F:IdotartamBefejezes</t>
        </r>
      </text>
    </comment>
    <comment ref="N42" authorId="0" shapeId="0">
      <text>
        <r>
          <rPr>
            <sz val="11"/>
            <rFont val="Calibri"/>
            <family val="2"/>
            <charset val="238"/>
          </rPr>
          <t>SZV_F:NettoKoltsegUtem1</t>
        </r>
      </text>
    </comment>
    <comment ref="O42" authorId="0" shapeId="0">
      <text>
        <r>
          <rPr>
            <sz val="11"/>
            <rFont val="Calibri"/>
            <family val="2"/>
            <charset val="238"/>
          </rPr>
          <t>SZV_F:NettoKoltsegUtem2</t>
        </r>
      </text>
    </comment>
    <comment ref="P42" authorId="0" shapeId="0">
      <text>
        <r>
          <rPr>
            <sz val="11"/>
            <rFont val="Calibri"/>
            <family val="2"/>
            <charset val="238"/>
          </rPr>
          <t>SZV_F:EM_Melleklet2_KTG</t>
        </r>
      </text>
    </comment>
    <comment ref="R42" authorId="0" shapeId="0">
      <text>
        <r>
          <rPr>
            <sz val="11"/>
            <rFont val="Calibri"/>
            <family val="2"/>
            <charset val="238"/>
          </rPr>
          <t>SZV_F:HDUtem1</t>
        </r>
      </text>
    </comment>
    <comment ref="S42" authorId="0" shapeId="0">
      <text>
        <r>
          <rPr>
            <sz val="11"/>
            <rFont val="Calibri"/>
            <family val="2"/>
            <charset val="238"/>
          </rPr>
          <t>SZV_F:ECSUtem1</t>
        </r>
      </text>
    </comment>
    <comment ref="T42" authorId="0" shapeId="0">
      <text>
        <r>
          <rPr>
            <sz val="11"/>
            <rFont val="Calibri"/>
            <family val="2"/>
            <charset val="238"/>
          </rPr>
          <t>SZV_F:KFHUtem1</t>
        </r>
      </text>
    </comment>
    <comment ref="U42" authorId="0" shapeId="0">
      <text>
        <r>
          <rPr>
            <sz val="11"/>
            <rFont val="Calibri"/>
            <family val="2"/>
            <charset val="238"/>
          </rPr>
          <t>SZV_F:Egyeb_SajatUtem1</t>
        </r>
      </text>
    </comment>
    <comment ref="V42" authorId="0" shapeId="0">
      <text>
        <r>
          <rPr>
            <sz val="11"/>
            <rFont val="Calibri"/>
            <family val="2"/>
            <charset val="238"/>
          </rPr>
          <t>SZV_F:DijUtem1</t>
        </r>
      </text>
    </comment>
    <comment ref="W42" authorId="0" shapeId="0">
      <text>
        <r>
          <rPr>
            <sz val="11"/>
            <rFont val="Calibri"/>
            <family val="2"/>
            <charset val="238"/>
          </rPr>
          <t>SZV_F:EM_Melleklet1_Utem1</t>
        </r>
      </text>
    </comment>
    <comment ref="X42" authorId="0" shapeId="0">
      <text>
        <r>
          <rPr>
            <sz val="11"/>
            <rFont val="Calibri"/>
            <family val="2"/>
            <charset val="238"/>
          </rPr>
          <t>SZV_F:EgyebAllamiUtem1</t>
        </r>
      </text>
    </comment>
    <comment ref="Y42" authorId="0" shapeId="0">
      <text>
        <r>
          <rPr>
            <sz val="11"/>
            <rFont val="Calibri"/>
            <family val="2"/>
            <charset val="238"/>
          </rPr>
          <t>SZV_F:OnkormanyzatiUtem1</t>
        </r>
      </text>
    </comment>
    <comment ref="Z42" authorId="0" shapeId="0">
      <text>
        <r>
          <rPr>
            <sz val="11"/>
            <rFont val="Calibri"/>
            <family val="2"/>
            <charset val="238"/>
          </rPr>
          <t>SZV_F:EUUtem1</t>
        </r>
      </text>
    </comment>
    <comment ref="AA42" authorId="0" shapeId="0">
      <text>
        <r>
          <rPr>
            <sz val="11"/>
            <rFont val="Calibri"/>
            <family val="2"/>
            <charset val="238"/>
          </rPr>
          <t>SZV_F:EgyebUtem1</t>
        </r>
      </text>
    </comment>
    <comment ref="AB42" authorId="0" shapeId="0">
      <text>
        <r>
          <rPr>
            <sz val="11"/>
            <rFont val="Calibri"/>
            <family val="2"/>
            <charset val="238"/>
          </rPr>
          <t>SZV_F:HitelKotvenyUtem1</t>
        </r>
      </text>
    </comment>
    <comment ref="AC42" authorId="0" shapeId="0">
      <text>
        <r>
          <rPr>
            <sz val="11"/>
            <rFont val="Calibri"/>
            <family val="2"/>
            <charset val="238"/>
          </rPr>
          <t>SZV_F:OsszesenUtem1</t>
        </r>
      </text>
    </comment>
    <comment ref="AF42" authorId="0" shapeId="0">
      <text>
        <r>
          <rPr>
            <sz val="11"/>
            <rFont val="Calibri"/>
            <family val="2"/>
            <charset val="238"/>
          </rPr>
          <t>SZV_F:HDUtem2</t>
        </r>
      </text>
    </comment>
    <comment ref="AG42" authorId="0" shapeId="0">
      <text>
        <r>
          <rPr>
            <sz val="11"/>
            <rFont val="Calibri"/>
            <family val="2"/>
            <charset val="238"/>
          </rPr>
          <t>SZV_F:ECSUtem2</t>
        </r>
      </text>
    </comment>
    <comment ref="AH42" authorId="0" shapeId="0">
      <text>
        <r>
          <rPr>
            <sz val="11"/>
            <rFont val="Calibri"/>
            <family val="2"/>
            <charset val="238"/>
          </rPr>
          <t>SZV_F:KFHUtem2</t>
        </r>
      </text>
    </comment>
    <comment ref="AI42" authorId="0" shapeId="0">
      <text>
        <r>
          <rPr>
            <sz val="11"/>
            <rFont val="Calibri"/>
            <family val="2"/>
            <charset val="238"/>
          </rPr>
          <t>SZV_F:Egyeb_SajatUtem2</t>
        </r>
      </text>
    </comment>
    <comment ref="AJ42" authorId="0" shapeId="0">
      <text>
        <r>
          <rPr>
            <sz val="11"/>
            <rFont val="Calibri"/>
            <family val="2"/>
            <charset val="238"/>
          </rPr>
          <t>SZV_F:DijUtem2</t>
        </r>
      </text>
    </comment>
    <comment ref="AK42" authorId="0" shapeId="0">
      <text>
        <r>
          <rPr>
            <sz val="11"/>
            <rFont val="Calibri"/>
            <family val="2"/>
            <charset val="238"/>
          </rPr>
          <t>SZV_F:EM_Melleklet1_Utem2</t>
        </r>
      </text>
    </comment>
    <comment ref="AL42" authorId="0" shapeId="0">
      <text>
        <r>
          <rPr>
            <sz val="11"/>
            <rFont val="Calibri"/>
            <family val="2"/>
            <charset val="238"/>
          </rPr>
          <t>SZV_F:EgyebAllamiUtem2</t>
        </r>
      </text>
    </comment>
    <comment ref="AM42" authorId="0" shapeId="0">
      <text>
        <r>
          <rPr>
            <sz val="11"/>
            <rFont val="Calibri"/>
            <family val="2"/>
            <charset val="238"/>
          </rPr>
          <t>SZV_F:OnkormanyzatiUtem2</t>
        </r>
      </text>
    </comment>
    <comment ref="AN42" authorId="0" shapeId="0">
      <text>
        <r>
          <rPr>
            <sz val="11"/>
            <rFont val="Calibri"/>
            <family val="2"/>
            <charset val="238"/>
          </rPr>
          <t>SZV_F:EUUtem2</t>
        </r>
      </text>
    </comment>
    <comment ref="AO42" authorId="0" shapeId="0">
      <text>
        <r>
          <rPr>
            <sz val="11"/>
            <rFont val="Calibri"/>
            <family val="2"/>
            <charset val="238"/>
          </rPr>
          <t>SZV_F:EgyebUtem2</t>
        </r>
      </text>
    </comment>
    <comment ref="AP42" authorId="0" shapeId="0">
      <text>
        <r>
          <rPr>
            <sz val="11"/>
            <rFont val="Calibri"/>
            <family val="2"/>
            <charset val="238"/>
          </rPr>
          <t>SZV_F:HitelKotvenyUtem2</t>
        </r>
      </text>
    </comment>
    <comment ref="AQ42" authorId="0" shapeId="0">
      <text>
        <r>
          <rPr>
            <sz val="11"/>
            <rFont val="Calibri"/>
            <family val="2"/>
            <charset val="238"/>
          </rPr>
          <t>SZV_F:OsszesenUtem2</t>
        </r>
      </text>
    </comment>
    <comment ref="AR42" authorId="0" shapeId="0">
      <text>
        <r>
          <rPr>
            <sz val="11"/>
            <rFont val="Calibri"/>
            <family val="2"/>
            <charset val="238"/>
          </rPr>
          <t>SZV_F:ForrashianyUtem2</t>
        </r>
      </text>
    </comment>
    <comment ref="AU42" authorId="0" shapeId="0">
      <text>
        <r>
          <rPr>
            <sz val="11"/>
            <rFont val="Calibri"/>
            <family val="2"/>
            <charset val="238"/>
          </rPr>
          <t>SZV_F:Indokolas</t>
        </r>
      </text>
    </comment>
    <comment ref="AV42" authorId="0" shapeId="0">
      <text>
        <r>
          <rPr>
            <sz val="11"/>
            <rFont val="Calibri"/>
            <family val="2"/>
            <charset val="238"/>
          </rPr>
          <t>SZV_F:Megjegyzes</t>
        </r>
      </text>
    </comment>
    <comment ref="AW42" authorId="0" shapeId="0">
      <text>
        <r>
          <rPr>
            <sz val="11"/>
            <rFont val="Calibri"/>
            <family val="2"/>
            <charset val="238"/>
          </rPr>
          <t>SZV_F:FeladatSorszam</t>
        </r>
      </text>
    </comment>
    <comment ref="AY42" authorId="0" shapeId="0">
      <text>
        <r>
          <rPr>
            <sz val="11"/>
            <rFont val="Calibri"/>
            <family val="2"/>
            <charset val="238"/>
          </rPr>
          <t>SZV_F:ISA</t>
        </r>
      </text>
    </comment>
    <comment ref="B43" authorId="0" shapeId="0">
      <text>
        <r>
          <rPr>
            <sz val="11"/>
            <rFont val="Calibri"/>
            <family val="2"/>
            <charset val="238"/>
          </rPr>
          <t>SZV_F:FontossagiSorrent</t>
        </r>
      </text>
    </comment>
    <comment ref="C43" authorId="0" shapeId="0">
      <text>
        <r>
          <rPr>
            <sz val="11"/>
            <rFont val="Calibri"/>
            <family val="2"/>
            <charset val="238"/>
          </rPr>
          <t>SZV_F:FeladatKategoria</t>
        </r>
      </text>
    </comment>
    <comment ref="D43" authorId="0" shapeId="0">
      <text>
        <r>
          <rPr>
            <sz val="11"/>
            <rFont val="Calibri"/>
            <family val="2"/>
            <charset val="238"/>
          </rPr>
          <t>SZV_F:FeladatMegnevezes</t>
        </r>
      </text>
    </comment>
    <comment ref="E43" authorId="0" shapeId="0">
      <text>
        <r>
          <rPr>
            <sz val="11"/>
            <rFont val="Calibri"/>
            <family val="2"/>
            <charset val="238"/>
          </rPr>
          <t>SZV_F:ElviEngedelySzam</t>
        </r>
      </text>
    </comment>
    <comment ref="F43" authorId="0" shapeId="0">
      <text>
        <r>
          <rPr>
            <sz val="11"/>
            <rFont val="Calibri"/>
            <family val="2"/>
            <charset val="238"/>
          </rPr>
          <t>SZV_F:VKR_Kod</t>
        </r>
      </text>
    </comment>
    <comment ref="G43" authorId="0" shapeId="0">
      <text>
        <r>
          <rPr>
            <sz val="11"/>
            <rFont val="Calibri"/>
            <family val="2"/>
            <charset val="238"/>
          </rPr>
          <t>SZV_F:VKR_Nev</t>
        </r>
      </text>
    </comment>
    <comment ref="H43" authorId="0" shapeId="0">
      <text>
        <r>
          <rPr>
            <sz val="11"/>
            <rFont val="Calibri"/>
            <family val="2"/>
            <charset val="238"/>
          </rPr>
          <t>SZV_F:FeladatAzonosito</t>
        </r>
      </text>
    </comment>
    <comment ref="I43" authorId="0" shapeId="0">
      <text>
        <r>
          <rPr>
            <sz val="11"/>
            <rFont val="Calibri"/>
            <family val="2"/>
            <charset val="238"/>
          </rPr>
          <t>SZV_F:EllatasiTerulet</t>
        </r>
      </text>
    </comment>
    <comment ref="J43" authorId="0" shapeId="0">
      <text>
        <r>
          <rPr>
            <sz val="11"/>
            <rFont val="Calibri"/>
            <family val="2"/>
            <charset val="238"/>
          </rPr>
          <t>SZV_F:EllatasertFelelos</t>
        </r>
      </text>
    </comment>
    <comment ref="K43" authorId="0" shapeId="0">
      <text>
        <r>
          <rPr>
            <sz val="11"/>
            <rFont val="Calibri"/>
            <family val="2"/>
            <charset val="238"/>
          </rPr>
          <t>SZV_F:TervezettNettoKoltseg</t>
        </r>
      </text>
    </comment>
    <comment ref="L43" authorId="0" shapeId="0">
      <text>
        <r>
          <rPr>
            <sz val="11"/>
            <rFont val="Calibri"/>
            <family val="2"/>
            <charset val="238"/>
          </rPr>
          <t>SZV_F:IdotartamKezdes</t>
        </r>
      </text>
    </comment>
    <comment ref="M43" authorId="0" shapeId="0">
      <text>
        <r>
          <rPr>
            <sz val="11"/>
            <rFont val="Calibri"/>
            <family val="2"/>
            <charset val="238"/>
          </rPr>
          <t>SZV_F:IdotartamBefejezes</t>
        </r>
      </text>
    </comment>
    <comment ref="N43" authorId="0" shapeId="0">
      <text>
        <r>
          <rPr>
            <sz val="11"/>
            <rFont val="Calibri"/>
            <family val="2"/>
            <charset val="238"/>
          </rPr>
          <t>SZV_F:NettoKoltsegUtem1</t>
        </r>
      </text>
    </comment>
    <comment ref="O43" authorId="0" shapeId="0">
      <text>
        <r>
          <rPr>
            <sz val="11"/>
            <rFont val="Calibri"/>
            <family val="2"/>
            <charset val="238"/>
          </rPr>
          <t>SZV_F:NettoKoltsegUtem2</t>
        </r>
      </text>
    </comment>
    <comment ref="P43" authorId="0" shapeId="0">
      <text>
        <r>
          <rPr>
            <sz val="11"/>
            <rFont val="Calibri"/>
            <family val="2"/>
            <charset val="238"/>
          </rPr>
          <t>SZV_F:EM_Melleklet2_KTG</t>
        </r>
      </text>
    </comment>
    <comment ref="R43" authorId="0" shapeId="0">
      <text>
        <r>
          <rPr>
            <sz val="11"/>
            <rFont val="Calibri"/>
            <family val="2"/>
            <charset val="238"/>
          </rPr>
          <t>SZV_F:HDUtem1</t>
        </r>
      </text>
    </comment>
    <comment ref="S43" authorId="0" shapeId="0">
      <text>
        <r>
          <rPr>
            <sz val="11"/>
            <rFont val="Calibri"/>
            <family val="2"/>
            <charset val="238"/>
          </rPr>
          <t>SZV_F:ECSUtem1</t>
        </r>
      </text>
    </comment>
    <comment ref="T43" authorId="0" shapeId="0">
      <text>
        <r>
          <rPr>
            <sz val="11"/>
            <rFont val="Calibri"/>
            <family val="2"/>
            <charset val="238"/>
          </rPr>
          <t>SZV_F:KFHUtem1</t>
        </r>
      </text>
    </comment>
    <comment ref="U43" authorId="0" shapeId="0">
      <text>
        <r>
          <rPr>
            <sz val="11"/>
            <rFont val="Calibri"/>
            <family val="2"/>
            <charset val="238"/>
          </rPr>
          <t>SZV_F:Egyeb_SajatUtem1</t>
        </r>
      </text>
    </comment>
    <comment ref="V43" authorId="0" shapeId="0">
      <text>
        <r>
          <rPr>
            <sz val="11"/>
            <rFont val="Calibri"/>
            <family val="2"/>
            <charset val="238"/>
          </rPr>
          <t>SZV_F:DijUtem1</t>
        </r>
      </text>
    </comment>
    <comment ref="W43" authorId="0" shapeId="0">
      <text>
        <r>
          <rPr>
            <sz val="11"/>
            <rFont val="Calibri"/>
            <family val="2"/>
            <charset val="238"/>
          </rPr>
          <t>SZV_F:EM_Melleklet1_Utem1</t>
        </r>
      </text>
    </comment>
    <comment ref="X43" authorId="0" shapeId="0">
      <text>
        <r>
          <rPr>
            <sz val="11"/>
            <rFont val="Calibri"/>
            <family val="2"/>
            <charset val="238"/>
          </rPr>
          <t>SZV_F:EgyebAllamiUtem1</t>
        </r>
      </text>
    </comment>
    <comment ref="Y43" authorId="0" shapeId="0">
      <text>
        <r>
          <rPr>
            <sz val="11"/>
            <rFont val="Calibri"/>
            <family val="2"/>
            <charset val="238"/>
          </rPr>
          <t>SZV_F:OnkormanyzatiUtem1</t>
        </r>
      </text>
    </comment>
    <comment ref="Z43" authorId="0" shapeId="0">
      <text>
        <r>
          <rPr>
            <sz val="11"/>
            <rFont val="Calibri"/>
            <family val="2"/>
            <charset val="238"/>
          </rPr>
          <t>SZV_F:EUUtem1</t>
        </r>
      </text>
    </comment>
    <comment ref="AA43" authorId="0" shapeId="0">
      <text>
        <r>
          <rPr>
            <sz val="11"/>
            <rFont val="Calibri"/>
            <family val="2"/>
            <charset val="238"/>
          </rPr>
          <t>SZV_F:EgyebUtem1</t>
        </r>
      </text>
    </comment>
    <comment ref="AB43" authorId="0" shapeId="0">
      <text>
        <r>
          <rPr>
            <sz val="11"/>
            <rFont val="Calibri"/>
            <family val="2"/>
            <charset val="238"/>
          </rPr>
          <t>SZV_F:HitelKotvenyUtem1</t>
        </r>
      </text>
    </comment>
    <comment ref="AC43" authorId="0" shapeId="0">
      <text>
        <r>
          <rPr>
            <sz val="11"/>
            <rFont val="Calibri"/>
            <family val="2"/>
            <charset val="238"/>
          </rPr>
          <t>SZV_F:OsszesenUtem1</t>
        </r>
      </text>
    </comment>
    <comment ref="AF43" authorId="0" shapeId="0">
      <text>
        <r>
          <rPr>
            <sz val="11"/>
            <rFont val="Calibri"/>
            <family val="2"/>
            <charset val="238"/>
          </rPr>
          <t>SZV_F:HDUtem2</t>
        </r>
      </text>
    </comment>
    <comment ref="AG43" authorId="0" shapeId="0">
      <text>
        <r>
          <rPr>
            <sz val="11"/>
            <rFont val="Calibri"/>
            <family val="2"/>
            <charset val="238"/>
          </rPr>
          <t>SZV_F:ECSUtem2</t>
        </r>
      </text>
    </comment>
    <comment ref="AH43" authorId="0" shapeId="0">
      <text>
        <r>
          <rPr>
            <sz val="11"/>
            <rFont val="Calibri"/>
            <family val="2"/>
            <charset val="238"/>
          </rPr>
          <t>SZV_F:KFHUtem2</t>
        </r>
      </text>
    </comment>
    <comment ref="AI43" authorId="0" shapeId="0">
      <text>
        <r>
          <rPr>
            <sz val="11"/>
            <rFont val="Calibri"/>
            <family val="2"/>
            <charset val="238"/>
          </rPr>
          <t>SZV_F:Egyeb_SajatUtem2</t>
        </r>
      </text>
    </comment>
    <comment ref="AJ43" authorId="0" shapeId="0">
      <text>
        <r>
          <rPr>
            <sz val="11"/>
            <rFont val="Calibri"/>
            <family val="2"/>
            <charset val="238"/>
          </rPr>
          <t>SZV_F:DijUtem2</t>
        </r>
      </text>
    </comment>
    <comment ref="AK43" authorId="0" shapeId="0">
      <text>
        <r>
          <rPr>
            <sz val="11"/>
            <rFont val="Calibri"/>
            <family val="2"/>
            <charset val="238"/>
          </rPr>
          <t>SZV_F:EM_Melleklet1_Utem2</t>
        </r>
      </text>
    </comment>
    <comment ref="AL43" authorId="0" shapeId="0">
      <text>
        <r>
          <rPr>
            <sz val="11"/>
            <rFont val="Calibri"/>
            <family val="2"/>
            <charset val="238"/>
          </rPr>
          <t>SZV_F:EgyebAllamiUtem2</t>
        </r>
      </text>
    </comment>
    <comment ref="AM43" authorId="0" shapeId="0">
      <text>
        <r>
          <rPr>
            <sz val="11"/>
            <rFont val="Calibri"/>
            <family val="2"/>
            <charset val="238"/>
          </rPr>
          <t>SZV_F:OnkormanyzatiUtem2</t>
        </r>
      </text>
    </comment>
    <comment ref="AN43" authorId="0" shapeId="0">
      <text>
        <r>
          <rPr>
            <sz val="11"/>
            <rFont val="Calibri"/>
            <family val="2"/>
            <charset val="238"/>
          </rPr>
          <t>SZV_F:EUUtem2</t>
        </r>
      </text>
    </comment>
    <comment ref="AO43" authorId="0" shapeId="0">
      <text>
        <r>
          <rPr>
            <sz val="11"/>
            <rFont val="Calibri"/>
            <family val="2"/>
            <charset val="238"/>
          </rPr>
          <t>SZV_F:EgyebUtem2</t>
        </r>
      </text>
    </comment>
    <comment ref="AP43" authorId="0" shapeId="0">
      <text>
        <r>
          <rPr>
            <sz val="11"/>
            <rFont val="Calibri"/>
            <family val="2"/>
            <charset val="238"/>
          </rPr>
          <t>SZV_F:HitelKotvenyUtem2</t>
        </r>
      </text>
    </comment>
    <comment ref="AQ43" authorId="0" shapeId="0">
      <text>
        <r>
          <rPr>
            <sz val="11"/>
            <rFont val="Calibri"/>
            <family val="2"/>
            <charset val="238"/>
          </rPr>
          <t>SZV_F:OsszesenUtem2</t>
        </r>
      </text>
    </comment>
    <comment ref="AR43" authorId="0" shapeId="0">
      <text>
        <r>
          <rPr>
            <sz val="11"/>
            <rFont val="Calibri"/>
            <family val="2"/>
            <charset val="238"/>
          </rPr>
          <t>SZV_F:ForrashianyUtem2</t>
        </r>
      </text>
    </comment>
    <comment ref="AU43" authorId="0" shapeId="0">
      <text>
        <r>
          <rPr>
            <sz val="11"/>
            <rFont val="Calibri"/>
            <family val="2"/>
            <charset val="238"/>
          </rPr>
          <t>SZV_F:Indokolas</t>
        </r>
      </text>
    </comment>
    <comment ref="AV43" authorId="0" shapeId="0">
      <text>
        <r>
          <rPr>
            <sz val="11"/>
            <rFont val="Calibri"/>
            <family val="2"/>
            <charset val="238"/>
          </rPr>
          <t>SZV_F:Megjegyzes</t>
        </r>
      </text>
    </comment>
    <comment ref="AW43" authorId="0" shapeId="0">
      <text>
        <r>
          <rPr>
            <sz val="11"/>
            <rFont val="Calibri"/>
            <family val="2"/>
            <charset val="238"/>
          </rPr>
          <t>SZV_F:FeladatSorszam</t>
        </r>
      </text>
    </comment>
    <comment ref="AY43" authorId="0" shapeId="0">
      <text>
        <r>
          <rPr>
            <sz val="11"/>
            <rFont val="Calibri"/>
            <family val="2"/>
            <charset val="238"/>
          </rPr>
          <t>SZV_F:ISA</t>
        </r>
      </text>
    </comment>
    <comment ref="B44" authorId="0" shapeId="0">
      <text>
        <r>
          <rPr>
            <sz val="11"/>
            <rFont val="Calibri"/>
            <family val="2"/>
            <charset val="238"/>
          </rPr>
          <t>SZV_F:FontossagiSorrent</t>
        </r>
      </text>
    </comment>
    <comment ref="C44" authorId="0" shapeId="0">
      <text>
        <r>
          <rPr>
            <sz val="11"/>
            <rFont val="Calibri"/>
            <family val="2"/>
            <charset val="238"/>
          </rPr>
          <t>SZV_F:FeladatKategoria</t>
        </r>
      </text>
    </comment>
    <comment ref="D44" authorId="0" shapeId="0">
      <text>
        <r>
          <rPr>
            <sz val="11"/>
            <rFont val="Calibri"/>
            <family val="2"/>
            <charset val="238"/>
          </rPr>
          <t>SZV_F:FeladatMegnevezes</t>
        </r>
      </text>
    </comment>
    <comment ref="E44" authorId="0" shapeId="0">
      <text>
        <r>
          <rPr>
            <sz val="11"/>
            <rFont val="Calibri"/>
            <family val="2"/>
            <charset val="238"/>
          </rPr>
          <t>SZV_F:ElviEngedelySzam</t>
        </r>
      </text>
    </comment>
    <comment ref="F44" authorId="0" shapeId="0">
      <text>
        <r>
          <rPr>
            <sz val="11"/>
            <rFont val="Calibri"/>
            <family val="2"/>
            <charset val="238"/>
          </rPr>
          <t>SZV_F:VKR_Kod</t>
        </r>
      </text>
    </comment>
    <comment ref="G44" authorId="0" shapeId="0">
      <text>
        <r>
          <rPr>
            <sz val="11"/>
            <rFont val="Calibri"/>
            <family val="2"/>
            <charset val="238"/>
          </rPr>
          <t>SZV_F:VKR_Nev</t>
        </r>
      </text>
    </comment>
    <comment ref="H44" authorId="0" shapeId="0">
      <text>
        <r>
          <rPr>
            <sz val="11"/>
            <rFont val="Calibri"/>
            <family val="2"/>
            <charset val="238"/>
          </rPr>
          <t>SZV_F:FeladatAzonosito</t>
        </r>
      </text>
    </comment>
    <comment ref="I44" authorId="0" shapeId="0">
      <text>
        <r>
          <rPr>
            <sz val="11"/>
            <rFont val="Calibri"/>
            <family val="2"/>
            <charset val="238"/>
          </rPr>
          <t>SZV_F:EllatasiTerulet</t>
        </r>
      </text>
    </comment>
    <comment ref="J44" authorId="0" shapeId="0">
      <text>
        <r>
          <rPr>
            <sz val="11"/>
            <rFont val="Calibri"/>
            <family val="2"/>
            <charset val="238"/>
          </rPr>
          <t>SZV_F:EllatasertFelelos</t>
        </r>
      </text>
    </comment>
    <comment ref="K44" authorId="0" shapeId="0">
      <text>
        <r>
          <rPr>
            <sz val="11"/>
            <rFont val="Calibri"/>
            <family val="2"/>
            <charset val="238"/>
          </rPr>
          <t>SZV_F:TervezettNettoKoltseg</t>
        </r>
      </text>
    </comment>
    <comment ref="L44" authorId="0" shapeId="0">
      <text>
        <r>
          <rPr>
            <sz val="11"/>
            <rFont val="Calibri"/>
            <family val="2"/>
            <charset val="238"/>
          </rPr>
          <t>SZV_F:IdotartamKezdes</t>
        </r>
      </text>
    </comment>
    <comment ref="M44" authorId="0" shapeId="0">
      <text>
        <r>
          <rPr>
            <sz val="11"/>
            <rFont val="Calibri"/>
            <family val="2"/>
            <charset val="238"/>
          </rPr>
          <t>SZV_F:IdotartamBefejezes</t>
        </r>
      </text>
    </comment>
    <comment ref="N44" authorId="0" shapeId="0">
      <text>
        <r>
          <rPr>
            <sz val="11"/>
            <rFont val="Calibri"/>
            <family val="2"/>
            <charset val="238"/>
          </rPr>
          <t>SZV_F:NettoKoltsegUtem1</t>
        </r>
      </text>
    </comment>
    <comment ref="O44" authorId="0" shapeId="0">
      <text>
        <r>
          <rPr>
            <sz val="11"/>
            <rFont val="Calibri"/>
            <family val="2"/>
            <charset val="238"/>
          </rPr>
          <t>SZV_F:NettoKoltsegUtem2</t>
        </r>
      </text>
    </comment>
    <comment ref="P44" authorId="0" shapeId="0">
      <text>
        <r>
          <rPr>
            <sz val="11"/>
            <rFont val="Calibri"/>
            <family val="2"/>
            <charset val="238"/>
          </rPr>
          <t>SZV_F:EM_Melleklet2_KTG</t>
        </r>
      </text>
    </comment>
    <comment ref="R44" authorId="0" shapeId="0">
      <text>
        <r>
          <rPr>
            <sz val="11"/>
            <rFont val="Calibri"/>
            <family val="2"/>
            <charset val="238"/>
          </rPr>
          <t>SZV_F:HDUtem1</t>
        </r>
      </text>
    </comment>
    <comment ref="S44" authorId="0" shapeId="0">
      <text>
        <r>
          <rPr>
            <sz val="11"/>
            <rFont val="Calibri"/>
            <family val="2"/>
            <charset val="238"/>
          </rPr>
          <t>SZV_F:ECSUtem1</t>
        </r>
      </text>
    </comment>
    <comment ref="T44" authorId="0" shapeId="0">
      <text>
        <r>
          <rPr>
            <sz val="11"/>
            <rFont val="Calibri"/>
            <family val="2"/>
            <charset val="238"/>
          </rPr>
          <t>SZV_F:KFHUtem1</t>
        </r>
      </text>
    </comment>
    <comment ref="U44" authorId="0" shapeId="0">
      <text>
        <r>
          <rPr>
            <sz val="11"/>
            <rFont val="Calibri"/>
            <family val="2"/>
            <charset val="238"/>
          </rPr>
          <t>SZV_F:Egyeb_SajatUtem1</t>
        </r>
      </text>
    </comment>
    <comment ref="V44" authorId="0" shapeId="0">
      <text>
        <r>
          <rPr>
            <sz val="11"/>
            <rFont val="Calibri"/>
            <family val="2"/>
            <charset val="238"/>
          </rPr>
          <t>SZV_F:DijUtem1</t>
        </r>
      </text>
    </comment>
    <comment ref="W44" authorId="0" shapeId="0">
      <text>
        <r>
          <rPr>
            <sz val="11"/>
            <rFont val="Calibri"/>
            <family val="2"/>
            <charset val="238"/>
          </rPr>
          <t>SZV_F:EM_Melleklet1_Utem1</t>
        </r>
      </text>
    </comment>
    <comment ref="X44" authorId="0" shapeId="0">
      <text>
        <r>
          <rPr>
            <sz val="11"/>
            <rFont val="Calibri"/>
            <family val="2"/>
            <charset val="238"/>
          </rPr>
          <t>SZV_F:EgyebAllamiUtem1</t>
        </r>
      </text>
    </comment>
    <comment ref="Y44" authorId="0" shapeId="0">
      <text>
        <r>
          <rPr>
            <sz val="11"/>
            <rFont val="Calibri"/>
            <family val="2"/>
            <charset val="238"/>
          </rPr>
          <t>SZV_F:OnkormanyzatiUtem1</t>
        </r>
      </text>
    </comment>
    <comment ref="Z44" authorId="0" shapeId="0">
      <text>
        <r>
          <rPr>
            <sz val="11"/>
            <rFont val="Calibri"/>
            <family val="2"/>
            <charset val="238"/>
          </rPr>
          <t>SZV_F:EUUtem1</t>
        </r>
      </text>
    </comment>
    <comment ref="AA44" authorId="0" shapeId="0">
      <text>
        <r>
          <rPr>
            <sz val="11"/>
            <rFont val="Calibri"/>
            <family val="2"/>
            <charset val="238"/>
          </rPr>
          <t>SZV_F:EgyebUtem1</t>
        </r>
      </text>
    </comment>
    <comment ref="AB44" authorId="0" shapeId="0">
      <text>
        <r>
          <rPr>
            <sz val="11"/>
            <rFont val="Calibri"/>
            <family val="2"/>
            <charset val="238"/>
          </rPr>
          <t>SZV_F:HitelKotvenyUtem1</t>
        </r>
      </text>
    </comment>
    <comment ref="AC44" authorId="0" shapeId="0">
      <text>
        <r>
          <rPr>
            <sz val="11"/>
            <rFont val="Calibri"/>
            <family val="2"/>
            <charset val="238"/>
          </rPr>
          <t>SZV_F:OsszesenUtem1</t>
        </r>
      </text>
    </comment>
    <comment ref="AF44" authorId="0" shapeId="0">
      <text>
        <r>
          <rPr>
            <sz val="11"/>
            <rFont val="Calibri"/>
            <family val="2"/>
            <charset val="238"/>
          </rPr>
          <t>SZV_F:HDUtem2</t>
        </r>
      </text>
    </comment>
    <comment ref="AG44" authorId="0" shapeId="0">
      <text>
        <r>
          <rPr>
            <sz val="11"/>
            <rFont val="Calibri"/>
            <family val="2"/>
            <charset val="238"/>
          </rPr>
          <t>SZV_F:ECSUtem2</t>
        </r>
      </text>
    </comment>
    <comment ref="AH44" authorId="0" shapeId="0">
      <text>
        <r>
          <rPr>
            <sz val="11"/>
            <rFont val="Calibri"/>
            <family val="2"/>
            <charset val="238"/>
          </rPr>
          <t>SZV_F:KFHUtem2</t>
        </r>
      </text>
    </comment>
    <comment ref="AI44" authorId="0" shapeId="0">
      <text>
        <r>
          <rPr>
            <sz val="11"/>
            <rFont val="Calibri"/>
            <family val="2"/>
            <charset val="238"/>
          </rPr>
          <t>SZV_F:Egyeb_SajatUtem2</t>
        </r>
      </text>
    </comment>
    <comment ref="AJ44" authorId="0" shapeId="0">
      <text>
        <r>
          <rPr>
            <sz val="11"/>
            <rFont val="Calibri"/>
            <family val="2"/>
            <charset val="238"/>
          </rPr>
          <t>SZV_F:DijUtem2</t>
        </r>
      </text>
    </comment>
    <comment ref="AK44" authorId="0" shapeId="0">
      <text>
        <r>
          <rPr>
            <sz val="11"/>
            <rFont val="Calibri"/>
            <family val="2"/>
            <charset val="238"/>
          </rPr>
          <t>SZV_F:EM_Melleklet1_Utem2</t>
        </r>
      </text>
    </comment>
    <comment ref="AL44" authorId="0" shapeId="0">
      <text>
        <r>
          <rPr>
            <sz val="11"/>
            <rFont val="Calibri"/>
            <family val="2"/>
            <charset val="238"/>
          </rPr>
          <t>SZV_F:EgyebAllamiUtem2</t>
        </r>
      </text>
    </comment>
    <comment ref="AM44" authorId="0" shapeId="0">
      <text>
        <r>
          <rPr>
            <sz val="11"/>
            <rFont val="Calibri"/>
            <family val="2"/>
            <charset val="238"/>
          </rPr>
          <t>SZV_F:OnkormanyzatiUtem2</t>
        </r>
      </text>
    </comment>
    <comment ref="AN44" authorId="0" shapeId="0">
      <text>
        <r>
          <rPr>
            <sz val="11"/>
            <rFont val="Calibri"/>
            <family val="2"/>
            <charset val="238"/>
          </rPr>
          <t>SZV_F:EUUtem2</t>
        </r>
      </text>
    </comment>
    <comment ref="AO44" authorId="0" shapeId="0">
      <text>
        <r>
          <rPr>
            <sz val="11"/>
            <rFont val="Calibri"/>
            <family val="2"/>
            <charset val="238"/>
          </rPr>
          <t>SZV_F:EgyebUtem2</t>
        </r>
      </text>
    </comment>
    <comment ref="AP44" authorId="0" shapeId="0">
      <text>
        <r>
          <rPr>
            <sz val="11"/>
            <rFont val="Calibri"/>
            <family val="2"/>
            <charset val="238"/>
          </rPr>
          <t>SZV_F:HitelKotvenyUtem2</t>
        </r>
      </text>
    </comment>
    <comment ref="AQ44" authorId="0" shapeId="0">
      <text>
        <r>
          <rPr>
            <sz val="11"/>
            <rFont val="Calibri"/>
            <family val="2"/>
            <charset val="238"/>
          </rPr>
          <t>SZV_F:OsszesenUtem2</t>
        </r>
      </text>
    </comment>
    <comment ref="AR44" authorId="0" shapeId="0">
      <text>
        <r>
          <rPr>
            <sz val="11"/>
            <rFont val="Calibri"/>
            <family val="2"/>
            <charset val="238"/>
          </rPr>
          <t>SZV_F:ForrashianyUtem2</t>
        </r>
      </text>
    </comment>
    <comment ref="AU44" authorId="0" shapeId="0">
      <text>
        <r>
          <rPr>
            <sz val="11"/>
            <rFont val="Calibri"/>
            <family val="2"/>
            <charset val="238"/>
          </rPr>
          <t>SZV_F:Indokolas</t>
        </r>
      </text>
    </comment>
    <comment ref="AV44" authorId="0" shapeId="0">
      <text>
        <r>
          <rPr>
            <sz val="11"/>
            <rFont val="Calibri"/>
            <family val="2"/>
            <charset val="238"/>
          </rPr>
          <t>SZV_F:Megjegyzes</t>
        </r>
      </text>
    </comment>
    <comment ref="AW44" authorId="0" shapeId="0">
      <text>
        <r>
          <rPr>
            <sz val="11"/>
            <rFont val="Calibri"/>
            <family val="2"/>
            <charset val="238"/>
          </rPr>
          <t>SZV_F:FeladatSorszam</t>
        </r>
      </text>
    </comment>
    <comment ref="AY44" authorId="0" shapeId="0">
      <text>
        <r>
          <rPr>
            <sz val="11"/>
            <rFont val="Calibri"/>
            <family val="2"/>
            <charset val="238"/>
          </rPr>
          <t>SZV_F:ISA</t>
        </r>
      </text>
    </comment>
    <comment ref="B45" authorId="0" shapeId="0">
      <text>
        <r>
          <rPr>
            <sz val="11"/>
            <rFont val="Calibri"/>
            <family val="2"/>
            <charset val="238"/>
          </rPr>
          <t>SZV_F:FontossagiSorrent</t>
        </r>
      </text>
    </comment>
    <comment ref="C45" authorId="0" shapeId="0">
      <text>
        <r>
          <rPr>
            <sz val="11"/>
            <rFont val="Calibri"/>
            <family val="2"/>
            <charset val="238"/>
          </rPr>
          <t>SZV_F:FeladatKategoria</t>
        </r>
      </text>
    </comment>
    <comment ref="D45" authorId="0" shapeId="0">
      <text>
        <r>
          <rPr>
            <sz val="11"/>
            <rFont val="Calibri"/>
            <family val="2"/>
            <charset val="238"/>
          </rPr>
          <t>SZV_F:FeladatMegnevezes</t>
        </r>
      </text>
    </comment>
    <comment ref="E45" authorId="0" shapeId="0">
      <text>
        <r>
          <rPr>
            <sz val="11"/>
            <rFont val="Calibri"/>
            <family val="2"/>
            <charset val="238"/>
          </rPr>
          <t>SZV_F:ElviEngedelySzam</t>
        </r>
      </text>
    </comment>
    <comment ref="F45" authorId="0" shapeId="0">
      <text>
        <r>
          <rPr>
            <sz val="11"/>
            <rFont val="Calibri"/>
            <family val="2"/>
            <charset val="238"/>
          </rPr>
          <t>SZV_F:VKR_Kod</t>
        </r>
      </text>
    </comment>
    <comment ref="G45" authorId="0" shapeId="0">
      <text>
        <r>
          <rPr>
            <sz val="11"/>
            <rFont val="Calibri"/>
            <family val="2"/>
            <charset val="238"/>
          </rPr>
          <t>SZV_F:VKR_Nev</t>
        </r>
      </text>
    </comment>
    <comment ref="H45" authorId="0" shapeId="0">
      <text>
        <r>
          <rPr>
            <sz val="11"/>
            <rFont val="Calibri"/>
            <family val="2"/>
            <charset val="238"/>
          </rPr>
          <t>SZV_F:FeladatAzonosito</t>
        </r>
      </text>
    </comment>
    <comment ref="I45" authorId="0" shapeId="0">
      <text>
        <r>
          <rPr>
            <sz val="11"/>
            <rFont val="Calibri"/>
            <family val="2"/>
            <charset val="238"/>
          </rPr>
          <t>SZV_F:EllatasiTerulet</t>
        </r>
      </text>
    </comment>
    <comment ref="J45" authorId="0" shapeId="0">
      <text>
        <r>
          <rPr>
            <sz val="11"/>
            <rFont val="Calibri"/>
            <family val="2"/>
            <charset val="238"/>
          </rPr>
          <t>SZV_F:EllatasertFelelos</t>
        </r>
      </text>
    </comment>
    <comment ref="K45" authorId="0" shapeId="0">
      <text>
        <r>
          <rPr>
            <sz val="11"/>
            <rFont val="Calibri"/>
            <family val="2"/>
            <charset val="238"/>
          </rPr>
          <t>SZV_F:TervezettNettoKoltseg</t>
        </r>
      </text>
    </comment>
    <comment ref="L45" authorId="0" shapeId="0">
      <text>
        <r>
          <rPr>
            <sz val="11"/>
            <rFont val="Calibri"/>
            <family val="2"/>
            <charset val="238"/>
          </rPr>
          <t>SZV_F:IdotartamKezdes</t>
        </r>
      </text>
    </comment>
    <comment ref="M45" authorId="0" shapeId="0">
      <text>
        <r>
          <rPr>
            <sz val="11"/>
            <rFont val="Calibri"/>
            <family val="2"/>
            <charset val="238"/>
          </rPr>
          <t>SZV_F:IdotartamBefejezes</t>
        </r>
      </text>
    </comment>
    <comment ref="N45" authorId="0" shapeId="0">
      <text>
        <r>
          <rPr>
            <sz val="11"/>
            <rFont val="Calibri"/>
            <family val="2"/>
            <charset val="238"/>
          </rPr>
          <t>SZV_F:NettoKoltsegUtem1</t>
        </r>
      </text>
    </comment>
    <comment ref="O45" authorId="0" shapeId="0">
      <text>
        <r>
          <rPr>
            <sz val="11"/>
            <rFont val="Calibri"/>
            <family val="2"/>
            <charset val="238"/>
          </rPr>
          <t>SZV_F:NettoKoltsegUtem2</t>
        </r>
      </text>
    </comment>
    <comment ref="P45" authorId="0" shapeId="0">
      <text>
        <r>
          <rPr>
            <sz val="11"/>
            <rFont val="Calibri"/>
            <family val="2"/>
            <charset val="238"/>
          </rPr>
          <t>SZV_F:EM_Melleklet2_KTG</t>
        </r>
      </text>
    </comment>
    <comment ref="R45" authorId="0" shapeId="0">
      <text>
        <r>
          <rPr>
            <sz val="11"/>
            <rFont val="Calibri"/>
            <family val="2"/>
            <charset val="238"/>
          </rPr>
          <t>SZV_F:HDUtem1</t>
        </r>
      </text>
    </comment>
    <comment ref="S45" authorId="0" shapeId="0">
      <text>
        <r>
          <rPr>
            <sz val="11"/>
            <rFont val="Calibri"/>
            <family val="2"/>
            <charset val="238"/>
          </rPr>
          <t>SZV_F:ECSUtem1</t>
        </r>
      </text>
    </comment>
    <comment ref="T45" authorId="0" shapeId="0">
      <text>
        <r>
          <rPr>
            <sz val="11"/>
            <rFont val="Calibri"/>
            <family val="2"/>
            <charset val="238"/>
          </rPr>
          <t>SZV_F:KFHUtem1</t>
        </r>
      </text>
    </comment>
    <comment ref="U45" authorId="0" shapeId="0">
      <text>
        <r>
          <rPr>
            <sz val="11"/>
            <rFont val="Calibri"/>
            <family val="2"/>
            <charset val="238"/>
          </rPr>
          <t>SZV_F:Egyeb_SajatUtem1</t>
        </r>
      </text>
    </comment>
    <comment ref="V45" authorId="0" shapeId="0">
      <text>
        <r>
          <rPr>
            <sz val="11"/>
            <rFont val="Calibri"/>
            <family val="2"/>
            <charset val="238"/>
          </rPr>
          <t>SZV_F:DijUtem1</t>
        </r>
      </text>
    </comment>
    <comment ref="W45" authorId="0" shapeId="0">
      <text>
        <r>
          <rPr>
            <sz val="11"/>
            <rFont val="Calibri"/>
            <family val="2"/>
            <charset val="238"/>
          </rPr>
          <t>SZV_F:EM_Melleklet1_Utem1</t>
        </r>
      </text>
    </comment>
    <comment ref="X45" authorId="0" shapeId="0">
      <text>
        <r>
          <rPr>
            <sz val="11"/>
            <rFont val="Calibri"/>
            <family val="2"/>
            <charset val="238"/>
          </rPr>
          <t>SZV_F:EgyebAllamiUtem1</t>
        </r>
      </text>
    </comment>
    <comment ref="Y45" authorId="0" shapeId="0">
      <text>
        <r>
          <rPr>
            <sz val="11"/>
            <rFont val="Calibri"/>
            <family val="2"/>
            <charset val="238"/>
          </rPr>
          <t>SZV_F:OnkormanyzatiUtem1</t>
        </r>
      </text>
    </comment>
    <comment ref="Z45" authorId="0" shapeId="0">
      <text>
        <r>
          <rPr>
            <sz val="11"/>
            <rFont val="Calibri"/>
            <family val="2"/>
            <charset val="238"/>
          </rPr>
          <t>SZV_F:EUUtem1</t>
        </r>
      </text>
    </comment>
    <comment ref="AA45" authorId="0" shapeId="0">
      <text>
        <r>
          <rPr>
            <sz val="11"/>
            <rFont val="Calibri"/>
            <family val="2"/>
            <charset val="238"/>
          </rPr>
          <t>SZV_F:EgyebUtem1</t>
        </r>
      </text>
    </comment>
    <comment ref="AB45" authorId="0" shapeId="0">
      <text>
        <r>
          <rPr>
            <sz val="11"/>
            <rFont val="Calibri"/>
            <family val="2"/>
            <charset val="238"/>
          </rPr>
          <t>SZV_F:HitelKotvenyUtem1</t>
        </r>
      </text>
    </comment>
    <comment ref="AC45" authorId="0" shapeId="0">
      <text>
        <r>
          <rPr>
            <sz val="11"/>
            <rFont val="Calibri"/>
            <family val="2"/>
            <charset val="238"/>
          </rPr>
          <t>SZV_F:OsszesenUtem1</t>
        </r>
      </text>
    </comment>
    <comment ref="AF45" authorId="0" shapeId="0">
      <text>
        <r>
          <rPr>
            <sz val="11"/>
            <rFont val="Calibri"/>
            <family val="2"/>
            <charset val="238"/>
          </rPr>
          <t>SZV_F:HDUtem2</t>
        </r>
      </text>
    </comment>
    <comment ref="AG45" authorId="0" shapeId="0">
      <text>
        <r>
          <rPr>
            <sz val="11"/>
            <rFont val="Calibri"/>
            <family val="2"/>
            <charset val="238"/>
          </rPr>
          <t>SZV_F:ECSUtem2</t>
        </r>
      </text>
    </comment>
    <comment ref="AH45" authorId="0" shapeId="0">
      <text>
        <r>
          <rPr>
            <sz val="11"/>
            <rFont val="Calibri"/>
            <family val="2"/>
            <charset val="238"/>
          </rPr>
          <t>SZV_F:KFHUtem2</t>
        </r>
      </text>
    </comment>
    <comment ref="AI45" authorId="0" shapeId="0">
      <text>
        <r>
          <rPr>
            <sz val="11"/>
            <rFont val="Calibri"/>
            <family val="2"/>
            <charset val="238"/>
          </rPr>
          <t>SZV_F:Egyeb_SajatUtem2</t>
        </r>
      </text>
    </comment>
    <comment ref="AJ45" authorId="0" shapeId="0">
      <text>
        <r>
          <rPr>
            <sz val="11"/>
            <rFont val="Calibri"/>
            <family val="2"/>
            <charset val="238"/>
          </rPr>
          <t>SZV_F:DijUtem2</t>
        </r>
      </text>
    </comment>
    <comment ref="AK45" authorId="0" shapeId="0">
      <text>
        <r>
          <rPr>
            <sz val="11"/>
            <rFont val="Calibri"/>
            <family val="2"/>
            <charset val="238"/>
          </rPr>
          <t>SZV_F:EM_Melleklet1_Utem2</t>
        </r>
      </text>
    </comment>
    <comment ref="AL45" authorId="0" shapeId="0">
      <text>
        <r>
          <rPr>
            <sz val="11"/>
            <rFont val="Calibri"/>
            <family val="2"/>
            <charset val="238"/>
          </rPr>
          <t>SZV_F:EgyebAllamiUtem2</t>
        </r>
      </text>
    </comment>
    <comment ref="AM45" authorId="0" shapeId="0">
      <text>
        <r>
          <rPr>
            <sz val="11"/>
            <rFont val="Calibri"/>
            <family val="2"/>
            <charset val="238"/>
          </rPr>
          <t>SZV_F:OnkormanyzatiUtem2</t>
        </r>
      </text>
    </comment>
    <comment ref="AN45" authorId="0" shapeId="0">
      <text>
        <r>
          <rPr>
            <sz val="11"/>
            <rFont val="Calibri"/>
            <family val="2"/>
            <charset val="238"/>
          </rPr>
          <t>SZV_F:EUUtem2</t>
        </r>
      </text>
    </comment>
    <comment ref="AO45" authorId="0" shapeId="0">
      <text>
        <r>
          <rPr>
            <sz val="11"/>
            <rFont val="Calibri"/>
            <family val="2"/>
            <charset val="238"/>
          </rPr>
          <t>SZV_F:EgyebUtem2</t>
        </r>
      </text>
    </comment>
    <comment ref="AP45" authorId="0" shapeId="0">
      <text>
        <r>
          <rPr>
            <sz val="11"/>
            <rFont val="Calibri"/>
            <family val="2"/>
            <charset val="238"/>
          </rPr>
          <t>SZV_F:HitelKotvenyUtem2</t>
        </r>
      </text>
    </comment>
    <comment ref="AQ45" authorId="0" shapeId="0">
      <text>
        <r>
          <rPr>
            <sz val="11"/>
            <rFont val="Calibri"/>
            <family val="2"/>
            <charset val="238"/>
          </rPr>
          <t>SZV_F:OsszesenUtem2</t>
        </r>
      </text>
    </comment>
    <comment ref="AR45" authorId="0" shapeId="0">
      <text>
        <r>
          <rPr>
            <sz val="11"/>
            <rFont val="Calibri"/>
            <family val="2"/>
            <charset val="238"/>
          </rPr>
          <t>SZV_F:ForrashianyUtem2</t>
        </r>
      </text>
    </comment>
    <comment ref="AU45" authorId="0" shapeId="0">
      <text>
        <r>
          <rPr>
            <sz val="11"/>
            <rFont val="Calibri"/>
            <family val="2"/>
            <charset val="238"/>
          </rPr>
          <t>SZV_F:Indokolas</t>
        </r>
      </text>
    </comment>
    <comment ref="AV45" authorId="0" shapeId="0">
      <text>
        <r>
          <rPr>
            <sz val="11"/>
            <rFont val="Calibri"/>
            <family val="2"/>
            <charset val="238"/>
          </rPr>
          <t>SZV_F:Megjegyzes</t>
        </r>
      </text>
    </comment>
    <comment ref="AW45" authorId="0" shapeId="0">
      <text>
        <r>
          <rPr>
            <sz val="11"/>
            <rFont val="Calibri"/>
            <family val="2"/>
            <charset val="238"/>
          </rPr>
          <t>SZV_F:FeladatSorszam</t>
        </r>
      </text>
    </comment>
    <comment ref="AY45" authorId="0" shapeId="0">
      <text>
        <r>
          <rPr>
            <sz val="11"/>
            <rFont val="Calibri"/>
            <family val="2"/>
            <charset val="238"/>
          </rPr>
          <t>SZV_F:ISA</t>
        </r>
      </text>
    </comment>
    <comment ref="B46" authorId="0" shapeId="0">
      <text>
        <r>
          <rPr>
            <sz val="11"/>
            <rFont val="Calibri"/>
            <family val="2"/>
            <charset val="238"/>
          </rPr>
          <t>SZV_F:FontossagiSorrent</t>
        </r>
      </text>
    </comment>
    <comment ref="C46" authorId="0" shapeId="0">
      <text>
        <r>
          <rPr>
            <sz val="11"/>
            <rFont val="Calibri"/>
            <family val="2"/>
            <charset val="238"/>
          </rPr>
          <t>SZV_F:FeladatKategoria</t>
        </r>
      </text>
    </comment>
    <comment ref="D46" authorId="0" shapeId="0">
      <text>
        <r>
          <rPr>
            <sz val="11"/>
            <rFont val="Calibri"/>
            <family val="2"/>
            <charset val="238"/>
          </rPr>
          <t>SZV_F:FeladatMegnevezes</t>
        </r>
      </text>
    </comment>
    <comment ref="E46" authorId="0" shapeId="0">
      <text>
        <r>
          <rPr>
            <sz val="11"/>
            <rFont val="Calibri"/>
            <family val="2"/>
            <charset val="238"/>
          </rPr>
          <t>SZV_F:ElviEngedelySzam</t>
        </r>
      </text>
    </comment>
    <comment ref="F46" authorId="0" shapeId="0">
      <text>
        <r>
          <rPr>
            <sz val="11"/>
            <rFont val="Calibri"/>
            <family val="2"/>
            <charset val="238"/>
          </rPr>
          <t>SZV_F:VKR_Kod</t>
        </r>
      </text>
    </comment>
    <comment ref="G46" authorId="0" shapeId="0">
      <text>
        <r>
          <rPr>
            <sz val="11"/>
            <rFont val="Calibri"/>
            <family val="2"/>
            <charset val="238"/>
          </rPr>
          <t>SZV_F:VKR_Nev</t>
        </r>
      </text>
    </comment>
    <comment ref="H46" authorId="0" shapeId="0">
      <text>
        <r>
          <rPr>
            <sz val="11"/>
            <rFont val="Calibri"/>
            <family val="2"/>
            <charset val="238"/>
          </rPr>
          <t>SZV_F:FeladatAzonosito</t>
        </r>
      </text>
    </comment>
    <comment ref="I46" authorId="0" shapeId="0">
      <text>
        <r>
          <rPr>
            <sz val="11"/>
            <rFont val="Calibri"/>
            <family val="2"/>
            <charset val="238"/>
          </rPr>
          <t>SZV_F:EllatasiTerulet</t>
        </r>
      </text>
    </comment>
    <comment ref="J46" authorId="0" shapeId="0">
      <text>
        <r>
          <rPr>
            <sz val="11"/>
            <rFont val="Calibri"/>
            <family val="2"/>
            <charset val="238"/>
          </rPr>
          <t>SZV_F:EllatasertFelelos</t>
        </r>
      </text>
    </comment>
    <comment ref="K46" authorId="0" shapeId="0">
      <text>
        <r>
          <rPr>
            <sz val="11"/>
            <rFont val="Calibri"/>
            <family val="2"/>
            <charset val="238"/>
          </rPr>
          <t>SZV_F:TervezettNettoKoltseg</t>
        </r>
      </text>
    </comment>
    <comment ref="L46" authorId="0" shapeId="0">
      <text>
        <r>
          <rPr>
            <sz val="11"/>
            <rFont val="Calibri"/>
            <family val="2"/>
            <charset val="238"/>
          </rPr>
          <t>SZV_F:IdotartamKezdes</t>
        </r>
      </text>
    </comment>
    <comment ref="M46" authorId="0" shapeId="0">
      <text>
        <r>
          <rPr>
            <sz val="11"/>
            <rFont val="Calibri"/>
            <family val="2"/>
            <charset val="238"/>
          </rPr>
          <t>SZV_F:IdotartamBefejezes</t>
        </r>
      </text>
    </comment>
    <comment ref="N46" authorId="0" shapeId="0">
      <text>
        <r>
          <rPr>
            <sz val="11"/>
            <rFont val="Calibri"/>
            <family val="2"/>
            <charset val="238"/>
          </rPr>
          <t>SZV_F:NettoKoltsegUtem1</t>
        </r>
      </text>
    </comment>
    <comment ref="O46" authorId="0" shapeId="0">
      <text>
        <r>
          <rPr>
            <sz val="11"/>
            <rFont val="Calibri"/>
            <family val="2"/>
            <charset val="238"/>
          </rPr>
          <t>SZV_F:NettoKoltsegUtem2</t>
        </r>
      </text>
    </comment>
    <comment ref="P46" authorId="0" shapeId="0">
      <text>
        <r>
          <rPr>
            <sz val="11"/>
            <rFont val="Calibri"/>
            <family val="2"/>
            <charset val="238"/>
          </rPr>
          <t>SZV_F:EM_Melleklet2_KTG</t>
        </r>
      </text>
    </comment>
    <comment ref="R46" authorId="0" shapeId="0">
      <text>
        <r>
          <rPr>
            <sz val="11"/>
            <rFont val="Calibri"/>
            <family val="2"/>
            <charset val="238"/>
          </rPr>
          <t>SZV_F:HDUtem1</t>
        </r>
      </text>
    </comment>
    <comment ref="S46" authorId="0" shapeId="0">
      <text>
        <r>
          <rPr>
            <sz val="11"/>
            <rFont val="Calibri"/>
            <family val="2"/>
            <charset val="238"/>
          </rPr>
          <t>SZV_F:ECSUtem1</t>
        </r>
      </text>
    </comment>
    <comment ref="T46" authorId="0" shapeId="0">
      <text>
        <r>
          <rPr>
            <sz val="11"/>
            <rFont val="Calibri"/>
            <family val="2"/>
            <charset val="238"/>
          </rPr>
          <t>SZV_F:KFHUtem1</t>
        </r>
      </text>
    </comment>
    <comment ref="U46" authorId="0" shapeId="0">
      <text>
        <r>
          <rPr>
            <sz val="11"/>
            <rFont val="Calibri"/>
            <family val="2"/>
            <charset val="238"/>
          </rPr>
          <t>SZV_F:Egyeb_SajatUtem1</t>
        </r>
      </text>
    </comment>
    <comment ref="V46" authorId="0" shapeId="0">
      <text>
        <r>
          <rPr>
            <sz val="11"/>
            <rFont val="Calibri"/>
            <family val="2"/>
            <charset val="238"/>
          </rPr>
          <t>SZV_F:DijUtem1</t>
        </r>
      </text>
    </comment>
    <comment ref="W46" authorId="0" shapeId="0">
      <text>
        <r>
          <rPr>
            <sz val="11"/>
            <rFont val="Calibri"/>
            <family val="2"/>
            <charset val="238"/>
          </rPr>
          <t>SZV_F:EM_Melleklet1_Utem1</t>
        </r>
      </text>
    </comment>
    <comment ref="X46" authorId="0" shapeId="0">
      <text>
        <r>
          <rPr>
            <sz val="11"/>
            <rFont val="Calibri"/>
            <family val="2"/>
            <charset val="238"/>
          </rPr>
          <t>SZV_F:EgyebAllamiUtem1</t>
        </r>
      </text>
    </comment>
    <comment ref="Y46" authorId="0" shapeId="0">
      <text>
        <r>
          <rPr>
            <sz val="11"/>
            <rFont val="Calibri"/>
            <family val="2"/>
            <charset val="238"/>
          </rPr>
          <t>SZV_F:OnkormanyzatiUtem1</t>
        </r>
      </text>
    </comment>
    <comment ref="Z46" authorId="0" shapeId="0">
      <text>
        <r>
          <rPr>
            <sz val="11"/>
            <rFont val="Calibri"/>
            <family val="2"/>
            <charset val="238"/>
          </rPr>
          <t>SZV_F:EUUtem1</t>
        </r>
      </text>
    </comment>
    <comment ref="AA46" authorId="0" shapeId="0">
      <text>
        <r>
          <rPr>
            <sz val="11"/>
            <rFont val="Calibri"/>
            <family val="2"/>
            <charset val="238"/>
          </rPr>
          <t>SZV_F:EgyebUtem1</t>
        </r>
      </text>
    </comment>
    <comment ref="AB46" authorId="0" shapeId="0">
      <text>
        <r>
          <rPr>
            <sz val="11"/>
            <rFont val="Calibri"/>
            <family val="2"/>
            <charset val="238"/>
          </rPr>
          <t>SZV_F:HitelKotvenyUtem1</t>
        </r>
      </text>
    </comment>
    <comment ref="AC46" authorId="0" shapeId="0">
      <text>
        <r>
          <rPr>
            <sz val="11"/>
            <rFont val="Calibri"/>
            <family val="2"/>
            <charset val="238"/>
          </rPr>
          <t>SZV_F:OsszesenUtem1</t>
        </r>
      </text>
    </comment>
    <comment ref="AF46" authorId="0" shapeId="0">
      <text>
        <r>
          <rPr>
            <sz val="11"/>
            <rFont val="Calibri"/>
            <family val="2"/>
            <charset val="238"/>
          </rPr>
          <t>SZV_F:HDUtem2</t>
        </r>
      </text>
    </comment>
    <comment ref="AG46" authorId="0" shapeId="0">
      <text>
        <r>
          <rPr>
            <sz val="11"/>
            <rFont val="Calibri"/>
            <family val="2"/>
            <charset val="238"/>
          </rPr>
          <t>SZV_F:ECSUtem2</t>
        </r>
      </text>
    </comment>
    <comment ref="AH46" authorId="0" shapeId="0">
      <text>
        <r>
          <rPr>
            <sz val="11"/>
            <rFont val="Calibri"/>
            <family val="2"/>
            <charset val="238"/>
          </rPr>
          <t>SZV_F:KFHUtem2</t>
        </r>
      </text>
    </comment>
    <comment ref="AI46" authorId="0" shapeId="0">
      <text>
        <r>
          <rPr>
            <sz val="11"/>
            <rFont val="Calibri"/>
            <family val="2"/>
            <charset val="238"/>
          </rPr>
          <t>SZV_F:Egyeb_SajatUtem2</t>
        </r>
      </text>
    </comment>
    <comment ref="AJ46" authorId="0" shapeId="0">
      <text>
        <r>
          <rPr>
            <sz val="11"/>
            <rFont val="Calibri"/>
            <family val="2"/>
            <charset val="238"/>
          </rPr>
          <t>SZV_F:DijUtem2</t>
        </r>
      </text>
    </comment>
    <comment ref="AK46" authorId="0" shapeId="0">
      <text>
        <r>
          <rPr>
            <sz val="11"/>
            <rFont val="Calibri"/>
            <family val="2"/>
            <charset val="238"/>
          </rPr>
          <t>SZV_F:EM_Melleklet1_Utem2</t>
        </r>
      </text>
    </comment>
    <comment ref="AL46" authorId="0" shapeId="0">
      <text>
        <r>
          <rPr>
            <sz val="11"/>
            <rFont val="Calibri"/>
            <family val="2"/>
            <charset val="238"/>
          </rPr>
          <t>SZV_F:EgyebAllamiUtem2</t>
        </r>
      </text>
    </comment>
    <comment ref="AM46" authorId="0" shapeId="0">
      <text>
        <r>
          <rPr>
            <sz val="11"/>
            <rFont val="Calibri"/>
            <family val="2"/>
            <charset val="238"/>
          </rPr>
          <t>SZV_F:OnkormanyzatiUtem2</t>
        </r>
      </text>
    </comment>
    <comment ref="AN46" authorId="0" shapeId="0">
      <text>
        <r>
          <rPr>
            <sz val="11"/>
            <rFont val="Calibri"/>
            <family val="2"/>
            <charset val="238"/>
          </rPr>
          <t>SZV_F:EUUtem2</t>
        </r>
      </text>
    </comment>
    <comment ref="AO46" authorId="0" shapeId="0">
      <text>
        <r>
          <rPr>
            <sz val="11"/>
            <rFont val="Calibri"/>
            <family val="2"/>
            <charset val="238"/>
          </rPr>
          <t>SZV_F:EgyebUtem2</t>
        </r>
      </text>
    </comment>
    <comment ref="AP46" authorId="0" shapeId="0">
      <text>
        <r>
          <rPr>
            <sz val="11"/>
            <rFont val="Calibri"/>
            <family val="2"/>
            <charset val="238"/>
          </rPr>
          <t>SZV_F:HitelKotvenyUtem2</t>
        </r>
      </text>
    </comment>
    <comment ref="AQ46" authorId="0" shapeId="0">
      <text>
        <r>
          <rPr>
            <sz val="11"/>
            <rFont val="Calibri"/>
            <family val="2"/>
            <charset val="238"/>
          </rPr>
          <t>SZV_F:OsszesenUtem2</t>
        </r>
      </text>
    </comment>
    <comment ref="AR46" authorId="0" shapeId="0">
      <text>
        <r>
          <rPr>
            <sz val="11"/>
            <rFont val="Calibri"/>
            <family val="2"/>
            <charset val="238"/>
          </rPr>
          <t>SZV_F:ForrashianyUtem2</t>
        </r>
      </text>
    </comment>
    <comment ref="AU46" authorId="0" shapeId="0">
      <text>
        <r>
          <rPr>
            <sz val="11"/>
            <rFont val="Calibri"/>
            <family val="2"/>
            <charset val="238"/>
          </rPr>
          <t>SZV_F:Indokolas</t>
        </r>
      </text>
    </comment>
    <comment ref="AV46" authorId="0" shapeId="0">
      <text>
        <r>
          <rPr>
            <sz val="11"/>
            <rFont val="Calibri"/>
            <family val="2"/>
            <charset val="238"/>
          </rPr>
          <t>SZV_F:Megjegyzes</t>
        </r>
      </text>
    </comment>
    <comment ref="AW46" authorId="0" shapeId="0">
      <text>
        <r>
          <rPr>
            <sz val="11"/>
            <rFont val="Calibri"/>
            <family val="2"/>
            <charset val="238"/>
          </rPr>
          <t>SZV_F:FeladatSorszam</t>
        </r>
      </text>
    </comment>
    <comment ref="AY46" authorId="0" shapeId="0">
      <text>
        <r>
          <rPr>
            <sz val="11"/>
            <rFont val="Calibri"/>
            <family val="2"/>
            <charset val="238"/>
          </rPr>
          <t>SZV_F:ISA</t>
        </r>
      </text>
    </comment>
    <comment ref="B48" authorId="0" shapeId="0">
      <text>
        <r>
          <rPr>
            <sz val="11"/>
            <rFont val="Calibri"/>
            <family val="2"/>
            <charset val="238"/>
          </rPr>
          <t>SZV_F:FontossagiSorrent</t>
        </r>
      </text>
    </comment>
    <comment ref="C48" authorId="0" shapeId="0">
      <text>
        <r>
          <rPr>
            <sz val="11"/>
            <rFont val="Calibri"/>
            <family val="2"/>
            <charset val="238"/>
          </rPr>
          <t>SZV_F:FeladatKategoria</t>
        </r>
      </text>
    </comment>
    <comment ref="D48" authorId="0" shapeId="0">
      <text>
        <r>
          <rPr>
            <sz val="11"/>
            <rFont val="Calibri"/>
            <family val="2"/>
            <charset val="238"/>
          </rPr>
          <t>SZV_F:FeladatMegnevezes</t>
        </r>
      </text>
    </comment>
    <comment ref="E48" authorId="0" shapeId="0">
      <text>
        <r>
          <rPr>
            <sz val="11"/>
            <rFont val="Calibri"/>
            <family val="2"/>
            <charset val="238"/>
          </rPr>
          <t>SZV_F:ElviEngedelySzam</t>
        </r>
      </text>
    </comment>
    <comment ref="F48" authorId="0" shapeId="0">
      <text>
        <r>
          <rPr>
            <sz val="11"/>
            <rFont val="Calibri"/>
            <family val="2"/>
            <charset val="238"/>
          </rPr>
          <t>SZV_F:VKR_Kod</t>
        </r>
      </text>
    </comment>
    <comment ref="G48" authorId="0" shapeId="0">
      <text>
        <r>
          <rPr>
            <sz val="11"/>
            <rFont val="Calibri"/>
            <family val="2"/>
            <charset val="238"/>
          </rPr>
          <t>SZV_F:VKR_Nev</t>
        </r>
      </text>
    </comment>
    <comment ref="H48" authorId="0" shapeId="0">
      <text>
        <r>
          <rPr>
            <sz val="11"/>
            <rFont val="Calibri"/>
            <family val="2"/>
            <charset val="238"/>
          </rPr>
          <t>SZV_F:FeladatAzonosito</t>
        </r>
      </text>
    </comment>
    <comment ref="I48" authorId="0" shapeId="0">
      <text>
        <r>
          <rPr>
            <sz val="11"/>
            <rFont val="Calibri"/>
            <family val="2"/>
            <charset val="238"/>
          </rPr>
          <t>SZV_F:EllatasiTerulet</t>
        </r>
      </text>
    </comment>
    <comment ref="J48" authorId="0" shapeId="0">
      <text>
        <r>
          <rPr>
            <sz val="11"/>
            <rFont val="Calibri"/>
            <family val="2"/>
            <charset val="238"/>
          </rPr>
          <t>SZV_F:EllatasertFelelos</t>
        </r>
      </text>
    </comment>
    <comment ref="K48" authorId="0" shapeId="0">
      <text>
        <r>
          <rPr>
            <sz val="11"/>
            <rFont val="Calibri"/>
            <family val="2"/>
            <charset val="238"/>
          </rPr>
          <t>SZV_F:TervezettNettoKoltseg</t>
        </r>
      </text>
    </comment>
    <comment ref="L48" authorId="0" shapeId="0">
      <text>
        <r>
          <rPr>
            <sz val="11"/>
            <rFont val="Calibri"/>
            <family val="2"/>
            <charset val="238"/>
          </rPr>
          <t>SZV_F:IdotartamKezdes</t>
        </r>
      </text>
    </comment>
    <comment ref="M48" authorId="0" shapeId="0">
      <text>
        <r>
          <rPr>
            <sz val="11"/>
            <rFont val="Calibri"/>
            <family val="2"/>
            <charset val="238"/>
          </rPr>
          <t>SZV_F:IdotartamBefejezes</t>
        </r>
      </text>
    </comment>
    <comment ref="N48" authorId="0" shapeId="0">
      <text>
        <r>
          <rPr>
            <sz val="11"/>
            <rFont val="Calibri"/>
            <family val="2"/>
            <charset val="238"/>
          </rPr>
          <t>SZV_F:NettoKoltsegUtem1</t>
        </r>
      </text>
    </comment>
    <comment ref="O48" authorId="0" shapeId="0">
      <text>
        <r>
          <rPr>
            <sz val="11"/>
            <rFont val="Calibri"/>
            <family val="2"/>
            <charset val="238"/>
          </rPr>
          <t>SZV_F:NettoKoltsegUtem2</t>
        </r>
      </text>
    </comment>
    <comment ref="P48" authorId="0" shapeId="0">
      <text>
        <r>
          <rPr>
            <sz val="11"/>
            <rFont val="Calibri"/>
            <family val="2"/>
            <charset val="238"/>
          </rPr>
          <t>SZV_F:EM_Melleklet2_KTG</t>
        </r>
      </text>
    </comment>
    <comment ref="R48" authorId="0" shapeId="0">
      <text>
        <r>
          <rPr>
            <sz val="11"/>
            <rFont val="Calibri"/>
            <family val="2"/>
            <charset val="238"/>
          </rPr>
          <t>SZV_F:HDUtem1</t>
        </r>
      </text>
    </comment>
    <comment ref="S48" authorId="0" shapeId="0">
      <text>
        <r>
          <rPr>
            <sz val="11"/>
            <rFont val="Calibri"/>
            <family val="2"/>
            <charset val="238"/>
          </rPr>
          <t>SZV_F:ECSUtem1</t>
        </r>
      </text>
    </comment>
    <comment ref="T48" authorId="0" shapeId="0">
      <text>
        <r>
          <rPr>
            <sz val="11"/>
            <rFont val="Calibri"/>
            <family val="2"/>
            <charset val="238"/>
          </rPr>
          <t>SZV_F:KFHUtem1</t>
        </r>
      </text>
    </comment>
    <comment ref="U48" authorId="0" shapeId="0">
      <text>
        <r>
          <rPr>
            <sz val="11"/>
            <rFont val="Calibri"/>
            <family val="2"/>
            <charset val="238"/>
          </rPr>
          <t>SZV_F:Egyeb_SajatUtem1</t>
        </r>
      </text>
    </comment>
    <comment ref="V48" authorId="0" shapeId="0">
      <text>
        <r>
          <rPr>
            <sz val="11"/>
            <rFont val="Calibri"/>
            <family val="2"/>
            <charset val="238"/>
          </rPr>
          <t>SZV_F:DijUtem1</t>
        </r>
      </text>
    </comment>
    <comment ref="W48" authorId="0" shapeId="0">
      <text>
        <r>
          <rPr>
            <sz val="11"/>
            <rFont val="Calibri"/>
            <family val="2"/>
            <charset val="238"/>
          </rPr>
          <t>SZV_F:EM_Melleklet1_Utem1</t>
        </r>
      </text>
    </comment>
    <comment ref="X48" authorId="0" shapeId="0">
      <text>
        <r>
          <rPr>
            <sz val="11"/>
            <rFont val="Calibri"/>
            <family val="2"/>
            <charset val="238"/>
          </rPr>
          <t>SZV_F:EgyebAllamiUtem1</t>
        </r>
      </text>
    </comment>
    <comment ref="Y48" authorId="0" shapeId="0">
      <text>
        <r>
          <rPr>
            <sz val="11"/>
            <rFont val="Calibri"/>
            <family val="2"/>
            <charset val="238"/>
          </rPr>
          <t>SZV_F:OnkormanyzatiUtem1</t>
        </r>
      </text>
    </comment>
    <comment ref="Z48" authorId="0" shapeId="0">
      <text>
        <r>
          <rPr>
            <sz val="11"/>
            <rFont val="Calibri"/>
            <family val="2"/>
            <charset val="238"/>
          </rPr>
          <t>SZV_F:EUUtem1</t>
        </r>
      </text>
    </comment>
    <comment ref="AA48" authorId="0" shapeId="0">
      <text>
        <r>
          <rPr>
            <sz val="11"/>
            <rFont val="Calibri"/>
            <family val="2"/>
            <charset val="238"/>
          </rPr>
          <t>SZV_F:EgyebUtem1</t>
        </r>
      </text>
    </comment>
    <comment ref="AB48" authorId="0" shapeId="0">
      <text>
        <r>
          <rPr>
            <sz val="11"/>
            <rFont val="Calibri"/>
            <family val="2"/>
            <charset val="238"/>
          </rPr>
          <t>SZV_F:HitelKotvenyUtem1</t>
        </r>
      </text>
    </comment>
    <comment ref="AC48" authorId="0" shapeId="0">
      <text>
        <r>
          <rPr>
            <sz val="11"/>
            <rFont val="Calibri"/>
            <family val="2"/>
            <charset val="238"/>
          </rPr>
          <t>SZV_F:OsszesenUtem1</t>
        </r>
      </text>
    </comment>
    <comment ref="AF48" authorId="0" shapeId="0">
      <text>
        <r>
          <rPr>
            <sz val="11"/>
            <rFont val="Calibri"/>
            <family val="2"/>
            <charset val="238"/>
          </rPr>
          <t>SZV_F:HDUtem2</t>
        </r>
      </text>
    </comment>
    <comment ref="AG48" authorId="0" shapeId="0">
      <text>
        <r>
          <rPr>
            <sz val="11"/>
            <rFont val="Calibri"/>
            <family val="2"/>
            <charset val="238"/>
          </rPr>
          <t>SZV_F:ECSUtem2</t>
        </r>
      </text>
    </comment>
    <comment ref="AH48" authorId="0" shapeId="0">
      <text>
        <r>
          <rPr>
            <sz val="11"/>
            <rFont val="Calibri"/>
            <family val="2"/>
            <charset val="238"/>
          </rPr>
          <t>SZV_F:KFHUtem2</t>
        </r>
      </text>
    </comment>
    <comment ref="AI48" authorId="0" shapeId="0">
      <text>
        <r>
          <rPr>
            <sz val="11"/>
            <rFont val="Calibri"/>
            <family val="2"/>
            <charset val="238"/>
          </rPr>
          <t>SZV_F:Egyeb_SajatUtem2</t>
        </r>
      </text>
    </comment>
    <comment ref="AJ48" authorId="0" shapeId="0">
      <text>
        <r>
          <rPr>
            <sz val="11"/>
            <rFont val="Calibri"/>
            <family val="2"/>
            <charset val="238"/>
          </rPr>
          <t>SZV_F:DijUtem2</t>
        </r>
      </text>
    </comment>
    <comment ref="AK48" authorId="0" shapeId="0">
      <text>
        <r>
          <rPr>
            <sz val="11"/>
            <rFont val="Calibri"/>
            <family val="2"/>
            <charset val="238"/>
          </rPr>
          <t>SZV_F:EM_Melleklet1_Utem2</t>
        </r>
      </text>
    </comment>
    <comment ref="AL48" authorId="0" shapeId="0">
      <text>
        <r>
          <rPr>
            <sz val="11"/>
            <rFont val="Calibri"/>
            <family val="2"/>
            <charset val="238"/>
          </rPr>
          <t>SZV_F:EgyebAllamiUtem2</t>
        </r>
      </text>
    </comment>
    <comment ref="AM48" authorId="0" shapeId="0">
      <text>
        <r>
          <rPr>
            <sz val="11"/>
            <rFont val="Calibri"/>
            <family val="2"/>
            <charset val="238"/>
          </rPr>
          <t>SZV_F:OnkormanyzatiUtem2</t>
        </r>
      </text>
    </comment>
    <comment ref="AN48" authorId="0" shapeId="0">
      <text>
        <r>
          <rPr>
            <sz val="11"/>
            <rFont val="Calibri"/>
            <family val="2"/>
            <charset val="238"/>
          </rPr>
          <t>SZV_F:EUUtem2</t>
        </r>
      </text>
    </comment>
    <comment ref="AO48" authorId="0" shapeId="0">
      <text>
        <r>
          <rPr>
            <sz val="11"/>
            <rFont val="Calibri"/>
            <family val="2"/>
            <charset val="238"/>
          </rPr>
          <t>SZV_F:EgyebUtem2</t>
        </r>
      </text>
    </comment>
    <comment ref="AP48" authorId="0" shapeId="0">
      <text>
        <r>
          <rPr>
            <sz val="11"/>
            <rFont val="Calibri"/>
            <family val="2"/>
            <charset val="238"/>
          </rPr>
          <t>SZV_F:HitelKotvenyUtem2</t>
        </r>
      </text>
    </comment>
    <comment ref="AQ48" authorId="0" shapeId="0">
      <text>
        <r>
          <rPr>
            <sz val="11"/>
            <rFont val="Calibri"/>
            <family val="2"/>
            <charset val="238"/>
          </rPr>
          <t>SZV_F:OsszesenUtem2</t>
        </r>
      </text>
    </comment>
    <comment ref="AR48" authorId="0" shapeId="0">
      <text>
        <r>
          <rPr>
            <sz val="11"/>
            <rFont val="Calibri"/>
            <family val="2"/>
            <charset val="238"/>
          </rPr>
          <t>SZV_F:ForrashianyUtem2</t>
        </r>
      </text>
    </comment>
    <comment ref="AU48" authorId="0" shapeId="0">
      <text>
        <r>
          <rPr>
            <sz val="11"/>
            <rFont val="Calibri"/>
            <family val="2"/>
            <charset val="238"/>
          </rPr>
          <t>SZV_F:Indokolas</t>
        </r>
      </text>
    </comment>
    <comment ref="AV48" authorId="0" shapeId="0">
      <text>
        <r>
          <rPr>
            <sz val="11"/>
            <rFont val="Calibri"/>
            <family val="2"/>
            <charset val="238"/>
          </rPr>
          <t>SZV_F:Megjegyzes</t>
        </r>
      </text>
    </comment>
    <comment ref="AW48" authorId="0" shapeId="0">
      <text>
        <r>
          <rPr>
            <sz val="11"/>
            <rFont val="Calibri"/>
            <family val="2"/>
            <charset val="238"/>
          </rPr>
          <t>SZV_F:FeladatSorszam</t>
        </r>
      </text>
    </comment>
    <comment ref="AY48" authorId="0" shapeId="0">
      <text>
        <r>
          <rPr>
            <sz val="11"/>
            <rFont val="Calibri"/>
            <family val="2"/>
            <charset val="238"/>
          </rPr>
          <t>SZV_F:ISA</t>
        </r>
      </text>
    </comment>
    <comment ref="B49" authorId="0" shapeId="0">
      <text>
        <r>
          <rPr>
            <sz val="11"/>
            <rFont val="Calibri"/>
            <family val="2"/>
            <charset val="238"/>
          </rPr>
          <t>SZV_F:FontossagiSorrent</t>
        </r>
      </text>
    </comment>
    <comment ref="C49" authorId="0" shapeId="0">
      <text>
        <r>
          <rPr>
            <sz val="11"/>
            <rFont val="Calibri"/>
            <family val="2"/>
            <charset val="238"/>
          </rPr>
          <t>SZV_F:FeladatKategoria</t>
        </r>
      </text>
    </comment>
    <comment ref="D49" authorId="0" shapeId="0">
      <text>
        <r>
          <rPr>
            <sz val="11"/>
            <rFont val="Calibri"/>
            <family val="2"/>
            <charset val="238"/>
          </rPr>
          <t>SZV_F:FeladatMegnevezes</t>
        </r>
      </text>
    </comment>
    <comment ref="E49" authorId="0" shapeId="0">
      <text>
        <r>
          <rPr>
            <sz val="11"/>
            <rFont val="Calibri"/>
            <family val="2"/>
            <charset val="238"/>
          </rPr>
          <t>SZV_F:ElviEngedelySzam</t>
        </r>
      </text>
    </comment>
    <comment ref="F49" authorId="0" shapeId="0">
      <text>
        <r>
          <rPr>
            <sz val="11"/>
            <rFont val="Calibri"/>
            <family val="2"/>
            <charset val="238"/>
          </rPr>
          <t>SZV_F:VKR_Kod</t>
        </r>
      </text>
    </comment>
    <comment ref="G49" authorId="0" shapeId="0">
      <text>
        <r>
          <rPr>
            <sz val="11"/>
            <rFont val="Calibri"/>
            <family val="2"/>
            <charset val="238"/>
          </rPr>
          <t>SZV_F:VKR_Nev</t>
        </r>
      </text>
    </comment>
    <comment ref="H49" authorId="0" shapeId="0">
      <text>
        <r>
          <rPr>
            <sz val="11"/>
            <rFont val="Calibri"/>
            <family val="2"/>
            <charset val="238"/>
          </rPr>
          <t>SZV_F:FeladatAzonosito</t>
        </r>
      </text>
    </comment>
    <comment ref="I49" authorId="0" shapeId="0">
      <text>
        <r>
          <rPr>
            <sz val="11"/>
            <rFont val="Calibri"/>
            <family val="2"/>
            <charset val="238"/>
          </rPr>
          <t>SZV_F:EllatasiTerulet</t>
        </r>
      </text>
    </comment>
    <comment ref="J49" authorId="0" shapeId="0">
      <text>
        <r>
          <rPr>
            <sz val="11"/>
            <rFont val="Calibri"/>
            <family val="2"/>
            <charset val="238"/>
          </rPr>
          <t>SZV_F:EllatasertFelelos</t>
        </r>
      </text>
    </comment>
    <comment ref="K49" authorId="0" shapeId="0">
      <text>
        <r>
          <rPr>
            <sz val="11"/>
            <rFont val="Calibri"/>
            <family val="2"/>
            <charset val="238"/>
          </rPr>
          <t>SZV_F:TervezettNettoKoltseg</t>
        </r>
      </text>
    </comment>
    <comment ref="L49" authorId="0" shapeId="0">
      <text>
        <r>
          <rPr>
            <sz val="11"/>
            <rFont val="Calibri"/>
            <family val="2"/>
            <charset val="238"/>
          </rPr>
          <t>SZV_F:IdotartamKezdes</t>
        </r>
      </text>
    </comment>
    <comment ref="M49" authorId="0" shapeId="0">
      <text>
        <r>
          <rPr>
            <sz val="11"/>
            <rFont val="Calibri"/>
            <family val="2"/>
            <charset val="238"/>
          </rPr>
          <t>SZV_F:IdotartamBefejezes</t>
        </r>
      </text>
    </comment>
    <comment ref="N49" authorId="0" shapeId="0">
      <text>
        <r>
          <rPr>
            <sz val="11"/>
            <rFont val="Calibri"/>
            <family val="2"/>
            <charset val="238"/>
          </rPr>
          <t>SZV_F:NettoKoltsegUtem1</t>
        </r>
      </text>
    </comment>
    <comment ref="O49" authorId="0" shapeId="0">
      <text>
        <r>
          <rPr>
            <sz val="11"/>
            <rFont val="Calibri"/>
            <family val="2"/>
            <charset val="238"/>
          </rPr>
          <t>SZV_F:NettoKoltsegUtem2</t>
        </r>
      </text>
    </comment>
    <comment ref="P49" authorId="0" shapeId="0">
      <text>
        <r>
          <rPr>
            <sz val="11"/>
            <rFont val="Calibri"/>
            <family val="2"/>
            <charset val="238"/>
          </rPr>
          <t>SZV_F:EM_Melleklet2_KTG</t>
        </r>
      </text>
    </comment>
    <comment ref="R49" authorId="0" shapeId="0">
      <text>
        <r>
          <rPr>
            <sz val="11"/>
            <rFont val="Calibri"/>
            <family val="2"/>
            <charset val="238"/>
          </rPr>
          <t>SZV_F:HDUtem1</t>
        </r>
      </text>
    </comment>
    <comment ref="S49" authorId="0" shapeId="0">
      <text>
        <r>
          <rPr>
            <sz val="11"/>
            <rFont val="Calibri"/>
            <family val="2"/>
            <charset val="238"/>
          </rPr>
          <t>SZV_F:ECSUtem1</t>
        </r>
      </text>
    </comment>
    <comment ref="T49" authorId="0" shapeId="0">
      <text>
        <r>
          <rPr>
            <sz val="11"/>
            <rFont val="Calibri"/>
            <family val="2"/>
            <charset val="238"/>
          </rPr>
          <t>SZV_F:KFHUtem1</t>
        </r>
      </text>
    </comment>
    <comment ref="U49" authorId="0" shapeId="0">
      <text>
        <r>
          <rPr>
            <sz val="11"/>
            <rFont val="Calibri"/>
            <family val="2"/>
            <charset val="238"/>
          </rPr>
          <t>SZV_F:Egyeb_SajatUtem1</t>
        </r>
      </text>
    </comment>
    <comment ref="V49" authorId="0" shapeId="0">
      <text>
        <r>
          <rPr>
            <sz val="11"/>
            <rFont val="Calibri"/>
            <family val="2"/>
            <charset val="238"/>
          </rPr>
          <t>SZV_F:DijUtem1</t>
        </r>
      </text>
    </comment>
    <comment ref="W49" authorId="0" shapeId="0">
      <text>
        <r>
          <rPr>
            <sz val="11"/>
            <rFont val="Calibri"/>
            <family val="2"/>
            <charset val="238"/>
          </rPr>
          <t>SZV_F:EM_Melleklet1_Utem1</t>
        </r>
      </text>
    </comment>
    <comment ref="X49" authorId="0" shapeId="0">
      <text>
        <r>
          <rPr>
            <sz val="11"/>
            <rFont val="Calibri"/>
            <family val="2"/>
            <charset val="238"/>
          </rPr>
          <t>SZV_F:EgyebAllamiUtem1</t>
        </r>
      </text>
    </comment>
    <comment ref="Y49" authorId="0" shapeId="0">
      <text>
        <r>
          <rPr>
            <sz val="11"/>
            <rFont val="Calibri"/>
            <family val="2"/>
            <charset val="238"/>
          </rPr>
          <t>SZV_F:OnkormanyzatiUtem1</t>
        </r>
      </text>
    </comment>
    <comment ref="Z49" authorId="0" shapeId="0">
      <text>
        <r>
          <rPr>
            <sz val="11"/>
            <rFont val="Calibri"/>
            <family val="2"/>
            <charset val="238"/>
          </rPr>
          <t>SZV_F:EUUtem1</t>
        </r>
      </text>
    </comment>
    <comment ref="AA49" authorId="0" shapeId="0">
      <text>
        <r>
          <rPr>
            <sz val="11"/>
            <rFont val="Calibri"/>
            <family val="2"/>
            <charset val="238"/>
          </rPr>
          <t>SZV_F:EgyebUtem1</t>
        </r>
      </text>
    </comment>
    <comment ref="AB49" authorId="0" shapeId="0">
      <text>
        <r>
          <rPr>
            <sz val="11"/>
            <rFont val="Calibri"/>
            <family val="2"/>
            <charset val="238"/>
          </rPr>
          <t>SZV_F:HitelKotvenyUtem1</t>
        </r>
      </text>
    </comment>
    <comment ref="AC49" authorId="0" shapeId="0">
      <text>
        <r>
          <rPr>
            <sz val="11"/>
            <rFont val="Calibri"/>
            <family val="2"/>
            <charset val="238"/>
          </rPr>
          <t>SZV_F:OsszesenUtem1</t>
        </r>
      </text>
    </comment>
    <comment ref="AF49" authorId="0" shapeId="0">
      <text>
        <r>
          <rPr>
            <sz val="11"/>
            <rFont val="Calibri"/>
            <family val="2"/>
            <charset val="238"/>
          </rPr>
          <t>SZV_F:HDUtem2</t>
        </r>
      </text>
    </comment>
    <comment ref="AG49" authorId="0" shapeId="0">
      <text>
        <r>
          <rPr>
            <sz val="11"/>
            <rFont val="Calibri"/>
            <family val="2"/>
            <charset val="238"/>
          </rPr>
          <t>SZV_F:ECSUtem2</t>
        </r>
      </text>
    </comment>
    <comment ref="AH49" authorId="0" shapeId="0">
      <text>
        <r>
          <rPr>
            <sz val="11"/>
            <rFont val="Calibri"/>
            <family val="2"/>
            <charset val="238"/>
          </rPr>
          <t>SZV_F:KFHUtem2</t>
        </r>
      </text>
    </comment>
    <comment ref="AI49" authorId="0" shapeId="0">
      <text>
        <r>
          <rPr>
            <sz val="11"/>
            <rFont val="Calibri"/>
            <family val="2"/>
            <charset val="238"/>
          </rPr>
          <t>SZV_F:Egyeb_SajatUtem2</t>
        </r>
      </text>
    </comment>
    <comment ref="AJ49" authorId="0" shapeId="0">
      <text>
        <r>
          <rPr>
            <sz val="11"/>
            <rFont val="Calibri"/>
            <family val="2"/>
            <charset val="238"/>
          </rPr>
          <t>SZV_F:DijUtem2</t>
        </r>
      </text>
    </comment>
    <comment ref="AK49" authorId="0" shapeId="0">
      <text>
        <r>
          <rPr>
            <sz val="11"/>
            <rFont val="Calibri"/>
            <family val="2"/>
            <charset val="238"/>
          </rPr>
          <t>SZV_F:EM_Melleklet1_Utem2</t>
        </r>
      </text>
    </comment>
    <comment ref="AL49" authorId="0" shapeId="0">
      <text>
        <r>
          <rPr>
            <sz val="11"/>
            <rFont val="Calibri"/>
            <family val="2"/>
            <charset val="238"/>
          </rPr>
          <t>SZV_F:EgyebAllamiUtem2</t>
        </r>
      </text>
    </comment>
    <comment ref="AM49" authorId="0" shapeId="0">
      <text>
        <r>
          <rPr>
            <sz val="11"/>
            <rFont val="Calibri"/>
            <family val="2"/>
            <charset val="238"/>
          </rPr>
          <t>SZV_F:OnkormanyzatiUtem2</t>
        </r>
      </text>
    </comment>
    <comment ref="AN49" authorId="0" shapeId="0">
      <text>
        <r>
          <rPr>
            <sz val="11"/>
            <rFont val="Calibri"/>
            <family val="2"/>
            <charset val="238"/>
          </rPr>
          <t>SZV_F:EUUtem2</t>
        </r>
      </text>
    </comment>
    <comment ref="AO49" authorId="0" shapeId="0">
      <text>
        <r>
          <rPr>
            <sz val="11"/>
            <rFont val="Calibri"/>
            <family val="2"/>
            <charset val="238"/>
          </rPr>
          <t>SZV_F:EgyebUtem2</t>
        </r>
      </text>
    </comment>
    <comment ref="AP49" authorId="0" shapeId="0">
      <text>
        <r>
          <rPr>
            <sz val="11"/>
            <rFont val="Calibri"/>
            <family val="2"/>
            <charset val="238"/>
          </rPr>
          <t>SZV_F:HitelKotvenyUtem2</t>
        </r>
      </text>
    </comment>
    <comment ref="AQ49" authorId="0" shapeId="0">
      <text>
        <r>
          <rPr>
            <sz val="11"/>
            <rFont val="Calibri"/>
            <family val="2"/>
            <charset val="238"/>
          </rPr>
          <t>SZV_F:OsszesenUtem2</t>
        </r>
      </text>
    </comment>
    <comment ref="AR49" authorId="0" shapeId="0">
      <text>
        <r>
          <rPr>
            <sz val="11"/>
            <rFont val="Calibri"/>
            <family val="2"/>
            <charset val="238"/>
          </rPr>
          <t>SZV_F:ForrashianyUtem2</t>
        </r>
      </text>
    </comment>
    <comment ref="AU49" authorId="0" shapeId="0">
      <text>
        <r>
          <rPr>
            <sz val="11"/>
            <rFont val="Calibri"/>
            <family val="2"/>
            <charset val="238"/>
          </rPr>
          <t>SZV_F:Indokolas</t>
        </r>
      </text>
    </comment>
    <comment ref="AV49" authorId="0" shapeId="0">
      <text>
        <r>
          <rPr>
            <sz val="11"/>
            <rFont val="Calibri"/>
            <family val="2"/>
            <charset val="238"/>
          </rPr>
          <t>SZV_F:Megjegyzes</t>
        </r>
      </text>
    </comment>
    <comment ref="AW49" authorId="0" shapeId="0">
      <text>
        <r>
          <rPr>
            <sz val="11"/>
            <rFont val="Calibri"/>
            <family val="2"/>
            <charset val="238"/>
          </rPr>
          <t>SZV_F:FeladatSorszam</t>
        </r>
      </text>
    </comment>
    <comment ref="AY49" authorId="0" shapeId="0">
      <text>
        <r>
          <rPr>
            <sz val="11"/>
            <rFont val="Calibri"/>
            <family val="2"/>
            <charset val="238"/>
          </rPr>
          <t>SZV_F:ISA</t>
        </r>
      </text>
    </comment>
    <comment ref="B50" authorId="0" shapeId="0">
      <text>
        <r>
          <rPr>
            <sz val="11"/>
            <rFont val="Calibri"/>
            <family val="2"/>
            <charset val="238"/>
          </rPr>
          <t>SZV_F:FontossagiSorrent</t>
        </r>
      </text>
    </comment>
    <comment ref="C50" authorId="0" shapeId="0">
      <text>
        <r>
          <rPr>
            <sz val="11"/>
            <rFont val="Calibri"/>
            <family val="2"/>
            <charset val="238"/>
          </rPr>
          <t>SZV_F:FeladatKategoria</t>
        </r>
      </text>
    </comment>
    <comment ref="D50" authorId="0" shapeId="0">
      <text>
        <r>
          <rPr>
            <sz val="11"/>
            <rFont val="Calibri"/>
            <family val="2"/>
            <charset val="238"/>
          </rPr>
          <t>SZV_F:FeladatMegnevezes</t>
        </r>
      </text>
    </comment>
    <comment ref="E50" authorId="0" shapeId="0">
      <text>
        <r>
          <rPr>
            <sz val="11"/>
            <rFont val="Calibri"/>
            <family val="2"/>
            <charset val="238"/>
          </rPr>
          <t>SZV_F:ElviEngedelySzam</t>
        </r>
      </text>
    </comment>
    <comment ref="F50" authorId="0" shapeId="0">
      <text>
        <r>
          <rPr>
            <sz val="11"/>
            <rFont val="Calibri"/>
            <family val="2"/>
            <charset val="238"/>
          </rPr>
          <t>SZV_F:VKR_Kod</t>
        </r>
      </text>
    </comment>
    <comment ref="G50" authorId="0" shapeId="0">
      <text>
        <r>
          <rPr>
            <sz val="11"/>
            <rFont val="Calibri"/>
            <family val="2"/>
            <charset val="238"/>
          </rPr>
          <t>SZV_F:VKR_Nev</t>
        </r>
      </text>
    </comment>
    <comment ref="H50" authorId="0" shapeId="0">
      <text>
        <r>
          <rPr>
            <sz val="11"/>
            <rFont val="Calibri"/>
            <family val="2"/>
            <charset val="238"/>
          </rPr>
          <t>SZV_F:FeladatAzonosito</t>
        </r>
      </text>
    </comment>
    <comment ref="I50" authorId="0" shapeId="0">
      <text>
        <r>
          <rPr>
            <sz val="11"/>
            <rFont val="Calibri"/>
            <family val="2"/>
            <charset val="238"/>
          </rPr>
          <t>SZV_F:EllatasiTerulet</t>
        </r>
      </text>
    </comment>
    <comment ref="J50" authorId="0" shapeId="0">
      <text>
        <r>
          <rPr>
            <sz val="11"/>
            <rFont val="Calibri"/>
            <family val="2"/>
            <charset val="238"/>
          </rPr>
          <t>SZV_F:EllatasertFelelos</t>
        </r>
      </text>
    </comment>
    <comment ref="K50" authorId="0" shapeId="0">
      <text>
        <r>
          <rPr>
            <sz val="11"/>
            <rFont val="Calibri"/>
            <family val="2"/>
            <charset val="238"/>
          </rPr>
          <t>SZV_F:TervezettNettoKoltseg</t>
        </r>
      </text>
    </comment>
    <comment ref="L50" authorId="0" shapeId="0">
      <text>
        <r>
          <rPr>
            <sz val="11"/>
            <rFont val="Calibri"/>
            <family val="2"/>
            <charset val="238"/>
          </rPr>
          <t>SZV_F:IdotartamKezdes</t>
        </r>
      </text>
    </comment>
    <comment ref="M50" authorId="0" shapeId="0">
      <text>
        <r>
          <rPr>
            <sz val="11"/>
            <rFont val="Calibri"/>
            <family val="2"/>
            <charset val="238"/>
          </rPr>
          <t>SZV_F:IdotartamBefejezes</t>
        </r>
      </text>
    </comment>
    <comment ref="N50" authorId="0" shapeId="0">
      <text>
        <r>
          <rPr>
            <sz val="11"/>
            <rFont val="Calibri"/>
            <family val="2"/>
            <charset val="238"/>
          </rPr>
          <t>SZV_F:NettoKoltsegUtem1</t>
        </r>
      </text>
    </comment>
    <comment ref="O50" authorId="0" shapeId="0">
      <text>
        <r>
          <rPr>
            <sz val="11"/>
            <rFont val="Calibri"/>
            <family val="2"/>
            <charset val="238"/>
          </rPr>
          <t>SZV_F:NettoKoltsegUtem2</t>
        </r>
      </text>
    </comment>
    <comment ref="P50" authorId="0" shapeId="0">
      <text>
        <r>
          <rPr>
            <sz val="11"/>
            <rFont val="Calibri"/>
            <family val="2"/>
            <charset val="238"/>
          </rPr>
          <t>SZV_F:EM_Melleklet2_KTG</t>
        </r>
      </text>
    </comment>
    <comment ref="R50" authorId="0" shapeId="0">
      <text>
        <r>
          <rPr>
            <sz val="11"/>
            <rFont val="Calibri"/>
            <family val="2"/>
            <charset val="238"/>
          </rPr>
          <t>SZV_F:HDUtem1</t>
        </r>
      </text>
    </comment>
    <comment ref="S50" authorId="0" shapeId="0">
      <text>
        <r>
          <rPr>
            <sz val="11"/>
            <rFont val="Calibri"/>
            <family val="2"/>
            <charset val="238"/>
          </rPr>
          <t>SZV_F:ECSUtem1</t>
        </r>
      </text>
    </comment>
    <comment ref="T50" authorId="0" shapeId="0">
      <text>
        <r>
          <rPr>
            <sz val="11"/>
            <rFont val="Calibri"/>
            <family val="2"/>
            <charset val="238"/>
          </rPr>
          <t>SZV_F:KFHUtem1</t>
        </r>
      </text>
    </comment>
    <comment ref="U50" authorId="0" shapeId="0">
      <text>
        <r>
          <rPr>
            <sz val="11"/>
            <rFont val="Calibri"/>
            <family val="2"/>
            <charset val="238"/>
          </rPr>
          <t>SZV_F:Egyeb_SajatUtem1</t>
        </r>
      </text>
    </comment>
    <comment ref="V50" authorId="0" shapeId="0">
      <text>
        <r>
          <rPr>
            <sz val="11"/>
            <rFont val="Calibri"/>
            <family val="2"/>
            <charset val="238"/>
          </rPr>
          <t>SZV_F:DijUtem1</t>
        </r>
      </text>
    </comment>
    <comment ref="W50" authorId="0" shapeId="0">
      <text>
        <r>
          <rPr>
            <sz val="11"/>
            <rFont val="Calibri"/>
            <family val="2"/>
            <charset val="238"/>
          </rPr>
          <t>SZV_F:EM_Melleklet1_Utem1</t>
        </r>
      </text>
    </comment>
    <comment ref="X50" authorId="0" shapeId="0">
      <text>
        <r>
          <rPr>
            <sz val="11"/>
            <rFont val="Calibri"/>
            <family val="2"/>
            <charset val="238"/>
          </rPr>
          <t>SZV_F:EgyebAllamiUtem1</t>
        </r>
      </text>
    </comment>
    <comment ref="Y50" authorId="0" shapeId="0">
      <text>
        <r>
          <rPr>
            <sz val="11"/>
            <rFont val="Calibri"/>
            <family val="2"/>
            <charset val="238"/>
          </rPr>
          <t>SZV_F:OnkormanyzatiUtem1</t>
        </r>
      </text>
    </comment>
    <comment ref="Z50" authorId="0" shapeId="0">
      <text>
        <r>
          <rPr>
            <sz val="11"/>
            <rFont val="Calibri"/>
            <family val="2"/>
            <charset val="238"/>
          </rPr>
          <t>SZV_F:EUUtem1</t>
        </r>
      </text>
    </comment>
    <comment ref="AA50" authorId="0" shapeId="0">
      <text>
        <r>
          <rPr>
            <sz val="11"/>
            <rFont val="Calibri"/>
            <family val="2"/>
            <charset val="238"/>
          </rPr>
          <t>SZV_F:EgyebUtem1</t>
        </r>
      </text>
    </comment>
    <comment ref="AB50" authorId="0" shapeId="0">
      <text>
        <r>
          <rPr>
            <sz val="11"/>
            <rFont val="Calibri"/>
            <family val="2"/>
            <charset val="238"/>
          </rPr>
          <t>SZV_F:HitelKotvenyUtem1</t>
        </r>
      </text>
    </comment>
    <comment ref="AC50" authorId="0" shapeId="0">
      <text>
        <r>
          <rPr>
            <sz val="11"/>
            <rFont val="Calibri"/>
            <family val="2"/>
            <charset val="238"/>
          </rPr>
          <t>SZV_F:OsszesenUtem1</t>
        </r>
      </text>
    </comment>
    <comment ref="AF50" authorId="0" shapeId="0">
      <text>
        <r>
          <rPr>
            <sz val="11"/>
            <rFont val="Calibri"/>
            <family val="2"/>
            <charset val="238"/>
          </rPr>
          <t>SZV_F:HDUtem2</t>
        </r>
      </text>
    </comment>
    <comment ref="AG50" authorId="0" shapeId="0">
      <text>
        <r>
          <rPr>
            <sz val="11"/>
            <rFont val="Calibri"/>
            <family val="2"/>
            <charset val="238"/>
          </rPr>
          <t>SZV_F:ECSUtem2</t>
        </r>
      </text>
    </comment>
    <comment ref="AH50" authorId="0" shapeId="0">
      <text>
        <r>
          <rPr>
            <sz val="11"/>
            <rFont val="Calibri"/>
            <family val="2"/>
            <charset val="238"/>
          </rPr>
          <t>SZV_F:KFHUtem2</t>
        </r>
      </text>
    </comment>
    <comment ref="AI50" authorId="0" shapeId="0">
      <text>
        <r>
          <rPr>
            <sz val="11"/>
            <rFont val="Calibri"/>
            <family val="2"/>
            <charset val="238"/>
          </rPr>
          <t>SZV_F:Egyeb_SajatUtem2</t>
        </r>
      </text>
    </comment>
    <comment ref="AJ50" authorId="0" shapeId="0">
      <text>
        <r>
          <rPr>
            <sz val="11"/>
            <rFont val="Calibri"/>
            <family val="2"/>
            <charset val="238"/>
          </rPr>
          <t>SZV_F:DijUtem2</t>
        </r>
      </text>
    </comment>
    <comment ref="AK50" authorId="0" shapeId="0">
      <text>
        <r>
          <rPr>
            <sz val="11"/>
            <rFont val="Calibri"/>
            <family val="2"/>
            <charset val="238"/>
          </rPr>
          <t>SZV_F:EM_Melleklet1_Utem2</t>
        </r>
      </text>
    </comment>
    <comment ref="AL50" authorId="0" shapeId="0">
      <text>
        <r>
          <rPr>
            <sz val="11"/>
            <rFont val="Calibri"/>
            <family val="2"/>
            <charset val="238"/>
          </rPr>
          <t>SZV_F:EgyebAllamiUtem2</t>
        </r>
      </text>
    </comment>
    <comment ref="AM50" authorId="0" shapeId="0">
      <text>
        <r>
          <rPr>
            <sz val="11"/>
            <rFont val="Calibri"/>
            <family val="2"/>
            <charset val="238"/>
          </rPr>
          <t>SZV_F:OnkormanyzatiUtem2</t>
        </r>
      </text>
    </comment>
    <comment ref="AN50" authorId="0" shapeId="0">
      <text>
        <r>
          <rPr>
            <sz val="11"/>
            <rFont val="Calibri"/>
            <family val="2"/>
            <charset val="238"/>
          </rPr>
          <t>SZV_F:EUUtem2</t>
        </r>
      </text>
    </comment>
    <comment ref="AO50" authorId="0" shapeId="0">
      <text>
        <r>
          <rPr>
            <sz val="11"/>
            <rFont val="Calibri"/>
            <family val="2"/>
            <charset val="238"/>
          </rPr>
          <t>SZV_F:EgyebUtem2</t>
        </r>
      </text>
    </comment>
    <comment ref="AP50" authorId="0" shapeId="0">
      <text>
        <r>
          <rPr>
            <sz val="11"/>
            <rFont val="Calibri"/>
            <family val="2"/>
            <charset val="238"/>
          </rPr>
          <t>SZV_F:HitelKotvenyUtem2</t>
        </r>
      </text>
    </comment>
    <comment ref="AQ50" authorId="0" shapeId="0">
      <text>
        <r>
          <rPr>
            <sz val="11"/>
            <rFont val="Calibri"/>
            <family val="2"/>
            <charset val="238"/>
          </rPr>
          <t>SZV_F:OsszesenUtem2</t>
        </r>
      </text>
    </comment>
    <comment ref="AR50" authorId="0" shapeId="0">
      <text>
        <r>
          <rPr>
            <sz val="11"/>
            <rFont val="Calibri"/>
            <family val="2"/>
            <charset val="238"/>
          </rPr>
          <t>SZV_F:ForrashianyUtem2</t>
        </r>
      </text>
    </comment>
    <comment ref="AU50" authorId="0" shapeId="0">
      <text>
        <r>
          <rPr>
            <sz val="11"/>
            <rFont val="Calibri"/>
            <family val="2"/>
            <charset val="238"/>
          </rPr>
          <t>SZV_F:Indokolas</t>
        </r>
      </text>
    </comment>
    <comment ref="AV50" authorId="0" shapeId="0">
      <text>
        <r>
          <rPr>
            <sz val="11"/>
            <rFont val="Calibri"/>
            <family val="2"/>
            <charset val="238"/>
          </rPr>
          <t>SZV_F:Megjegyzes</t>
        </r>
      </text>
    </comment>
    <comment ref="AW50" authorId="0" shapeId="0">
      <text>
        <r>
          <rPr>
            <sz val="11"/>
            <rFont val="Calibri"/>
            <family val="2"/>
            <charset val="238"/>
          </rPr>
          <t>SZV_F:FeladatSorszam</t>
        </r>
      </text>
    </comment>
    <comment ref="AY50" authorId="0" shapeId="0">
      <text>
        <r>
          <rPr>
            <sz val="11"/>
            <rFont val="Calibri"/>
            <family val="2"/>
            <charset val="238"/>
          </rPr>
          <t>SZV_F:ISA</t>
        </r>
      </text>
    </comment>
    <comment ref="B51" authorId="0" shapeId="0">
      <text>
        <r>
          <rPr>
            <sz val="11"/>
            <rFont val="Calibri"/>
            <family val="2"/>
            <charset val="238"/>
          </rPr>
          <t>SZV_F:FontossagiSorrent</t>
        </r>
      </text>
    </comment>
    <comment ref="C51" authorId="0" shapeId="0">
      <text>
        <r>
          <rPr>
            <sz val="11"/>
            <rFont val="Calibri"/>
            <family val="2"/>
            <charset val="238"/>
          </rPr>
          <t>SZV_F:FeladatKategoria</t>
        </r>
      </text>
    </comment>
    <comment ref="D51" authorId="0" shapeId="0">
      <text>
        <r>
          <rPr>
            <sz val="11"/>
            <rFont val="Calibri"/>
            <family val="2"/>
            <charset val="238"/>
          </rPr>
          <t>SZV_F:FeladatMegnevezes</t>
        </r>
      </text>
    </comment>
    <comment ref="E51" authorId="0" shapeId="0">
      <text>
        <r>
          <rPr>
            <sz val="11"/>
            <rFont val="Calibri"/>
            <family val="2"/>
            <charset val="238"/>
          </rPr>
          <t>SZV_F:ElviEngedelySzam</t>
        </r>
      </text>
    </comment>
    <comment ref="F51" authorId="0" shapeId="0">
      <text>
        <r>
          <rPr>
            <sz val="11"/>
            <rFont val="Calibri"/>
            <family val="2"/>
            <charset val="238"/>
          </rPr>
          <t>SZV_F:VKR_Kod</t>
        </r>
      </text>
    </comment>
    <comment ref="G51" authorId="0" shapeId="0">
      <text>
        <r>
          <rPr>
            <sz val="11"/>
            <rFont val="Calibri"/>
            <family val="2"/>
            <charset val="238"/>
          </rPr>
          <t>SZV_F:VKR_Nev</t>
        </r>
      </text>
    </comment>
    <comment ref="H51" authorId="0" shapeId="0">
      <text>
        <r>
          <rPr>
            <sz val="11"/>
            <rFont val="Calibri"/>
            <family val="2"/>
            <charset val="238"/>
          </rPr>
          <t>SZV_F:FeladatAzonosito</t>
        </r>
      </text>
    </comment>
    <comment ref="I51" authorId="0" shapeId="0">
      <text>
        <r>
          <rPr>
            <sz val="11"/>
            <rFont val="Calibri"/>
            <family val="2"/>
            <charset val="238"/>
          </rPr>
          <t>SZV_F:EllatasiTerulet</t>
        </r>
      </text>
    </comment>
    <comment ref="J51" authorId="0" shapeId="0">
      <text>
        <r>
          <rPr>
            <sz val="11"/>
            <rFont val="Calibri"/>
            <family val="2"/>
            <charset val="238"/>
          </rPr>
          <t>SZV_F:EllatasertFelelos</t>
        </r>
      </text>
    </comment>
    <comment ref="K51" authorId="0" shapeId="0">
      <text>
        <r>
          <rPr>
            <sz val="11"/>
            <rFont val="Calibri"/>
            <family val="2"/>
            <charset val="238"/>
          </rPr>
          <t>SZV_F:TervezettNettoKoltseg</t>
        </r>
      </text>
    </comment>
    <comment ref="L51" authorId="0" shapeId="0">
      <text>
        <r>
          <rPr>
            <sz val="11"/>
            <rFont val="Calibri"/>
            <family val="2"/>
            <charset val="238"/>
          </rPr>
          <t>SZV_F:IdotartamKezdes</t>
        </r>
      </text>
    </comment>
    <comment ref="M51" authorId="0" shapeId="0">
      <text>
        <r>
          <rPr>
            <sz val="11"/>
            <rFont val="Calibri"/>
            <family val="2"/>
            <charset val="238"/>
          </rPr>
          <t>SZV_F:IdotartamBefejezes</t>
        </r>
      </text>
    </comment>
    <comment ref="N51" authorId="0" shapeId="0">
      <text>
        <r>
          <rPr>
            <sz val="11"/>
            <rFont val="Calibri"/>
            <family val="2"/>
            <charset val="238"/>
          </rPr>
          <t>SZV_F:NettoKoltsegUtem1</t>
        </r>
      </text>
    </comment>
    <comment ref="O51" authorId="0" shapeId="0">
      <text>
        <r>
          <rPr>
            <sz val="11"/>
            <rFont val="Calibri"/>
            <family val="2"/>
            <charset val="238"/>
          </rPr>
          <t>SZV_F:NettoKoltsegUtem2</t>
        </r>
      </text>
    </comment>
    <comment ref="P51" authorId="0" shapeId="0">
      <text>
        <r>
          <rPr>
            <sz val="11"/>
            <rFont val="Calibri"/>
            <family val="2"/>
            <charset val="238"/>
          </rPr>
          <t>SZV_F:EM_Melleklet2_KTG</t>
        </r>
      </text>
    </comment>
    <comment ref="R51" authorId="0" shapeId="0">
      <text>
        <r>
          <rPr>
            <sz val="11"/>
            <rFont val="Calibri"/>
            <family val="2"/>
            <charset val="238"/>
          </rPr>
          <t>SZV_F:HDUtem1</t>
        </r>
      </text>
    </comment>
    <comment ref="S51" authorId="0" shapeId="0">
      <text>
        <r>
          <rPr>
            <sz val="11"/>
            <rFont val="Calibri"/>
            <family val="2"/>
            <charset val="238"/>
          </rPr>
          <t>SZV_F:ECSUtem1</t>
        </r>
      </text>
    </comment>
    <comment ref="T51" authorId="0" shapeId="0">
      <text>
        <r>
          <rPr>
            <sz val="11"/>
            <rFont val="Calibri"/>
            <family val="2"/>
            <charset val="238"/>
          </rPr>
          <t>SZV_F:KFHUtem1</t>
        </r>
      </text>
    </comment>
    <comment ref="U51" authorId="0" shapeId="0">
      <text>
        <r>
          <rPr>
            <sz val="11"/>
            <rFont val="Calibri"/>
            <family val="2"/>
            <charset val="238"/>
          </rPr>
          <t>SZV_F:Egyeb_SajatUtem1</t>
        </r>
      </text>
    </comment>
    <comment ref="V51" authorId="0" shapeId="0">
      <text>
        <r>
          <rPr>
            <sz val="11"/>
            <rFont val="Calibri"/>
            <family val="2"/>
            <charset val="238"/>
          </rPr>
          <t>SZV_F:DijUtem1</t>
        </r>
      </text>
    </comment>
    <comment ref="W51" authorId="0" shapeId="0">
      <text>
        <r>
          <rPr>
            <sz val="11"/>
            <rFont val="Calibri"/>
            <family val="2"/>
            <charset val="238"/>
          </rPr>
          <t>SZV_F:EM_Melleklet1_Utem1</t>
        </r>
      </text>
    </comment>
    <comment ref="X51" authorId="0" shapeId="0">
      <text>
        <r>
          <rPr>
            <sz val="11"/>
            <rFont val="Calibri"/>
            <family val="2"/>
            <charset val="238"/>
          </rPr>
          <t>SZV_F:EgyebAllamiUtem1</t>
        </r>
      </text>
    </comment>
    <comment ref="Y51" authorId="0" shapeId="0">
      <text>
        <r>
          <rPr>
            <sz val="11"/>
            <rFont val="Calibri"/>
            <family val="2"/>
            <charset val="238"/>
          </rPr>
          <t>SZV_F:OnkormanyzatiUtem1</t>
        </r>
      </text>
    </comment>
    <comment ref="Z51" authorId="0" shapeId="0">
      <text>
        <r>
          <rPr>
            <sz val="11"/>
            <rFont val="Calibri"/>
            <family val="2"/>
            <charset val="238"/>
          </rPr>
          <t>SZV_F:EUUtem1</t>
        </r>
      </text>
    </comment>
    <comment ref="AA51" authorId="0" shapeId="0">
      <text>
        <r>
          <rPr>
            <sz val="11"/>
            <rFont val="Calibri"/>
            <family val="2"/>
            <charset val="238"/>
          </rPr>
          <t>SZV_F:EgyebUtem1</t>
        </r>
      </text>
    </comment>
    <comment ref="AB51" authorId="0" shapeId="0">
      <text>
        <r>
          <rPr>
            <sz val="11"/>
            <rFont val="Calibri"/>
            <family val="2"/>
            <charset val="238"/>
          </rPr>
          <t>SZV_F:HitelKotvenyUtem1</t>
        </r>
      </text>
    </comment>
    <comment ref="AC51" authorId="0" shapeId="0">
      <text>
        <r>
          <rPr>
            <sz val="11"/>
            <rFont val="Calibri"/>
            <family val="2"/>
            <charset val="238"/>
          </rPr>
          <t>SZV_F:OsszesenUtem1</t>
        </r>
      </text>
    </comment>
    <comment ref="AF51" authorId="0" shapeId="0">
      <text>
        <r>
          <rPr>
            <sz val="11"/>
            <rFont val="Calibri"/>
            <family val="2"/>
            <charset val="238"/>
          </rPr>
          <t>SZV_F:HDUtem2</t>
        </r>
      </text>
    </comment>
    <comment ref="AG51" authorId="0" shapeId="0">
      <text>
        <r>
          <rPr>
            <sz val="11"/>
            <rFont val="Calibri"/>
            <family val="2"/>
            <charset val="238"/>
          </rPr>
          <t>SZV_F:ECSUtem2</t>
        </r>
      </text>
    </comment>
    <comment ref="AH51" authorId="0" shapeId="0">
      <text>
        <r>
          <rPr>
            <sz val="11"/>
            <rFont val="Calibri"/>
            <family val="2"/>
            <charset val="238"/>
          </rPr>
          <t>SZV_F:KFHUtem2</t>
        </r>
      </text>
    </comment>
    <comment ref="AI51" authorId="0" shapeId="0">
      <text>
        <r>
          <rPr>
            <sz val="11"/>
            <rFont val="Calibri"/>
            <family val="2"/>
            <charset val="238"/>
          </rPr>
          <t>SZV_F:Egyeb_SajatUtem2</t>
        </r>
      </text>
    </comment>
    <comment ref="AJ51" authorId="0" shapeId="0">
      <text>
        <r>
          <rPr>
            <sz val="11"/>
            <rFont val="Calibri"/>
            <family val="2"/>
            <charset val="238"/>
          </rPr>
          <t>SZV_F:DijUtem2</t>
        </r>
      </text>
    </comment>
    <comment ref="AK51" authorId="0" shapeId="0">
      <text>
        <r>
          <rPr>
            <sz val="11"/>
            <rFont val="Calibri"/>
            <family val="2"/>
            <charset val="238"/>
          </rPr>
          <t>SZV_F:EM_Melleklet1_Utem2</t>
        </r>
      </text>
    </comment>
    <comment ref="AL51" authorId="0" shapeId="0">
      <text>
        <r>
          <rPr>
            <sz val="11"/>
            <rFont val="Calibri"/>
            <family val="2"/>
            <charset val="238"/>
          </rPr>
          <t>SZV_F:EgyebAllamiUtem2</t>
        </r>
      </text>
    </comment>
    <comment ref="AM51" authorId="0" shapeId="0">
      <text>
        <r>
          <rPr>
            <sz val="11"/>
            <rFont val="Calibri"/>
            <family val="2"/>
            <charset val="238"/>
          </rPr>
          <t>SZV_F:OnkormanyzatiUtem2</t>
        </r>
      </text>
    </comment>
    <comment ref="AN51" authorId="0" shapeId="0">
      <text>
        <r>
          <rPr>
            <sz val="11"/>
            <rFont val="Calibri"/>
            <family val="2"/>
            <charset val="238"/>
          </rPr>
          <t>SZV_F:EUUtem2</t>
        </r>
      </text>
    </comment>
    <comment ref="AO51" authorId="0" shapeId="0">
      <text>
        <r>
          <rPr>
            <sz val="11"/>
            <rFont val="Calibri"/>
            <family val="2"/>
            <charset val="238"/>
          </rPr>
          <t>SZV_F:EgyebUtem2</t>
        </r>
      </text>
    </comment>
    <comment ref="AP51" authorId="0" shapeId="0">
      <text>
        <r>
          <rPr>
            <sz val="11"/>
            <rFont val="Calibri"/>
            <family val="2"/>
            <charset val="238"/>
          </rPr>
          <t>SZV_F:HitelKotvenyUtem2</t>
        </r>
      </text>
    </comment>
    <comment ref="AQ51" authorId="0" shapeId="0">
      <text>
        <r>
          <rPr>
            <sz val="11"/>
            <rFont val="Calibri"/>
            <family val="2"/>
            <charset val="238"/>
          </rPr>
          <t>SZV_F:OsszesenUtem2</t>
        </r>
      </text>
    </comment>
    <comment ref="AR51" authorId="0" shapeId="0">
      <text>
        <r>
          <rPr>
            <sz val="11"/>
            <rFont val="Calibri"/>
            <family val="2"/>
            <charset val="238"/>
          </rPr>
          <t>SZV_F:ForrashianyUtem2</t>
        </r>
      </text>
    </comment>
    <comment ref="AU51" authorId="0" shapeId="0">
      <text>
        <r>
          <rPr>
            <sz val="11"/>
            <rFont val="Calibri"/>
            <family val="2"/>
            <charset val="238"/>
          </rPr>
          <t>SZV_F:Indokolas</t>
        </r>
      </text>
    </comment>
    <comment ref="AV51" authorId="0" shapeId="0">
      <text>
        <r>
          <rPr>
            <sz val="11"/>
            <rFont val="Calibri"/>
            <family val="2"/>
            <charset val="238"/>
          </rPr>
          <t>SZV_F:Megjegyzes</t>
        </r>
      </text>
    </comment>
    <comment ref="AW51" authorId="0" shapeId="0">
      <text>
        <r>
          <rPr>
            <sz val="11"/>
            <rFont val="Calibri"/>
            <family val="2"/>
            <charset val="238"/>
          </rPr>
          <t>SZV_F:FeladatSorszam</t>
        </r>
      </text>
    </comment>
    <comment ref="AY51" authorId="0" shapeId="0">
      <text>
        <r>
          <rPr>
            <sz val="11"/>
            <rFont val="Calibri"/>
            <family val="2"/>
            <charset val="238"/>
          </rPr>
          <t>SZV_F:ISA</t>
        </r>
      </text>
    </comment>
    <comment ref="B52" authorId="0" shapeId="0">
      <text>
        <r>
          <rPr>
            <sz val="11"/>
            <rFont val="Calibri"/>
            <family val="2"/>
            <charset val="238"/>
          </rPr>
          <t>SZV_F:FontossagiSorrent</t>
        </r>
      </text>
    </comment>
    <comment ref="C52" authorId="0" shapeId="0">
      <text>
        <r>
          <rPr>
            <sz val="11"/>
            <rFont val="Calibri"/>
            <family val="2"/>
            <charset val="238"/>
          </rPr>
          <t>SZV_F:FeladatKategoria</t>
        </r>
      </text>
    </comment>
    <comment ref="D52" authorId="0" shapeId="0">
      <text>
        <r>
          <rPr>
            <sz val="11"/>
            <rFont val="Calibri"/>
            <family val="2"/>
            <charset val="238"/>
          </rPr>
          <t>SZV_F:FeladatMegnevezes</t>
        </r>
      </text>
    </comment>
    <comment ref="E52" authorId="0" shapeId="0">
      <text>
        <r>
          <rPr>
            <sz val="11"/>
            <rFont val="Calibri"/>
            <family val="2"/>
            <charset val="238"/>
          </rPr>
          <t>SZV_F:ElviEngedelySzam</t>
        </r>
      </text>
    </comment>
    <comment ref="F52" authorId="0" shapeId="0">
      <text>
        <r>
          <rPr>
            <sz val="11"/>
            <rFont val="Calibri"/>
            <family val="2"/>
            <charset val="238"/>
          </rPr>
          <t>SZV_F:VKR_Kod</t>
        </r>
      </text>
    </comment>
    <comment ref="G52" authorId="0" shapeId="0">
      <text>
        <r>
          <rPr>
            <sz val="11"/>
            <rFont val="Calibri"/>
            <family val="2"/>
            <charset val="238"/>
          </rPr>
          <t>SZV_F:VKR_Nev</t>
        </r>
      </text>
    </comment>
    <comment ref="H52" authorId="0" shapeId="0">
      <text>
        <r>
          <rPr>
            <sz val="11"/>
            <rFont val="Calibri"/>
            <family val="2"/>
            <charset val="238"/>
          </rPr>
          <t>SZV_F:FeladatAzonosito</t>
        </r>
      </text>
    </comment>
    <comment ref="I52" authorId="0" shapeId="0">
      <text>
        <r>
          <rPr>
            <sz val="11"/>
            <rFont val="Calibri"/>
            <family val="2"/>
            <charset val="238"/>
          </rPr>
          <t>SZV_F:EllatasiTerulet</t>
        </r>
      </text>
    </comment>
    <comment ref="J52" authorId="0" shapeId="0">
      <text>
        <r>
          <rPr>
            <sz val="11"/>
            <rFont val="Calibri"/>
            <family val="2"/>
            <charset val="238"/>
          </rPr>
          <t>SZV_F:EllatasertFelelos</t>
        </r>
      </text>
    </comment>
    <comment ref="K52" authorId="0" shapeId="0">
      <text>
        <r>
          <rPr>
            <sz val="11"/>
            <rFont val="Calibri"/>
            <family val="2"/>
            <charset val="238"/>
          </rPr>
          <t>SZV_F:TervezettNettoKoltseg</t>
        </r>
      </text>
    </comment>
    <comment ref="L52" authorId="0" shapeId="0">
      <text>
        <r>
          <rPr>
            <sz val="11"/>
            <rFont val="Calibri"/>
            <family val="2"/>
            <charset val="238"/>
          </rPr>
          <t>SZV_F:IdotartamKezdes</t>
        </r>
      </text>
    </comment>
    <comment ref="M52" authorId="0" shapeId="0">
      <text>
        <r>
          <rPr>
            <sz val="11"/>
            <rFont val="Calibri"/>
            <family val="2"/>
            <charset val="238"/>
          </rPr>
          <t>SZV_F:IdotartamBefejezes</t>
        </r>
      </text>
    </comment>
    <comment ref="N52" authorId="0" shapeId="0">
      <text>
        <r>
          <rPr>
            <sz val="11"/>
            <rFont val="Calibri"/>
            <family val="2"/>
            <charset val="238"/>
          </rPr>
          <t>SZV_F:NettoKoltsegUtem1</t>
        </r>
      </text>
    </comment>
    <comment ref="O52" authorId="0" shapeId="0">
      <text>
        <r>
          <rPr>
            <sz val="11"/>
            <rFont val="Calibri"/>
            <family val="2"/>
            <charset val="238"/>
          </rPr>
          <t>SZV_F:NettoKoltsegUtem2</t>
        </r>
      </text>
    </comment>
    <comment ref="P52" authorId="0" shapeId="0">
      <text>
        <r>
          <rPr>
            <sz val="11"/>
            <rFont val="Calibri"/>
            <family val="2"/>
            <charset val="238"/>
          </rPr>
          <t>SZV_F:EM_Melleklet2_KTG</t>
        </r>
      </text>
    </comment>
    <comment ref="R52" authorId="0" shapeId="0">
      <text>
        <r>
          <rPr>
            <sz val="11"/>
            <rFont val="Calibri"/>
            <family val="2"/>
            <charset val="238"/>
          </rPr>
          <t>SZV_F:HDUtem1</t>
        </r>
      </text>
    </comment>
    <comment ref="S52" authorId="0" shapeId="0">
      <text>
        <r>
          <rPr>
            <sz val="11"/>
            <rFont val="Calibri"/>
            <family val="2"/>
            <charset val="238"/>
          </rPr>
          <t>SZV_F:ECSUtem1</t>
        </r>
      </text>
    </comment>
    <comment ref="T52" authorId="0" shapeId="0">
      <text>
        <r>
          <rPr>
            <sz val="11"/>
            <rFont val="Calibri"/>
            <family val="2"/>
            <charset val="238"/>
          </rPr>
          <t>SZV_F:KFHUtem1</t>
        </r>
      </text>
    </comment>
    <comment ref="U52" authorId="0" shapeId="0">
      <text>
        <r>
          <rPr>
            <sz val="11"/>
            <rFont val="Calibri"/>
            <family val="2"/>
            <charset val="238"/>
          </rPr>
          <t>SZV_F:Egyeb_SajatUtem1</t>
        </r>
      </text>
    </comment>
    <comment ref="V52" authorId="0" shapeId="0">
      <text>
        <r>
          <rPr>
            <sz val="11"/>
            <rFont val="Calibri"/>
            <family val="2"/>
            <charset val="238"/>
          </rPr>
          <t>SZV_F:DijUtem1</t>
        </r>
      </text>
    </comment>
    <comment ref="W52" authorId="0" shapeId="0">
      <text>
        <r>
          <rPr>
            <sz val="11"/>
            <rFont val="Calibri"/>
            <family val="2"/>
            <charset val="238"/>
          </rPr>
          <t>SZV_F:EM_Melleklet1_Utem1</t>
        </r>
      </text>
    </comment>
    <comment ref="X52" authorId="0" shapeId="0">
      <text>
        <r>
          <rPr>
            <sz val="11"/>
            <rFont val="Calibri"/>
            <family val="2"/>
            <charset val="238"/>
          </rPr>
          <t>SZV_F:EgyebAllamiUtem1</t>
        </r>
      </text>
    </comment>
    <comment ref="Y52" authorId="0" shapeId="0">
      <text>
        <r>
          <rPr>
            <sz val="11"/>
            <rFont val="Calibri"/>
            <family val="2"/>
            <charset val="238"/>
          </rPr>
          <t>SZV_F:OnkormanyzatiUtem1</t>
        </r>
      </text>
    </comment>
    <comment ref="Z52" authorId="0" shapeId="0">
      <text>
        <r>
          <rPr>
            <sz val="11"/>
            <rFont val="Calibri"/>
            <family val="2"/>
            <charset val="238"/>
          </rPr>
          <t>SZV_F:EUUtem1</t>
        </r>
      </text>
    </comment>
    <comment ref="AA52" authorId="0" shapeId="0">
      <text>
        <r>
          <rPr>
            <sz val="11"/>
            <rFont val="Calibri"/>
            <family val="2"/>
            <charset val="238"/>
          </rPr>
          <t>SZV_F:EgyebUtem1</t>
        </r>
      </text>
    </comment>
    <comment ref="AB52" authorId="0" shapeId="0">
      <text>
        <r>
          <rPr>
            <sz val="11"/>
            <rFont val="Calibri"/>
            <family val="2"/>
            <charset val="238"/>
          </rPr>
          <t>SZV_F:HitelKotvenyUtem1</t>
        </r>
      </text>
    </comment>
    <comment ref="AC52" authorId="0" shapeId="0">
      <text>
        <r>
          <rPr>
            <sz val="11"/>
            <rFont val="Calibri"/>
            <family val="2"/>
            <charset val="238"/>
          </rPr>
          <t>SZV_F:OsszesenUtem1</t>
        </r>
      </text>
    </comment>
    <comment ref="AF52" authorId="0" shapeId="0">
      <text>
        <r>
          <rPr>
            <sz val="11"/>
            <rFont val="Calibri"/>
            <family val="2"/>
            <charset val="238"/>
          </rPr>
          <t>SZV_F:HDUtem2</t>
        </r>
      </text>
    </comment>
    <comment ref="AG52" authorId="0" shapeId="0">
      <text>
        <r>
          <rPr>
            <sz val="11"/>
            <rFont val="Calibri"/>
            <family val="2"/>
            <charset val="238"/>
          </rPr>
          <t>SZV_F:ECSUtem2</t>
        </r>
      </text>
    </comment>
    <comment ref="AH52" authorId="0" shapeId="0">
      <text>
        <r>
          <rPr>
            <sz val="11"/>
            <rFont val="Calibri"/>
            <family val="2"/>
            <charset val="238"/>
          </rPr>
          <t>SZV_F:KFHUtem2</t>
        </r>
      </text>
    </comment>
    <comment ref="AI52" authorId="0" shapeId="0">
      <text>
        <r>
          <rPr>
            <sz val="11"/>
            <rFont val="Calibri"/>
            <family val="2"/>
            <charset val="238"/>
          </rPr>
          <t>SZV_F:Egyeb_SajatUtem2</t>
        </r>
      </text>
    </comment>
    <comment ref="AJ52" authorId="0" shapeId="0">
      <text>
        <r>
          <rPr>
            <sz val="11"/>
            <rFont val="Calibri"/>
            <family val="2"/>
            <charset val="238"/>
          </rPr>
          <t>SZV_F:DijUtem2</t>
        </r>
      </text>
    </comment>
    <comment ref="AK52" authorId="0" shapeId="0">
      <text>
        <r>
          <rPr>
            <sz val="11"/>
            <rFont val="Calibri"/>
            <family val="2"/>
            <charset val="238"/>
          </rPr>
          <t>SZV_F:EM_Melleklet1_Utem2</t>
        </r>
      </text>
    </comment>
    <comment ref="AL52" authorId="0" shapeId="0">
      <text>
        <r>
          <rPr>
            <sz val="11"/>
            <rFont val="Calibri"/>
            <family val="2"/>
            <charset val="238"/>
          </rPr>
          <t>SZV_F:EgyebAllamiUtem2</t>
        </r>
      </text>
    </comment>
    <comment ref="AM52" authorId="0" shapeId="0">
      <text>
        <r>
          <rPr>
            <sz val="11"/>
            <rFont val="Calibri"/>
            <family val="2"/>
            <charset val="238"/>
          </rPr>
          <t>SZV_F:OnkormanyzatiUtem2</t>
        </r>
      </text>
    </comment>
    <comment ref="AN52" authorId="0" shapeId="0">
      <text>
        <r>
          <rPr>
            <sz val="11"/>
            <rFont val="Calibri"/>
            <family val="2"/>
            <charset val="238"/>
          </rPr>
          <t>SZV_F:EUUtem2</t>
        </r>
      </text>
    </comment>
    <comment ref="AO52" authorId="0" shapeId="0">
      <text>
        <r>
          <rPr>
            <sz val="11"/>
            <rFont val="Calibri"/>
            <family val="2"/>
            <charset val="238"/>
          </rPr>
          <t>SZV_F:EgyebUtem2</t>
        </r>
      </text>
    </comment>
    <comment ref="AP52" authorId="0" shapeId="0">
      <text>
        <r>
          <rPr>
            <sz val="11"/>
            <rFont val="Calibri"/>
            <family val="2"/>
            <charset val="238"/>
          </rPr>
          <t>SZV_F:HitelKotvenyUtem2</t>
        </r>
      </text>
    </comment>
    <comment ref="AQ52" authorId="0" shapeId="0">
      <text>
        <r>
          <rPr>
            <sz val="11"/>
            <rFont val="Calibri"/>
            <family val="2"/>
            <charset val="238"/>
          </rPr>
          <t>SZV_F:OsszesenUtem2</t>
        </r>
      </text>
    </comment>
    <comment ref="AR52" authorId="0" shapeId="0">
      <text>
        <r>
          <rPr>
            <sz val="11"/>
            <rFont val="Calibri"/>
            <family val="2"/>
            <charset val="238"/>
          </rPr>
          <t>SZV_F:ForrashianyUtem2</t>
        </r>
      </text>
    </comment>
    <comment ref="AU52" authorId="0" shapeId="0">
      <text>
        <r>
          <rPr>
            <sz val="11"/>
            <rFont val="Calibri"/>
            <family val="2"/>
            <charset val="238"/>
          </rPr>
          <t>SZV_F:Indokolas</t>
        </r>
      </text>
    </comment>
    <comment ref="AV52" authorId="0" shapeId="0">
      <text>
        <r>
          <rPr>
            <sz val="11"/>
            <rFont val="Calibri"/>
            <family val="2"/>
            <charset val="238"/>
          </rPr>
          <t>SZV_F:Megjegyzes</t>
        </r>
      </text>
    </comment>
    <comment ref="AW52" authorId="0" shapeId="0">
      <text>
        <r>
          <rPr>
            <sz val="11"/>
            <rFont val="Calibri"/>
            <family val="2"/>
            <charset val="238"/>
          </rPr>
          <t>SZV_F:FeladatSorszam</t>
        </r>
      </text>
    </comment>
    <comment ref="AY52" authorId="0" shapeId="0">
      <text>
        <r>
          <rPr>
            <sz val="11"/>
            <rFont val="Calibri"/>
            <family val="2"/>
            <charset val="238"/>
          </rPr>
          <t>SZV_F:ISA</t>
        </r>
      </text>
    </comment>
    <comment ref="B53" authorId="0" shapeId="0">
      <text>
        <r>
          <rPr>
            <sz val="11"/>
            <rFont val="Calibri"/>
            <family val="2"/>
            <charset val="238"/>
          </rPr>
          <t>SZV_F:FontossagiSorrent</t>
        </r>
      </text>
    </comment>
    <comment ref="C53" authorId="0" shapeId="0">
      <text>
        <r>
          <rPr>
            <sz val="11"/>
            <rFont val="Calibri"/>
            <family val="2"/>
            <charset val="238"/>
          </rPr>
          <t>SZV_F:FeladatKategoria</t>
        </r>
      </text>
    </comment>
    <comment ref="D53" authorId="0" shapeId="0">
      <text>
        <r>
          <rPr>
            <sz val="11"/>
            <rFont val="Calibri"/>
            <family val="2"/>
            <charset val="238"/>
          </rPr>
          <t>SZV_F:FeladatMegnevezes</t>
        </r>
      </text>
    </comment>
    <comment ref="E53" authorId="0" shapeId="0">
      <text>
        <r>
          <rPr>
            <sz val="11"/>
            <rFont val="Calibri"/>
            <family val="2"/>
            <charset val="238"/>
          </rPr>
          <t>SZV_F:ElviEngedelySzam</t>
        </r>
      </text>
    </comment>
    <comment ref="F53" authorId="0" shapeId="0">
      <text>
        <r>
          <rPr>
            <sz val="11"/>
            <rFont val="Calibri"/>
            <family val="2"/>
            <charset val="238"/>
          </rPr>
          <t>SZV_F:VKR_Kod</t>
        </r>
      </text>
    </comment>
    <comment ref="G53" authorId="0" shapeId="0">
      <text>
        <r>
          <rPr>
            <sz val="11"/>
            <rFont val="Calibri"/>
            <family val="2"/>
            <charset val="238"/>
          </rPr>
          <t>SZV_F:VKR_Nev</t>
        </r>
      </text>
    </comment>
    <comment ref="H53" authorId="0" shapeId="0">
      <text>
        <r>
          <rPr>
            <sz val="11"/>
            <rFont val="Calibri"/>
            <family val="2"/>
            <charset val="238"/>
          </rPr>
          <t>SZV_F:FeladatAzonosito</t>
        </r>
      </text>
    </comment>
    <comment ref="I53" authorId="0" shapeId="0">
      <text>
        <r>
          <rPr>
            <sz val="11"/>
            <rFont val="Calibri"/>
            <family val="2"/>
            <charset val="238"/>
          </rPr>
          <t>SZV_F:EllatasiTerulet</t>
        </r>
      </text>
    </comment>
    <comment ref="J53" authorId="0" shapeId="0">
      <text>
        <r>
          <rPr>
            <sz val="11"/>
            <rFont val="Calibri"/>
            <family val="2"/>
            <charset val="238"/>
          </rPr>
          <t>SZV_F:EllatasertFelelos</t>
        </r>
      </text>
    </comment>
    <comment ref="K53" authorId="0" shapeId="0">
      <text>
        <r>
          <rPr>
            <sz val="11"/>
            <rFont val="Calibri"/>
            <family val="2"/>
            <charset val="238"/>
          </rPr>
          <t>SZV_F:TervezettNettoKoltseg</t>
        </r>
      </text>
    </comment>
    <comment ref="L53" authorId="0" shapeId="0">
      <text>
        <r>
          <rPr>
            <sz val="11"/>
            <rFont val="Calibri"/>
            <family val="2"/>
            <charset val="238"/>
          </rPr>
          <t>SZV_F:IdotartamKezdes</t>
        </r>
      </text>
    </comment>
    <comment ref="M53" authorId="0" shapeId="0">
      <text>
        <r>
          <rPr>
            <sz val="11"/>
            <rFont val="Calibri"/>
            <family val="2"/>
            <charset val="238"/>
          </rPr>
          <t>SZV_F:IdotartamBefejezes</t>
        </r>
      </text>
    </comment>
    <comment ref="N53" authorId="0" shapeId="0">
      <text>
        <r>
          <rPr>
            <sz val="11"/>
            <rFont val="Calibri"/>
            <family val="2"/>
            <charset val="238"/>
          </rPr>
          <t>SZV_F:NettoKoltsegUtem1</t>
        </r>
      </text>
    </comment>
    <comment ref="O53" authorId="0" shapeId="0">
      <text>
        <r>
          <rPr>
            <sz val="11"/>
            <rFont val="Calibri"/>
            <family val="2"/>
            <charset val="238"/>
          </rPr>
          <t>SZV_F:NettoKoltsegUtem2</t>
        </r>
      </text>
    </comment>
    <comment ref="P53" authorId="0" shapeId="0">
      <text>
        <r>
          <rPr>
            <sz val="11"/>
            <rFont val="Calibri"/>
            <family val="2"/>
            <charset val="238"/>
          </rPr>
          <t>SZV_F:EM_Melleklet2_KTG</t>
        </r>
      </text>
    </comment>
    <comment ref="R53" authorId="0" shapeId="0">
      <text>
        <r>
          <rPr>
            <sz val="11"/>
            <rFont val="Calibri"/>
            <family val="2"/>
            <charset val="238"/>
          </rPr>
          <t>SZV_F:HDUtem1</t>
        </r>
      </text>
    </comment>
    <comment ref="S53" authorId="0" shapeId="0">
      <text>
        <r>
          <rPr>
            <sz val="11"/>
            <rFont val="Calibri"/>
            <family val="2"/>
            <charset val="238"/>
          </rPr>
          <t>SZV_F:ECSUtem1</t>
        </r>
      </text>
    </comment>
    <comment ref="T53" authorId="0" shapeId="0">
      <text>
        <r>
          <rPr>
            <sz val="11"/>
            <rFont val="Calibri"/>
            <family val="2"/>
            <charset val="238"/>
          </rPr>
          <t>SZV_F:KFHUtem1</t>
        </r>
      </text>
    </comment>
    <comment ref="U53" authorId="0" shapeId="0">
      <text>
        <r>
          <rPr>
            <sz val="11"/>
            <rFont val="Calibri"/>
            <family val="2"/>
            <charset val="238"/>
          </rPr>
          <t>SZV_F:Egyeb_SajatUtem1</t>
        </r>
      </text>
    </comment>
    <comment ref="V53" authorId="0" shapeId="0">
      <text>
        <r>
          <rPr>
            <sz val="11"/>
            <rFont val="Calibri"/>
            <family val="2"/>
            <charset val="238"/>
          </rPr>
          <t>SZV_F:DijUtem1</t>
        </r>
      </text>
    </comment>
    <comment ref="W53" authorId="0" shapeId="0">
      <text>
        <r>
          <rPr>
            <sz val="11"/>
            <rFont val="Calibri"/>
            <family val="2"/>
            <charset val="238"/>
          </rPr>
          <t>SZV_F:EM_Melleklet1_Utem1</t>
        </r>
      </text>
    </comment>
    <comment ref="X53" authorId="0" shapeId="0">
      <text>
        <r>
          <rPr>
            <sz val="11"/>
            <rFont val="Calibri"/>
            <family val="2"/>
            <charset val="238"/>
          </rPr>
          <t>SZV_F:EgyebAllamiUtem1</t>
        </r>
      </text>
    </comment>
    <comment ref="Y53" authorId="0" shapeId="0">
      <text>
        <r>
          <rPr>
            <sz val="11"/>
            <rFont val="Calibri"/>
            <family val="2"/>
            <charset val="238"/>
          </rPr>
          <t>SZV_F:OnkormanyzatiUtem1</t>
        </r>
      </text>
    </comment>
    <comment ref="Z53" authorId="0" shapeId="0">
      <text>
        <r>
          <rPr>
            <sz val="11"/>
            <rFont val="Calibri"/>
            <family val="2"/>
            <charset val="238"/>
          </rPr>
          <t>SZV_F:EUUtem1</t>
        </r>
      </text>
    </comment>
    <comment ref="AA53" authorId="0" shapeId="0">
      <text>
        <r>
          <rPr>
            <sz val="11"/>
            <rFont val="Calibri"/>
            <family val="2"/>
            <charset val="238"/>
          </rPr>
          <t>SZV_F:EgyebUtem1</t>
        </r>
      </text>
    </comment>
    <comment ref="AB53" authorId="0" shapeId="0">
      <text>
        <r>
          <rPr>
            <sz val="11"/>
            <rFont val="Calibri"/>
            <family val="2"/>
            <charset val="238"/>
          </rPr>
          <t>SZV_F:HitelKotvenyUtem1</t>
        </r>
      </text>
    </comment>
    <comment ref="AC53" authorId="0" shapeId="0">
      <text>
        <r>
          <rPr>
            <sz val="11"/>
            <rFont val="Calibri"/>
            <family val="2"/>
            <charset val="238"/>
          </rPr>
          <t>SZV_F:OsszesenUtem1</t>
        </r>
      </text>
    </comment>
    <comment ref="AF53" authorId="0" shapeId="0">
      <text>
        <r>
          <rPr>
            <sz val="11"/>
            <rFont val="Calibri"/>
            <family val="2"/>
            <charset val="238"/>
          </rPr>
          <t>SZV_F:HDUtem2</t>
        </r>
      </text>
    </comment>
    <comment ref="AG53" authorId="0" shapeId="0">
      <text>
        <r>
          <rPr>
            <sz val="11"/>
            <rFont val="Calibri"/>
            <family val="2"/>
            <charset val="238"/>
          </rPr>
          <t>SZV_F:ECSUtem2</t>
        </r>
      </text>
    </comment>
    <comment ref="AH53" authorId="0" shapeId="0">
      <text>
        <r>
          <rPr>
            <sz val="11"/>
            <rFont val="Calibri"/>
            <family val="2"/>
            <charset val="238"/>
          </rPr>
          <t>SZV_F:KFHUtem2</t>
        </r>
      </text>
    </comment>
    <comment ref="AI53" authorId="0" shapeId="0">
      <text>
        <r>
          <rPr>
            <sz val="11"/>
            <rFont val="Calibri"/>
            <family val="2"/>
            <charset val="238"/>
          </rPr>
          <t>SZV_F:Egyeb_SajatUtem2</t>
        </r>
      </text>
    </comment>
    <comment ref="AJ53" authorId="0" shapeId="0">
      <text>
        <r>
          <rPr>
            <sz val="11"/>
            <rFont val="Calibri"/>
            <family val="2"/>
            <charset val="238"/>
          </rPr>
          <t>SZV_F:DijUtem2</t>
        </r>
      </text>
    </comment>
    <comment ref="AK53" authorId="0" shapeId="0">
      <text>
        <r>
          <rPr>
            <sz val="11"/>
            <rFont val="Calibri"/>
            <family val="2"/>
            <charset val="238"/>
          </rPr>
          <t>SZV_F:EM_Melleklet1_Utem2</t>
        </r>
      </text>
    </comment>
    <comment ref="AL53" authorId="0" shapeId="0">
      <text>
        <r>
          <rPr>
            <sz val="11"/>
            <rFont val="Calibri"/>
            <family val="2"/>
            <charset val="238"/>
          </rPr>
          <t>SZV_F:EgyebAllamiUtem2</t>
        </r>
      </text>
    </comment>
    <comment ref="AM53" authorId="0" shapeId="0">
      <text>
        <r>
          <rPr>
            <sz val="11"/>
            <rFont val="Calibri"/>
            <family val="2"/>
            <charset val="238"/>
          </rPr>
          <t>SZV_F:OnkormanyzatiUtem2</t>
        </r>
      </text>
    </comment>
    <comment ref="AN53" authorId="0" shapeId="0">
      <text>
        <r>
          <rPr>
            <sz val="11"/>
            <rFont val="Calibri"/>
            <family val="2"/>
            <charset val="238"/>
          </rPr>
          <t>SZV_F:EUUtem2</t>
        </r>
      </text>
    </comment>
    <comment ref="AO53" authorId="0" shapeId="0">
      <text>
        <r>
          <rPr>
            <sz val="11"/>
            <rFont val="Calibri"/>
            <family val="2"/>
            <charset val="238"/>
          </rPr>
          <t>SZV_F:EgyebUtem2</t>
        </r>
      </text>
    </comment>
    <comment ref="AP53" authorId="0" shapeId="0">
      <text>
        <r>
          <rPr>
            <sz val="11"/>
            <rFont val="Calibri"/>
            <family val="2"/>
            <charset val="238"/>
          </rPr>
          <t>SZV_F:HitelKotvenyUtem2</t>
        </r>
      </text>
    </comment>
    <comment ref="AQ53" authorId="0" shapeId="0">
      <text>
        <r>
          <rPr>
            <sz val="11"/>
            <rFont val="Calibri"/>
            <family val="2"/>
            <charset val="238"/>
          </rPr>
          <t>SZV_F:OsszesenUtem2</t>
        </r>
      </text>
    </comment>
    <comment ref="AR53" authorId="0" shapeId="0">
      <text>
        <r>
          <rPr>
            <sz val="11"/>
            <rFont val="Calibri"/>
            <family val="2"/>
            <charset val="238"/>
          </rPr>
          <t>SZV_F:ForrashianyUtem2</t>
        </r>
      </text>
    </comment>
    <comment ref="AU53" authorId="0" shapeId="0">
      <text>
        <r>
          <rPr>
            <sz val="11"/>
            <rFont val="Calibri"/>
            <family val="2"/>
            <charset val="238"/>
          </rPr>
          <t>SZV_F:Indokolas</t>
        </r>
      </text>
    </comment>
    <comment ref="AV53" authorId="0" shapeId="0">
      <text>
        <r>
          <rPr>
            <sz val="11"/>
            <rFont val="Calibri"/>
            <family val="2"/>
            <charset val="238"/>
          </rPr>
          <t>SZV_F:Megjegyzes</t>
        </r>
      </text>
    </comment>
    <comment ref="AW53" authorId="0" shapeId="0">
      <text>
        <r>
          <rPr>
            <sz val="11"/>
            <rFont val="Calibri"/>
            <family val="2"/>
            <charset val="238"/>
          </rPr>
          <t>SZV_F:FeladatSorszam</t>
        </r>
      </text>
    </comment>
    <comment ref="AY53" authorId="0" shapeId="0">
      <text>
        <r>
          <rPr>
            <sz val="11"/>
            <rFont val="Calibri"/>
            <family val="2"/>
            <charset val="238"/>
          </rPr>
          <t>SZV_F:ISA</t>
        </r>
      </text>
    </comment>
    <comment ref="B54" authorId="0" shapeId="0">
      <text>
        <r>
          <rPr>
            <sz val="11"/>
            <rFont val="Calibri"/>
            <family val="2"/>
            <charset val="238"/>
          </rPr>
          <t>SZV_F:FontossagiSorrent</t>
        </r>
      </text>
    </comment>
    <comment ref="C54" authorId="0" shapeId="0">
      <text>
        <r>
          <rPr>
            <sz val="11"/>
            <rFont val="Calibri"/>
            <family val="2"/>
            <charset val="238"/>
          </rPr>
          <t>SZV_F:FeladatKategoria</t>
        </r>
      </text>
    </comment>
    <comment ref="D54" authorId="0" shapeId="0">
      <text>
        <r>
          <rPr>
            <sz val="11"/>
            <rFont val="Calibri"/>
            <family val="2"/>
            <charset val="238"/>
          </rPr>
          <t>SZV_F:FeladatMegnevezes</t>
        </r>
      </text>
    </comment>
    <comment ref="E54" authorId="0" shapeId="0">
      <text>
        <r>
          <rPr>
            <sz val="11"/>
            <rFont val="Calibri"/>
            <family val="2"/>
            <charset val="238"/>
          </rPr>
          <t>SZV_F:ElviEngedelySzam</t>
        </r>
      </text>
    </comment>
    <comment ref="F54" authorId="0" shapeId="0">
      <text>
        <r>
          <rPr>
            <sz val="11"/>
            <rFont val="Calibri"/>
            <family val="2"/>
            <charset val="238"/>
          </rPr>
          <t>SZV_F:VKR_Kod</t>
        </r>
      </text>
    </comment>
    <comment ref="G54" authorId="0" shapeId="0">
      <text>
        <r>
          <rPr>
            <sz val="11"/>
            <rFont val="Calibri"/>
            <family val="2"/>
            <charset val="238"/>
          </rPr>
          <t>SZV_F:VKR_Nev</t>
        </r>
      </text>
    </comment>
    <comment ref="H54" authorId="0" shapeId="0">
      <text>
        <r>
          <rPr>
            <sz val="11"/>
            <rFont val="Calibri"/>
            <family val="2"/>
            <charset val="238"/>
          </rPr>
          <t>SZV_F:FeladatAzonosito</t>
        </r>
      </text>
    </comment>
    <comment ref="I54" authorId="0" shapeId="0">
      <text>
        <r>
          <rPr>
            <sz val="11"/>
            <rFont val="Calibri"/>
            <family val="2"/>
            <charset val="238"/>
          </rPr>
          <t>SZV_F:EllatasiTerulet</t>
        </r>
      </text>
    </comment>
    <comment ref="J54" authorId="0" shapeId="0">
      <text>
        <r>
          <rPr>
            <sz val="11"/>
            <rFont val="Calibri"/>
            <family val="2"/>
            <charset val="238"/>
          </rPr>
          <t>SZV_F:EllatasertFelelos</t>
        </r>
      </text>
    </comment>
    <comment ref="K54" authorId="0" shapeId="0">
      <text>
        <r>
          <rPr>
            <sz val="11"/>
            <rFont val="Calibri"/>
            <family val="2"/>
            <charset val="238"/>
          </rPr>
          <t>SZV_F:TervezettNettoKoltseg</t>
        </r>
      </text>
    </comment>
    <comment ref="L54" authorId="0" shapeId="0">
      <text>
        <r>
          <rPr>
            <sz val="11"/>
            <rFont val="Calibri"/>
            <family val="2"/>
            <charset val="238"/>
          </rPr>
          <t>SZV_F:IdotartamKezdes</t>
        </r>
      </text>
    </comment>
    <comment ref="M54" authorId="0" shapeId="0">
      <text>
        <r>
          <rPr>
            <sz val="11"/>
            <rFont val="Calibri"/>
            <family val="2"/>
            <charset val="238"/>
          </rPr>
          <t>SZV_F:IdotartamBefejezes</t>
        </r>
      </text>
    </comment>
    <comment ref="N54" authorId="0" shapeId="0">
      <text>
        <r>
          <rPr>
            <sz val="11"/>
            <rFont val="Calibri"/>
            <family val="2"/>
            <charset val="238"/>
          </rPr>
          <t>SZV_F:NettoKoltsegUtem1</t>
        </r>
      </text>
    </comment>
    <comment ref="O54" authorId="0" shapeId="0">
      <text>
        <r>
          <rPr>
            <sz val="11"/>
            <rFont val="Calibri"/>
            <family val="2"/>
            <charset val="238"/>
          </rPr>
          <t>SZV_F:NettoKoltsegUtem2</t>
        </r>
      </text>
    </comment>
    <comment ref="P54" authorId="0" shapeId="0">
      <text>
        <r>
          <rPr>
            <sz val="11"/>
            <rFont val="Calibri"/>
            <family val="2"/>
            <charset val="238"/>
          </rPr>
          <t>SZV_F:EM_Melleklet2_KTG</t>
        </r>
      </text>
    </comment>
    <comment ref="R54" authorId="0" shapeId="0">
      <text>
        <r>
          <rPr>
            <sz val="11"/>
            <rFont val="Calibri"/>
            <family val="2"/>
            <charset val="238"/>
          </rPr>
          <t>SZV_F:HDUtem1</t>
        </r>
      </text>
    </comment>
    <comment ref="S54" authorId="0" shapeId="0">
      <text>
        <r>
          <rPr>
            <sz val="11"/>
            <rFont val="Calibri"/>
            <family val="2"/>
            <charset val="238"/>
          </rPr>
          <t>SZV_F:ECSUtem1</t>
        </r>
      </text>
    </comment>
    <comment ref="T54" authorId="0" shapeId="0">
      <text>
        <r>
          <rPr>
            <sz val="11"/>
            <rFont val="Calibri"/>
            <family val="2"/>
            <charset val="238"/>
          </rPr>
          <t>SZV_F:KFHUtem1</t>
        </r>
      </text>
    </comment>
    <comment ref="U54" authorId="0" shapeId="0">
      <text>
        <r>
          <rPr>
            <sz val="11"/>
            <rFont val="Calibri"/>
            <family val="2"/>
            <charset val="238"/>
          </rPr>
          <t>SZV_F:Egyeb_SajatUtem1</t>
        </r>
      </text>
    </comment>
    <comment ref="V54" authorId="0" shapeId="0">
      <text>
        <r>
          <rPr>
            <sz val="11"/>
            <rFont val="Calibri"/>
            <family val="2"/>
            <charset val="238"/>
          </rPr>
          <t>SZV_F:DijUtem1</t>
        </r>
      </text>
    </comment>
    <comment ref="W54" authorId="0" shapeId="0">
      <text>
        <r>
          <rPr>
            <sz val="11"/>
            <rFont val="Calibri"/>
            <family val="2"/>
            <charset val="238"/>
          </rPr>
          <t>SZV_F:EM_Melleklet1_Utem1</t>
        </r>
      </text>
    </comment>
    <comment ref="X54" authorId="0" shapeId="0">
      <text>
        <r>
          <rPr>
            <sz val="11"/>
            <rFont val="Calibri"/>
            <family val="2"/>
            <charset val="238"/>
          </rPr>
          <t>SZV_F:EgyebAllamiUtem1</t>
        </r>
      </text>
    </comment>
    <comment ref="Y54" authorId="0" shapeId="0">
      <text>
        <r>
          <rPr>
            <sz val="11"/>
            <rFont val="Calibri"/>
            <family val="2"/>
            <charset val="238"/>
          </rPr>
          <t>SZV_F:OnkormanyzatiUtem1</t>
        </r>
      </text>
    </comment>
    <comment ref="Z54" authorId="0" shapeId="0">
      <text>
        <r>
          <rPr>
            <sz val="11"/>
            <rFont val="Calibri"/>
            <family val="2"/>
            <charset val="238"/>
          </rPr>
          <t>SZV_F:EUUtem1</t>
        </r>
      </text>
    </comment>
    <comment ref="AA54" authorId="0" shapeId="0">
      <text>
        <r>
          <rPr>
            <sz val="11"/>
            <rFont val="Calibri"/>
            <family val="2"/>
            <charset val="238"/>
          </rPr>
          <t>SZV_F:EgyebUtem1</t>
        </r>
      </text>
    </comment>
    <comment ref="AB54" authorId="0" shapeId="0">
      <text>
        <r>
          <rPr>
            <sz val="11"/>
            <rFont val="Calibri"/>
            <family val="2"/>
            <charset val="238"/>
          </rPr>
          <t>SZV_F:HitelKotvenyUtem1</t>
        </r>
      </text>
    </comment>
    <comment ref="AC54" authorId="0" shapeId="0">
      <text>
        <r>
          <rPr>
            <sz val="11"/>
            <rFont val="Calibri"/>
            <family val="2"/>
            <charset val="238"/>
          </rPr>
          <t>SZV_F:OsszesenUtem1</t>
        </r>
      </text>
    </comment>
    <comment ref="AF54" authorId="0" shapeId="0">
      <text>
        <r>
          <rPr>
            <sz val="11"/>
            <rFont val="Calibri"/>
            <family val="2"/>
            <charset val="238"/>
          </rPr>
          <t>SZV_F:HDUtem2</t>
        </r>
      </text>
    </comment>
    <comment ref="AG54" authorId="0" shapeId="0">
      <text>
        <r>
          <rPr>
            <sz val="11"/>
            <rFont val="Calibri"/>
            <family val="2"/>
            <charset val="238"/>
          </rPr>
          <t>SZV_F:ECSUtem2</t>
        </r>
      </text>
    </comment>
    <comment ref="AH54" authorId="0" shapeId="0">
      <text>
        <r>
          <rPr>
            <sz val="11"/>
            <rFont val="Calibri"/>
            <family val="2"/>
            <charset val="238"/>
          </rPr>
          <t>SZV_F:KFHUtem2</t>
        </r>
      </text>
    </comment>
    <comment ref="AI54" authorId="0" shapeId="0">
      <text>
        <r>
          <rPr>
            <sz val="11"/>
            <rFont val="Calibri"/>
            <family val="2"/>
            <charset val="238"/>
          </rPr>
          <t>SZV_F:Egyeb_SajatUtem2</t>
        </r>
      </text>
    </comment>
    <comment ref="AJ54" authorId="0" shapeId="0">
      <text>
        <r>
          <rPr>
            <sz val="11"/>
            <rFont val="Calibri"/>
            <family val="2"/>
            <charset val="238"/>
          </rPr>
          <t>SZV_F:DijUtem2</t>
        </r>
      </text>
    </comment>
    <comment ref="AK54" authorId="0" shapeId="0">
      <text>
        <r>
          <rPr>
            <sz val="11"/>
            <rFont val="Calibri"/>
            <family val="2"/>
            <charset val="238"/>
          </rPr>
          <t>SZV_F:EM_Melleklet1_Utem2</t>
        </r>
      </text>
    </comment>
    <comment ref="AL54" authorId="0" shapeId="0">
      <text>
        <r>
          <rPr>
            <sz val="11"/>
            <rFont val="Calibri"/>
            <family val="2"/>
            <charset val="238"/>
          </rPr>
          <t>SZV_F:EgyebAllamiUtem2</t>
        </r>
      </text>
    </comment>
    <comment ref="AM54" authorId="0" shapeId="0">
      <text>
        <r>
          <rPr>
            <sz val="11"/>
            <rFont val="Calibri"/>
            <family val="2"/>
            <charset val="238"/>
          </rPr>
          <t>SZV_F:OnkormanyzatiUtem2</t>
        </r>
      </text>
    </comment>
    <comment ref="AN54" authorId="0" shapeId="0">
      <text>
        <r>
          <rPr>
            <sz val="11"/>
            <rFont val="Calibri"/>
            <family val="2"/>
            <charset val="238"/>
          </rPr>
          <t>SZV_F:EUUtem2</t>
        </r>
      </text>
    </comment>
    <comment ref="AO54" authorId="0" shapeId="0">
      <text>
        <r>
          <rPr>
            <sz val="11"/>
            <rFont val="Calibri"/>
            <family val="2"/>
            <charset val="238"/>
          </rPr>
          <t>SZV_F:EgyebUtem2</t>
        </r>
      </text>
    </comment>
    <comment ref="AP54" authorId="0" shapeId="0">
      <text>
        <r>
          <rPr>
            <sz val="11"/>
            <rFont val="Calibri"/>
            <family val="2"/>
            <charset val="238"/>
          </rPr>
          <t>SZV_F:HitelKotvenyUtem2</t>
        </r>
      </text>
    </comment>
    <comment ref="AQ54" authorId="0" shapeId="0">
      <text>
        <r>
          <rPr>
            <sz val="11"/>
            <rFont val="Calibri"/>
            <family val="2"/>
            <charset val="238"/>
          </rPr>
          <t>SZV_F:OsszesenUtem2</t>
        </r>
      </text>
    </comment>
    <comment ref="AR54" authorId="0" shapeId="0">
      <text>
        <r>
          <rPr>
            <sz val="11"/>
            <rFont val="Calibri"/>
            <family val="2"/>
            <charset val="238"/>
          </rPr>
          <t>SZV_F:ForrashianyUtem2</t>
        </r>
      </text>
    </comment>
    <comment ref="AU54" authorId="0" shapeId="0">
      <text>
        <r>
          <rPr>
            <sz val="11"/>
            <rFont val="Calibri"/>
            <family val="2"/>
            <charset val="238"/>
          </rPr>
          <t>SZV_F:Indokolas</t>
        </r>
      </text>
    </comment>
    <comment ref="AV54" authorId="0" shapeId="0">
      <text>
        <r>
          <rPr>
            <sz val="11"/>
            <rFont val="Calibri"/>
            <family val="2"/>
            <charset val="238"/>
          </rPr>
          <t>SZV_F:Megjegyzes</t>
        </r>
      </text>
    </comment>
    <comment ref="AW54" authorId="0" shapeId="0">
      <text>
        <r>
          <rPr>
            <sz val="11"/>
            <rFont val="Calibri"/>
            <family val="2"/>
            <charset val="238"/>
          </rPr>
          <t>SZV_F:FeladatSorszam</t>
        </r>
      </text>
    </comment>
    <comment ref="AY54" authorId="0" shapeId="0">
      <text>
        <r>
          <rPr>
            <sz val="11"/>
            <rFont val="Calibri"/>
            <family val="2"/>
            <charset val="238"/>
          </rPr>
          <t>SZV_F:ISA</t>
        </r>
      </text>
    </comment>
    <comment ref="B55" authorId="0" shapeId="0">
      <text>
        <r>
          <rPr>
            <sz val="11"/>
            <rFont val="Calibri"/>
            <family val="2"/>
            <charset val="238"/>
          </rPr>
          <t>SZV_F:FontossagiSorrent</t>
        </r>
      </text>
    </comment>
    <comment ref="C55" authorId="0" shapeId="0">
      <text>
        <r>
          <rPr>
            <sz val="11"/>
            <rFont val="Calibri"/>
            <family val="2"/>
            <charset val="238"/>
          </rPr>
          <t>SZV_F:FeladatKategoria</t>
        </r>
      </text>
    </comment>
    <comment ref="D55" authorId="0" shapeId="0">
      <text>
        <r>
          <rPr>
            <sz val="11"/>
            <rFont val="Calibri"/>
            <family val="2"/>
            <charset val="238"/>
          </rPr>
          <t>SZV_F:FeladatMegnevezes</t>
        </r>
      </text>
    </comment>
    <comment ref="E55" authorId="0" shapeId="0">
      <text>
        <r>
          <rPr>
            <sz val="11"/>
            <rFont val="Calibri"/>
            <family val="2"/>
            <charset val="238"/>
          </rPr>
          <t>SZV_F:ElviEngedelySzam</t>
        </r>
      </text>
    </comment>
    <comment ref="F55" authorId="0" shapeId="0">
      <text>
        <r>
          <rPr>
            <sz val="11"/>
            <rFont val="Calibri"/>
            <family val="2"/>
            <charset val="238"/>
          </rPr>
          <t>SZV_F:VKR_Kod</t>
        </r>
      </text>
    </comment>
    <comment ref="G55" authorId="0" shapeId="0">
      <text>
        <r>
          <rPr>
            <sz val="11"/>
            <rFont val="Calibri"/>
            <family val="2"/>
            <charset val="238"/>
          </rPr>
          <t>SZV_F:VKR_Nev</t>
        </r>
      </text>
    </comment>
    <comment ref="H55" authorId="0" shapeId="0">
      <text>
        <r>
          <rPr>
            <sz val="11"/>
            <rFont val="Calibri"/>
            <family val="2"/>
            <charset val="238"/>
          </rPr>
          <t>SZV_F:FeladatAzonosito</t>
        </r>
      </text>
    </comment>
    <comment ref="I55" authorId="0" shapeId="0">
      <text>
        <r>
          <rPr>
            <sz val="11"/>
            <rFont val="Calibri"/>
            <family val="2"/>
            <charset val="238"/>
          </rPr>
          <t>SZV_F:EllatasiTerulet</t>
        </r>
      </text>
    </comment>
    <comment ref="J55" authorId="0" shapeId="0">
      <text>
        <r>
          <rPr>
            <sz val="11"/>
            <rFont val="Calibri"/>
            <family val="2"/>
            <charset val="238"/>
          </rPr>
          <t>SZV_F:EllatasertFelelos</t>
        </r>
      </text>
    </comment>
    <comment ref="K55" authorId="0" shapeId="0">
      <text>
        <r>
          <rPr>
            <sz val="11"/>
            <rFont val="Calibri"/>
            <family val="2"/>
            <charset val="238"/>
          </rPr>
          <t>SZV_F:TervezettNettoKoltseg</t>
        </r>
      </text>
    </comment>
    <comment ref="L55" authorId="0" shapeId="0">
      <text>
        <r>
          <rPr>
            <sz val="11"/>
            <rFont val="Calibri"/>
            <family val="2"/>
            <charset val="238"/>
          </rPr>
          <t>SZV_F:IdotartamKezdes</t>
        </r>
      </text>
    </comment>
    <comment ref="M55" authorId="0" shapeId="0">
      <text>
        <r>
          <rPr>
            <sz val="11"/>
            <rFont val="Calibri"/>
            <family val="2"/>
            <charset val="238"/>
          </rPr>
          <t>SZV_F:IdotartamBefejezes</t>
        </r>
      </text>
    </comment>
    <comment ref="N55" authorId="0" shapeId="0">
      <text>
        <r>
          <rPr>
            <sz val="11"/>
            <rFont val="Calibri"/>
            <family val="2"/>
            <charset val="238"/>
          </rPr>
          <t>SZV_F:NettoKoltsegUtem1</t>
        </r>
      </text>
    </comment>
    <comment ref="O55" authorId="0" shapeId="0">
      <text>
        <r>
          <rPr>
            <sz val="11"/>
            <rFont val="Calibri"/>
            <family val="2"/>
            <charset val="238"/>
          </rPr>
          <t>SZV_F:NettoKoltsegUtem2</t>
        </r>
      </text>
    </comment>
    <comment ref="P55" authorId="0" shapeId="0">
      <text>
        <r>
          <rPr>
            <sz val="11"/>
            <rFont val="Calibri"/>
            <family val="2"/>
            <charset val="238"/>
          </rPr>
          <t>SZV_F:EM_Melleklet2_KTG</t>
        </r>
      </text>
    </comment>
    <comment ref="R55" authorId="0" shapeId="0">
      <text>
        <r>
          <rPr>
            <sz val="11"/>
            <rFont val="Calibri"/>
            <family val="2"/>
            <charset val="238"/>
          </rPr>
          <t>SZV_F:HDUtem1</t>
        </r>
      </text>
    </comment>
    <comment ref="S55" authorId="0" shapeId="0">
      <text>
        <r>
          <rPr>
            <sz val="11"/>
            <rFont val="Calibri"/>
            <family val="2"/>
            <charset val="238"/>
          </rPr>
          <t>SZV_F:ECSUtem1</t>
        </r>
      </text>
    </comment>
    <comment ref="T55" authorId="0" shapeId="0">
      <text>
        <r>
          <rPr>
            <sz val="11"/>
            <rFont val="Calibri"/>
            <family val="2"/>
            <charset val="238"/>
          </rPr>
          <t>SZV_F:KFHUtem1</t>
        </r>
      </text>
    </comment>
    <comment ref="U55" authorId="0" shapeId="0">
      <text>
        <r>
          <rPr>
            <sz val="11"/>
            <rFont val="Calibri"/>
            <family val="2"/>
            <charset val="238"/>
          </rPr>
          <t>SZV_F:Egyeb_SajatUtem1</t>
        </r>
      </text>
    </comment>
    <comment ref="V55" authorId="0" shapeId="0">
      <text>
        <r>
          <rPr>
            <sz val="11"/>
            <rFont val="Calibri"/>
            <family val="2"/>
            <charset val="238"/>
          </rPr>
          <t>SZV_F:DijUtem1</t>
        </r>
      </text>
    </comment>
    <comment ref="W55" authorId="0" shapeId="0">
      <text>
        <r>
          <rPr>
            <sz val="11"/>
            <rFont val="Calibri"/>
            <family val="2"/>
            <charset val="238"/>
          </rPr>
          <t>SZV_F:EM_Melleklet1_Utem1</t>
        </r>
      </text>
    </comment>
    <comment ref="X55" authorId="0" shapeId="0">
      <text>
        <r>
          <rPr>
            <sz val="11"/>
            <rFont val="Calibri"/>
            <family val="2"/>
            <charset val="238"/>
          </rPr>
          <t>SZV_F:EgyebAllamiUtem1</t>
        </r>
      </text>
    </comment>
    <comment ref="Y55" authorId="0" shapeId="0">
      <text>
        <r>
          <rPr>
            <sz val="11"/>
            <rFont val="Calibri"/>
            <family val="2"/>
            <charset val="238"/>
          </rPr>
          <t>SZV_F:OnkormanyzatiUtem1</t>
        </r>
      </text>
    </comment>
    <comment ref="Z55" authorId="0" shapeId="0">
      <text>
        <r>
          <rPr>
            <sz val="11"/>
            <rFont val="Calibri"/>
            <family val="2"/>
            <charset val="238"/>
          </rPr>
          <t>SZV_F:EUUtem1</t>
        </r>
      </text>
    </comment>
    <comment ref="AA55" authorId="0" shapeId="0">
      <text>
        <r>
          <rPr>
            <sz val="11"/>
            <rFont val="Calibri"/>
            <family val="2"/>
            <charset val="238"/>
          </rPr>
          <t>SZV_F:EgyebUtem1</t>
        </r>
      </text>
    </comment>
    <comment ref="AB55" authorId="0" shapeId="0">
      <text>
        <r>
          <rPr>
            <sz val="11"/>
            <rFont val="Calibri"/>
            <family val="2"/>
            <charset val="238"/>
          </rPr>
          <t>SZV_F:HitelKotvenyUtem1</t>
        </r>
      </text>
    </comment>
    <comment ref="AC55" authorId="0" shapeId="0">
      <text>
        <r>
          <rPr>
            <sz val="11"/>
            <rFont val="Calibri"/>
            <family val="2"/>
            <charset val="238"/>
          </rPr>
          <t>SZV_F:OsszesenUtem1</t>
        </r>
      </text>
    </comment>
    <comment ref="AF55" authorId="0" shapeId="0">
      <text>
        <r>
          <rPr>
            <sz val="11"/>
            <rFont val="Calibri"/>
            <family val="2"/>
            <charset val="238"/>
          </rPr>
          <t>SZV_F:HDUtem2</t>
        </r>
      </text>
    </comment>
    <comment ref="AG55" authorId="0" shapeId="0">
      <text>
        <r>
          <rPr>
            <sz val="11"/>
            <rFont val="Calibri"/>
            <family val="2"/>
            <charset val="238"/>
          </rPr>
          <t>SZV_F:ECSUtem2</t>
        </r>
      </text>
    </comment>
    <comment ref="AH55" authorId="0" shapeId="0">
      <text>
        <r>
          <rPr>
            <sz val="11"/>
            <rFont val="Calibri"/>
            <family val="2"/>
            <charset val="238"/>
          </rPr>
          <t>SZV_F:KFHUtem2</t>
        </r>
      </text>
    </comment>
    <comment ref="AI55" authorId="0" shapeId="0">
      <text>
        <r>
          <rPr>
            <sz val="11"/>
            <rFont val="Calibri"/>
            <family val="2"/>
            <charset val="238"/>
          </rPr>
          <t>SZV_F:Egyeb_SajatUtem2</t>
        </r>
      </text>
    </comment>
    <comment ref="AJ55" authorId="0" shapeId="0">
      <text>
        <r>
          <rPr>
            <sz val="11"/>
            <rFont val="Calibri"/>
            <family val="2"/>
            <charset val="238"/>
          </rPr>
          <t>SZV_F:DijUtem2</t>
        </r>
      </text>
    </comment>
    <comment ref="AK55" authorId="0" shapeId="0">
      <text>
        <r>
          <rPr>
            <sz val="11"/>
            <rFont val="Calibri"/>
            <family val="2"/>
            <charset val="238"/>
          </rPr>
          <t>SZV_F:EM_Melleklet1_Utem2</t>
        </r>
      </text>
    </comment>
    <comment ref="AL55" authorId="0" shapeId="0">
      <text>
        <r>
          <rPr>
            <sz val="11"/>
            <rFont val="Calibri"/>
            <family val="2"/>
            <charset val="238"/>
          </rPr>
          <t>SZV_F:EgyebAllamiUtem2</t>
        </r>
      </text>
    </comment>
    <comment ref="AM55" authorId="0" shapeId="0">
      <text>
        <r>
          <rPr>
            <sz val="11"/>
            <rFont val="Calibri"/>
            <family val="2"/>
            <charset val="238"/>
          </rPr>
          <t>SZV_F:OnkormanyzatiUtem2</t>
        </r>
      </text>
    </comment>
    <comment ref="AN55" authorId="0" shapeId="0">
      <text>
        <r>
          <rPr>
            <sz val="11"/>
            <rFont val="Calibri"/>
            <family val="2"/>
            <charset val="238"/>
          </rPr>
          <t>SZV_F:EUUtem2</t>
        </r>
      </text>
    </comment>
    <comment ref="AO55" authorId="0" shapeId="0">
      <text>
        <r>
          <rPr>
            <sz val="11"/>
            <rFont val="Calibri"/>
            <family val="2"/>
            <charset val="238"/>
          </rPr>
          <t>SZV_F:EgyebUtem2</t>
        </r>
      </text>
    </comment>
    <comment ref="AP55" authorId="0" shapeId="0">
      <text>
        <r>
          <rPr>
            <sz val="11"/>
            <rFont val="Calibri"/>
            <family val="2"/>
            <charset val="238"/>
          </rPr>
          <t>SZV_F:HitelKotvenyUtem2</t>
        </r>
      </text>
    </comment>
    <comment ref="AQ55" authorId="0" shapeId="0">
      <text>
        <r>
          <rPr>
            <sz val="11"/>
            <rFont val="Calibri"/>
            <family val="2"/>
            <charset val="238"/>
          </rPr>
          <t>SZV_F:OsszesenUtem2</t>
        </r>
      </text>
    </comment>
    <comment ref="AR55" authorId="0" shapeId="0">
      <text>
        <r>
          <rPr>
            <sz val="11"/>
            <rFont val="Calibri"/>
            <family val="2"/>
            <charset val="238"/>
          </rPr>
          <t>SZV_F:ForrashianyUtem2</t>
        </r>
      </text>
    </comment>
    <comment ref="AU55" authorId="0" shapeId="0">
      <text>
        <r>
          <rPr>
            <sz val="11"/>
            <rFont val="Calibri"/>
            <family val="2"/>
            <charset val="238"/>
          </rPr>
          <t>SZV_F:Indokolas</t>
        </r>
      </text>
    </comment>
    <comment ref="AV55" authorId="0" shapeId="0">
      <text>
        <r>
          <rPr>
            <sz val="11"/>
            <rFont val="Calibri"/>
            <family val="2"/>
            <charset val="238"/>
          </rPr>
          <t>SZV_F:Megjegyzes</t>
        </r>
      </text>
    </comment>
    <comment ref="AW55" authorId="0" shapeId="0">
      <text>
        <r>
          <rPr>
            <sz val="11"/>
            <rFont val="Calibri"/>
            <family val="2"/>
            <charset val="238"/>
          </rPr>
          <t>SZV_F:FeladatSorszam</t>
        </r>
      </text>
    </comment>
    <comment ref="AY55" authorId="0" shapeId="0">
      <text>
        <r>
          <rPr>
            <sz val="11"/>
            <rFont val="Calibri"/>
            <family val="2"/>
            <charset val="238"/>
          </rPr>
          <t>SZV_F:ISA</t>
        </r>
      </text>
    </comment>
    <comment ref="B57" authorId="0" shapeId="0">
      <text>
        <r>
          <rPr>
            <sz val="11"/>
            <rFont val="Calibri"/>
            <family val="2"/>
            <charset val="238"/>
          </rPr>
          <t>SZV_F:FontossagiSorrent</t>
        </r>
      </text>
    </comment>
    <comment ref="C57" authorId="0" shapeId="0">
      <text>
        <r>
          <rPr>
            <sz val="11"/>
            <rFont val="Calibri"/>
            <family val="2"/>
            <charset val="238"/>
          </rPr>
          <t>SZV_F:FeladatKategoria</t>
        </r>
      </text>
    </comment>
    <comment ref="D57" authorId="0" shapeId="0">
      <text>
        <r>
          <rPr>
            <sz val="11"/>
            <rFont val="Calibri"/>
            <family val="2"/>
            <charset val="238"/>
          </rPr>
          <t>SZV_F:FeladatMegnevezes</t>
        </r>
      </text>
    </comment>
    <comment ref="E57" authorId="0" shapeId="0">
      <text>
        <r>
          <rPr>
            <sz val="11"/>
            <rFont val="Calibri"/>
            <family val="2"/>
            <charset val="238"/>
          </rPr>
          <t>SZV_F:ElviEngedelySzam</t>
        </r>
      </text>
    </comment>
    <comment ref="F57" authorId="0" shapeId="0">
      <text>
        <r>
          <rPr>
            <sz val="11"/>
            <rFont val="Calibri"/>
            <family val="2"/>
            <charset val="238"/>
          </rPr>
          <t>SZV_F:VKR_Kod</t>
        </r>
      </text>
    </comment>
    <comment ref="G57" authorId="0" shapeId="0">
      <text>
        <r>
          <rPr>
            <sz val="11"/>
            <rFont val="Calibri"/>
            <family val="2"/>
            <charset val="238"/>
          </rPr>
          <t>SZV_F:VKR_Nev</t>
        </r>
      </text>
    </comment>
    <comment ref="H57" authorId="0" shapeId="0">
      <text>
        <r>
          <rPr>
            <sz val="11"/>
            <rFont val="Calibri"/>
            <family val="2"/>
            <charset val="238"/>
          </rPr>
          <t>SZV_F:FeladatAzonosito</t>
        </r>
      </text>
    </comment>
    <comment ref="I57" authorId="0" shapeId="0">
      <text>
        <r>
          <rPr>
            <sz val="11"/>
            <rFont val="Calibri"/>
            <family val="2"/>
            <charset val="238"/>
          </rPr>
          <t>SZV_F:EllatasiTerulet</t>
        </r>
      </text>
    </comment>
    <comment ref="J57" authorId="0" shapeId="0">
      <text>
        <r>
          <rPr>
            <sz val="11"/>
            <rFont val="Calibri"/>
            <family val="2"/>
            <charset val="238"/>
          </rPr>
          <t>SZV_F:EllatasertFelelos</t>
        </r>
      </text>
    </comment>
    <comment ref="K57" authorId="0" shapeId="0">
      <text>
        <r>
          <rPr>
            <sz val="11"/>
            <rFont val="Calibri"/>
            <family val="2"/>
            <charset val="238"/>
          </rPr>
          <t>SZV_F:TervezettNettoKoltseg</t>
        </r>
      </text>
    </comment>
    <comment ref="L57" authorId="0" shapeId="0">
      <text>
        <r>
          <rPr>
            <sz val="11"/>
            <rFont val="Calibri"/>
            <family val="2"/>
            <charset val="238"/>
          </rPr>
          <t>SZV_F:IdotartamKezdes</t>
        </r>
      </text>
    </comment>
    <comment ref="M57" authorId="0" shapeId="0">
      <text>
        <r>
          <rPr>
            <sz val="11"/>
            <rFont val="Calibri"/>
            <family val="2"/>
            <charset val="238"/>
          </rPr>
          <t>SZV_F:IdotartamBefejezes</t>
        </r>
      </text>
    </comment>
    <comment ref="N57" authorId="0" shapeId="0">
      <text>
        <r>
          <rPr>
            <sz val="11"/>
            <rFont val="Calibri"/>
            <family val="2"/>
            <charset val="238"/>
          </rPr>
          <t>SZV_F:NettoKoltsegUtem1</t>
        </r>
      </text>
    </comment>
    <comment ref="O57" authorId="0" shapeId="0">
      <text>
        <r>
          <rPr>
            <sz val="11"/>
            <rFont val="Calibri"/>
            <family val="2"/>
            <charset val="238"/>
          </rPr>
          <t>SZV_F:NettoKoltsegUtem2</t>
        </r>
      </text>
    </comment>
    <comment ref="P57" authorId="0" shapeId="0">
      <text>
        <r>
          <rPr>
            <sz val="11"/>
            <rFont val="Calibri"/>
            <family val="2"/>
            <charset val="238"/>
          </rPr>
          <t>SZV_F:EM_Melleklet2_KTG</t>
        </r>
      </text>
    </comment>
    <comment ref="R57" authorId="0" shapeId="0">
      <text>
        <r>
          <rPr>
            <sz val="11"/>
            <rFont val="Calibri"/>
            <family val="2"/>
            <charset val="238"/>
          </rPr>
          <t>SZV_F:HDUtem1</t>
        </r>
      </text>
    </comment>
    <comment ref="S57" authorId="0" shapeId="0">
      <text>
        <r>
          <rPr>
            <sz val="11"/>
            <rFont val="Calibri"/>
            <family val="2"/>
            <charset val="238"/>
          </rPr>
          <t>SZV_F:ECSUtem1</t>
        </r>
      </text>
    </comment>
    <comment ref="T57" authorId="0" shapeId="0">
      <text>
        <r>
          <rPr>
            <sz val="11"/>
            <rFont val="Calibri"/>
            <family val="2"/>
            <charset val="238"/>
          </rPr>
          <t>SZV_F:KFHUtem1</t>
        </r>
      </text>
    </comment>
    <comment ref="U57" authorId="0" shapeId="0">
      <text>
        <r>
          <rPr>
            <sz val="11"/>
            <rFont val="Calibri"/>
            <family val="2"/>
            <charset val="238"/>
          </rPr>
          <t>SZV_F:Egyeb_SajatUtem1</t>
        </r>
      </text>
    </comment>
    <comment ref="V57" authorId="0" shapeId="0">
      <text>
        <r>
          <rPr>
            <sz val="11"/>
            <rFont val="Calibri"/>
            <family val="2"/>
            <charset val="238"/>
          </rPr>
          <t>SZV_F:DijUtem1</t>
        </r>
      </text>
    </comment>
    <comment ref="W57" authorId="0" shapeId="0">
      <text>
        <r>
          <rPr>
            <sz val="11"/>
            <rFont val="Calibri"/>
            <family val="2"/>
            <charset val="238"/>
          </rPr>
          <t>SZV_F:EM_Melleklet1_Utem1</t>
        </r>
      </text>
    </comment>
    <comment ref="X57" authorId="0" shapeId="0">
      <text>
        <r>
          <rPr>
            <sz val="11"/>
            <rFont val="Calibri"/>
            <family val="2"/>
            <charset val="238"/>
          </rPr>
          <t>SZV_F:EgyebAllamiUtem1</t>
        </r>
      </text>
    </comment>
    <comment ref="Y57" authorId="0" shapeId="0">
      <text>
        <r>
          <rPr>
            <sz val="11"/>
            <rFont val="Calibri"/>
            <family val="2"/>
            <charset val="238"/>
          </rPr>
          <t>SZV_F:OnkormanyzatiUtem1</t>
        </r>
      </text>
    </comment>
    <comment ref="Z57" authorId="0" shapeId="0">
      <text>
        <r>
          <rPr>
            <sz val="11"/>
            <rFont val="Calibri"/>
            <family val="2"/>
            <charset val="238"/>
          </rPr>
          <t>SZV_F:EUUtem1</t>
        </r>
      </text>
    </comment>
    <comment ref="AA57" authorId="0" shapeId="0">
      <text>
        <r>
          <rPr>
            <sz val="11"/>
            <rFont val="Calibri"/>
            <family val="2"/>
            <charset val="238"/>
          </rPr>
          <t>SZV_F:EgyebUtem1</t>
        </r>
      </text>
    </comment>
    <comment ref="AB57" authorId="0" shapeId="0">
      <text>
        <r>
          <rPr>
            <sz val="11"/>
            <rFont val="Calibri"/>
            <family val="2"/>
            <charset val="238"/>
          </rPr>
          <t>SZV_F:HitelKotvenyUtem1</t>
        </r>
      </text>
    </comment>
    <comment ref="AC57" authorId="0" shapeId="0">
      <text>
        <r>
          <rPr>
            <sz val="11"/>
            <rFont val="Calibri"/>
            <family val="2"/>
            <charset val="238"/>
          </rPr>
          <t>SZV_F:OsszesenUtem1</t>
        </r>
      </text>
    </comment>
    <comment ref="AF57" authorId="0" shapeId="0">
      <text>
        <r>
          <rPr>
            <sz val="11"/>
            <rFont val="Calibri"/>
            <family val="2"/>
            <charset val="238"/>
          </rPr>
          <t>SZV_F:HDUtem2</t>
        </r>
      </text>
    </comment>
    <comment ref="AG57" authorId="0" shapeId="0">
      <text>
        <r>
          <rPr>
            <sz val="11"/>
            <rFont val="Calibri"/>
            <family val="2"/>
            <charset val="238"/>
          </rPr>
          <t>SZV_F:ECSUtem2</t>
        </r>
      </text>
    </comment>
    <comment ref="AH57" authorId="0" shapeId="0">
      <text>
        <r>
          <rPr>
            <sz val="11"/>
            <rFont val="Calibri"/>
            <family val="2"/>
            <charset val="238"/>
          </rPr>
          <t>SZV_F:KFHUtem2</t>
        </r>
      </text>
    </comment>
    <comment ref="AI57" authorId="0" shapeId="0">
      <text>
        <r>
          <rPr>
            <sz val="11"/>
            <rFont val="Calibri"/>
            <family val="2"/>
            <charset val="238"/>
          </rPr>
          <t>SZV_F:Egyeb_SajatUtem2</t>
        </r>
      </text>
    </comment>
    <comment ref="AJ57" authorId="0" shapeId="0">
      <text>
        <r>
          <rPr>
            <sz val="11"/>
            <rFont val="Calibri"/>
            <family val="2"/>
            <charset val="238"/>
          </rPr>
          <t>SZV_F:DijUtem2</t>
        </r>
      </text>
    </comment>
    <comment ref="AK57" authorId="0" shapeId="0">
      <text>
        <r>
          <rPr>
            <sz val="11"/>
            <rFont val="Calibri"/>
            <family val="2"/>
            <charset val="238"/>
          </rPr>
          <t>SZV_F:EM_Melleklet1_Utem2</t>
        </r>
      </text>
    </comment>
    <comment ref="AL57" authorId="0" shapeId="0">
      <text>
        <r>
          <rPr>
            <sz val="11"/>
            <rFont val="Calibri"/>
            <family val="2"/>
            <charset val="238"/>
          </rPr>
          <t>SZV_F:EgyebAllamiUtem2</t>
        </r>
      </text>
    </comment>
    <comment ref="AM57" authorId="0" shapeId="0">
      <text>
        <r>
          <rPr>
            <sz val="11"/>
            <rFont val="Calibri"/>
            <family val="2"/>
            <charset val="238"/>
          </rPr>
          <t>SZV_F:OnkormanyzatiUtem2</t>
        </r>
      </text>
    </comment>
    <comment ref="AN57" authorId="0" shapeId="0">
      <text>
        <r>
          <rPr>
            <sz val="11"/>
            <rFont val="Calibri"/>
            <family val="2"/>
            <charset val="238"/>
          </rPr>
          <t>SZV_F:EUUtem2</t>
        </r>
      </text>
    </comment>
    <comment ref="AO57" authorId="0" shapeId="0">
      <text>
        <r>
          <rPr>
            <sz val="11"/>
            <rFont val="Calibri"/>
            <family val="2"/>
            <charset val="238"/>
          </rPr>
          <t>SZV_F:EgyebUtem2</t>
        </r>
      </text>
    </comment>
    <comment ref="AP57" authorId="0" shapeId="0">
      <text>
        <r>
          <rPr>
            <sz val="11"/>
            <rFont val="Calibri"/>
            <family val="2"/>
            <charset val="238"/>
          </rPr>
          <t>SZV_F:HitelKotvenyUtem2</t>
        </r>
      </text>
    </comment>
    <comment ref="AQ57" authorId="0" shapeId="0">
      <text>
        <r>
          <rPr>
            <sz val="11"/>
            <rFont val="Calibri"/>
            <family val="2"/>
            <charset val="238"/>
          </rPr>
          <t>SZV_F:OsszesenUtem2</t>
        </r>
      </text>
    </comment>
    <comment ref="AR57" authorId="0" shapeId="0">
      <text>
        <r>
          <rPr>
            <sz val="11"/>
            <rFont val="Calibri"/>
            <family val="2"/>
            <charset val="238"/>
          </rPr>
          <t>SZV_F:ForrashianyUtem2</t>
        </r>
      </text>
    </comment>
    <comment ref="AU57" authorId="0" shapeId="0">
      <text>
        <r>
          <rPr>
            <sz val="11"/>
            <rFont val="Calibri"/>
            <family val="2"/>
            <charset val="238"/>
          </rPr>
          <t>SZV_F:Indokolas</t>
        </r>
      </text>
    </comment>
    <comment ref="AV57" authorId="0" shapeId="0">
      <text>
        <r>
          <rPr>
            <sz val="11"/>
            <rFont val="Calibri"/>
            <family val="2"/>
            <charset val="238"/>
          </rPr>
          <t>SZV_F:Megjegyzes</t>
        </r>
      </text>
    </comment>
    <comment ref="AW57" authorId="0" shapeId="0">
      <text>
        <r>
          <rPr>
            <sz val="11"/>
            <rFont val="Calibri"/>
            <family val="2"/>
            <charset val="238"/>
          </rPr>
          <t>SZV_F:FeladatSorszam</t>
        </r>
      </text>
    </comment>
    <comment ref="AY57" authorId="0" shapeId="0">
      <text>
        <r>
          <rPr>
            <sz val="11"/>
            <rFont val="Calibri"/>
            <family val="2"/>
            <charset val="238"/>
          </rPr>
          <t>SZV_F:ISA</t>
        </r>
      </text>
    </comment>
    <comment ref="B58" authorId="0" shapeId="0">
      <text>
        <r>
          <rPr>
            <sz val="11"/>
            <rFont val="Calibri"/>
            <family val="2"/>
            <charset val="238"/>
          </rPr>
          <t>SZV_F:FontossagiSorrent</t>
        </r>
      </text>
    </comment>
    <comment ref="C58" authorId="0" shapeId="0">
      <text>
        <r>
          <rPr>
            <sz val="11"/>
            <rFont val="Calibri"/>
            <family val="2"/>
            <charset val="238"/>
          </rPr>
          <t>SZV_F:FeladatKategoria</t>
        </r>
      </text>
    </comment>
    <comment ref="D58" authorId="0" shapeId="0">
      <text>
        <r>
          <rPr>
            <sz val="11"/>
            <rFont val="Calibri"/>
            <family val="2"/>
            <charset val="238"/>
          </rPr>
          <t>SZV_F:FeladatMegnevezes</t>
        </r>
      </text>
    </comment>
    <comment ref="E58" authorId="0" shapeId="0">
      <text>
        <r>
          <rPr>
            <sz val="11"/>
            <rFont val="Calibri"/>
            <family val="2"/>
            <charset val="238"/>
          </rPr>
          <t>SZV_F:ElviEngedelySzam</t>
        </r>
      </text>
    </comment>
    <comment ref="F58" authorId="0" shapeId="0">
      <text>
        <r>
          <rPr>
            <sz val="11"/>
            <rFont val="Calibri"/>
            <family val="2"/>
            <charset val="238"/>
          </rPr>
          <t>SZV_F:VKR_Kod</t>
        </r>
      </text>
    </comment>
    <comment ref="G58" authorId="0" shapeId="0">
      <text>
        <r>
          <rPr>
            <sz val="11"/>
            <rFont val="Calibri"/>
            <family val="2"/>
            <charset val="238"/>
          </rPr>
          <t>SZV_F:VKR_Nev</t>
        </r>
      </text>
    </comment>
    <comment ref="H58" authorId="0" shapeId="0">
      <text>
        <r>
          <rPr>
            <sz val="11"/>
            <rFont val="Calibri"/>
            <family val="2"/>
            <charset val="238"/>
          </rPr>
          <t>SZV_F:FeladatAzonosito</t>
        </r>
      </text>
    </comment>
    <comment ref="I58" authorId="0" shapeId="0">
      <text>
        <r>
          <rPr>
            <sz val="11"/>
            <rFont val="Calibri"/>
            <family val="2"/>
            <charset val="238"/>
          </rPr>
          <t>SZV_F:EllatasiTerulet</t>
        </r>
      </text>
    </comment>
    <comment ref="J58" authorId="0" shapeId="0">
      <text>
        <r>
          <rPr>
            <sz val="11"/>
            <rFont val="Calibri"/>
            <family val="2"/>
            <charset val="238"/>
          </rPr>
          <t>SZV_F:EllatasertFelelos</t>
        </r>
      </text>
    </comment>
    <comment ref="K58" authorId="0" shapeId="0">
      <text>
        <r>
          <rPr>
            <sz val="11"/>
            <rFont val="Calibri"/>
            <family val="2"/>
            <charset val="238"/>
          </rPr>
          <t>SZV_F:TervezettNettoKoltseg</t>
        </r>
      </text>
    </comment>
    <comment ref="L58" authorId="0" shapeId="0">
      <text>
        <r>
          <rPr>
            <sz val="11"/>
            <rFont val="Calibri"/>
            <family val="2"/>
            <charset val="238"/>
          </rPr>
          <t>SZV_F:IdotartamKezdes</t>
        </r>
      </text>
    </comment>
    <comment ref="M58" authorId="0" shapeId="0">
      <text>
        <r>
          <rPr>
            <sz val="11"/>
            <rFont val="Calibri"/>
            <family val="2"/>
            <charset val="238"/>
          </rPr>
          <t>SZV_F:IdotartamBefejezes</t>
        </r>
      </text>
    </comment>
    <comment ref="N58" authorId="0" shapeId="0">
      <text>
        <r>
          <rPr>
            <sz val="11"/>
            <rFont val="Calibri"/>
            <family val="2"/>
            <charset val="238"/>
          </rPr>
          <t>SZV_F:NettoKoltsegUtem1</t>
        </r>
      </text>
    </comment>
    <comment ref="O58" authorId="0" shapeId="0">
      <text>
        <r>
          <rPr>
            <sz val="11"/>
            <rFont val="Calibri"/>
            <family val="2"/>
            <charset val="238"/>
          </rPr>
          <t>SZV_F:NettoKoltsegUtem2</t>
        </r>
      </text>
    </comment>
    <comment ref="P58" authorId="0" shapeId="0">
      <text>
        <r>
          <rPr>
            <sz val="11"/>
            <rFont val="Calibri"/>
            <family val="2"/>
            <charset val="238"/>
          </rPr>
          <t>SZV_F:EM_Melleklet2_KTG</t>
        </r>
      </text>
    </comment>
    <comment ref="R58" authorId="0" shapeId="0">
      <text>
        <r>
          <rPr>
            <sz val="11"/>
            <rFont val="Calibri"/>
            <family val="2"/>
            <charset val="238"/>
          </rPr>
          <t>SZV_F:HDUtem1</t>
        </r>
      </text>
    </comment>
    <comment ref="S58" authorId="0" shapeId="0">
      <text>
        <r>
          <rPr>
            <sz val="11"/>
            <rFont val="Calibri"/>
            <family val="2"/>
            <charset val="238"/>
          </rPr>
          <t>SZV_F:ECSUtem1</t>
        </r>
      </text>
    </comment>
    <comment ref="T58" authorId="0" shapeId="0">
      <text>
        <r>
          <rPr>
            <sz val="11"/>
            <rFont val="Calibri"/>
            <family val="2"/>
            <charset val="238"/>
          </rPr>
          <t>SZV_F:KFHUtem1</t>
        </r>
      </text>
    </comment>
    <comment ref="U58" authorId="0" shapeId="0">
      <text>
        <r>
          <rPr>
            <sz val="11"/>
            <rFont val="Calibri"/>
            <family val="2"/>
            <charset val="238"/>
          </rPr>
          <t>SZV_F:Egyeb_SajatUtem1</t>
        </r>
      </text>
    </comment>
    <comment ref="V58" authorId="0" shapeId="0">
      <text>
        <r>
          <rPr>
            <sz val="11"/>
            <rFont val="Calibri"/>
            <family val="2"/>
            <charset val="238"/>
          </rPr>
          <t>SZV_F:DijUtem1</t>
        </r>
      </text>
    </comment>
    <comment ref="W58" authorId="0" shapeId="0">
      <text>
        <r>
          <rPr>
            <sz val="11"/>
            <rFont val="Calibri"/>
            <family val="2"/>
            <charset val="238"/>
          </rPr>
          <t>SZV_F:EM_Melleklet1_Utem1</t>
        </r>
      </text>
    </comment>
    <comment ref="X58" authorId="0" shapeId="0">
      <text>
        <r>
          <rPr>
            <sz val="11"/>
            <rFont val="Calibri"/>
            <family val="2"/>
            <charset val="238"/>
          </rPr>
          <t>SZV_F:EgyebAllamiUtem1</t>
        </r>
      </text>
    </comment>
    <comment ref="Y58" authorId="0" shapeId="0">
      <text>
        <r>
          <rPr>
            <sz val="11"/>
            <rFont val="Calibri"/>
            <family val="2"/>
            <charset val="238"/>
          </rPr>
          <t>SZV_F:OnkormanyzatiUtem1</t>
        </r>
      </text>
    </comment>
    <comment ref="Z58" authorId="0" shapeId="0">
      <text>
        <r>
          <rPr>
            <sz val="11"/>
            <rFont val="Calibri"/>
            <family val="2"/>
            <charset val="238"/>
          </rPr>
          <t>SZV_F:EUUtem1</t>
        </r>
      </text>
    </comment>
    <comment ref="AA58" authorId="0" shapeId="0">
      <text>
        <r>
          <rPr>
            <sz val="11"/>
            <rFont val="Calibri"/>
            <family val="2"/>
            <charset val="238"/>
          </rPr>
          <t>SZV_F:EgyebUtem1</t>
        </r>
      </text>
    </comment>
    <comment ref="AB58" authorId="0" shapeId="0">
      <text>
        <r>
          <rPr>
            <sz val="11"/>
            <rFont val="Calibri"/>
            <family val="2"/>
            <charset val="238"/>
          </rPr>
          <t>SZV_F:HitelKotvenyUtem1</t>
        </r>
      </text>
    </comment>
    <comment ref="AC58" authorId="0" shapeId="0">
      <text>
        <r>
          <rPr>
            <sz val="11"/>
            <rFont val="Calibri"/>
            <family val="2"/>
            <charset val="238"/>
          </rPr>
          <t>SZV_F:OsszesenUtem1</t>
        </r>
      </text>
    </comment>
    <comment ref="AF58" authorId="0" shapeId="0">
      <text>
        <r>
          <rPr>
            <sz val="11"/>
            <rFont val="Calibri"/>
            <family val="2"/>
            <charset val="238"/>
          </rPr>
          <t>SZV_F:HDUtem2</t>
        </r>
      </text>
    </comment>
    <comment ref="AG58" authorId="0" shapeId="0">
      <text>
        <r>
          <rPr>
            <sz val="11"/>
            <rFont val="Calibri"/>
            <family val="2"/>
            <charset val="238"/>
          </rPr>
          <t>SZV_F:ECSUtem2</t>
        </r>
      </text>
    </comment>
    <comment ref="AH58" authorId="0" shapeId="0">
      <text>
        <r>
          <rPr>
            <sz val="11"/>
            <rFont val="Calibri"/>
            <family val="2"/>
            <charset val="238"/>
          </rPr>
          <t>SZV_F:KFHUtem2</t>
        </r>
      </text>
    </comment>
    <comment ref="AI58" authorId="0" shapeId="0">
      <text>
        <r>
          <rPr>
            <sz val="11"/>
            <rFont val="Calibri"/>
            <family val="2"/>
            <charset val="238"/>
          </rPr>
          <t>SZV_F:Egyeb_SajatUtem2</t>
        </r>
      </text>
    </comment>
    <comment ref="AJ58" authorId="0" shapeId="0">
      <text>
        <r>
          <rPr>
            <sz val="11"/>
            <rFont val="Calibri"/>
            <family val="2"/>
            <charset val="238"/>
          </rPr>
          <t>SZV_F:DijUtem2</t>
        </r>
      </text>
    </comment>
    <comment ref="AK58" authorId="0" shapeId="0">
      <text>
        <r>
          <rPr>
            <sz val="11"/>
            <rFont val="Calibri"/>
            <family val="2"/>
            <charset val="238"/>
          </rPr>
          <t>SZV_F:EM_Melleklet1_Utem2</t>
        </r>
      </text>
    </comment>
    <comment ref="AL58" authorId="0" shapeId="0">
      <text>
        <r>
          <rPr>
            <sz val="11"/>
            <rFont val="Calibri"/>
            <family val="2"/>
            <charset val="238"/>
          </rPr>
          <t>SZV_F:EgyebAllamiUtem2</t>
        </r>
      </text>
    </comment>
    <comment ref="AM58" authorId="0" shapeId="0">
      <text>
        <r>
          <rPr>
            <sz val="11"/>
            <rFont val="Calibri"/>
            <family val="2"/>
            <charset val="238"/>
          </rPr>
          <t>SZV_F:OnkormanyzatiUtem2</t>
        </r>
      </text>
    </comment>
    <comment ref="AN58" authorId="0" shapeId="0">
      <text>
        <r>
          <rPr>
            <sz val="11"/>
            <rFont val="Calibri"/>
            <family val="2"/>
            <charset val="238"/>
          </rPr>
          <t>SZV_F:EUUtem2</t>
        </r>
      </text>
    </comment>
    <comment ref="AO58" authorId="0" shapeId="0">
      <text>
        <r>
          <rPr>
            <sz val="11"/>
            <rFont val="Calibri"/>
            <family val="2"/>
            <charset val="238"/>
          </rPr>
          <t>SZV_F:EgyebUtem2</t>
        </r>
      </text>
    </comment>
    <comment ref="AP58" authorId="0" shapeId="0">
      <text>
        <r>
          <rPr>
            <sz val="11"/>
            <rFont val="Calibri"/>
            <family val="2"/>
            <charset val="238"/>
          </rPr>
          <t>SZV_F:HitelKotvenyUtem2</t>
        </r>
      </text>
    </comment>
    <comment ref="AQ58" authorId="0" shapeId="0">
      <text>
        <r>
          <rPr>
            <sz val="11"/>
            <rFont val="Calibri"/>
            <family val="2"/>
            <charset val="238"/>
          </rPr>
          <t>SZV_F:OsszesenUtem2</t>
        </r>
      </text>
    </comment>
    <comment ref="AR58" authorId="0" shapeId="0">
      <text>
        <r>
          <rPr>
            <sz val="11"/>
            <rFont val="Calibri"/>
            <family val="2"/>
            <charset val="238"/>
          </rPr>
          <t>SZV_F:ForrashianyUtem2</t>
        </r>
      </text>
    </comment>
    <comment ref="AU58" authorId="0" shapeId="0">
      <text>
        <r>
          <rPr>
            <sz val="11"/>
            <rFont val="Calibri"/>
            <family val="2"/>
            <charset val="238"/>
          </rPr>
          <t>SZV_F:Indokolas</t>
        </r>
      </text>
    </comment>
    <comment ref="AV58" authorId="0" shapeId="0">
      <text>
        <r>
          <rPr>
            <sz val="11"/>
            <rFont val="Calibri"/>
            <family val="2"/>
            <charset val="238"/>
          </rPr>
          <t>SZV_F:Megjegyzes</t>
        </r>
      </text>
    </comment>
    <comment ref="AW58" authorId="0" shapeId="0">
      <text>
        <r>
          <rPr>
            <sz val="11"/>
            <rFont val="Calibri"/>
            <family val="2"/>
            <charset val="238"/>
          </rPr>
          <t>SZV_F:FeladatSorszam</t>
        </r>
      </text>
    </comment>
    <comment ref="AY58" authorId="0" shapeId="0">
      <text>
        <r>
          <rPr>
            <sz val="11"/>
            <rFont val="Calibri"/>
            <family val="2"/>
            <charset val="238"/>
          </rPr>
          <t>SZV_F:ISA</t>
        </r>
      </text>
    </comment>
    <comment ref="B59" authorId="0" shapeId="0">
      <text>
        <r>
          <rPr>
            <sz val="11"/>
            <rFont val="Calibri"/>
            <family val="2"/>
            <charset val="238"/>
          </rPr>
          <t>SZV_F:FontossagiSorrent</t>
        </r>
      </text>
    </comment>
    <comment ref="C59" authorId="0" shapeId="0">
      <text>
        <r>
          <rPr>
            <sz val="11"/>
            <rFont val="Calibri"/>
            <family val="2"/>
            <charset val="238"/>
          </rPr>
          <t>SZV_F:FeladatKategoria</t>
        </r>
      </text>
    </comment>
    <comment ref="D59" authorId="0" shapeId="0">
      <text>
        <r>
          <rPr>
            <sz val="11"/>
            <rFont val="Calibri"/>
            <family val="2"/>
            <charset val="238"/>
          </rPr>
          <t>SZV_F:FeladatMegnevezes</t>
        </r>
      </text>
    </comment>
    <comment ref="E59" authorId="0" shapeId="0">
      <text>
        <r>
          <rPr>
            <sz val="11"/>
            <rFont val="Calibri"/>
            <family val="2"/>
            <charset val="238"/>
          </rPr>
          <t>SZV_F:ElviEngedelySzam</t>
        </r>
      </text>
    </comment>
    <comment ref="F59" authorId="0" shapeId="0">
      <text>
        <r>
          <rPr>
            <sz val="11"/>
            <rFont val="Calibri"/>
            <family val="2"/>
            <charset val="238"/>
          </rPr>
          <t>SZV_F:VKR_Kod</t>
        </r>
      </text>
    </comment>
    <comment ref="G59" authorId="0" shapeId="0">
      <text>
        <r>
          <rPr>
            <sz val="11"/>
            <rFont val="Calibri"/>
            <family val="2"/>
            <charset val="238"/>
          </rPr>
          <t>SZV_F:VKR_Nev</t>
        </r>
      </text>
    </comment>
    <comment ref="H59" authorId="0" shapeId="0">
      <text>
        <r>
          <rPr>
            <sz val="11"/>
            <rFont val="Calibri"/>
            <family val="2"/>
            <charset val="238"/>
          </rPr>
          <t>SZV_F:FeladatAzonosito</t>
        </r>
      </text>
    </comment>
    <comment ref="I59" authorId="0" shapeId="0">
      <text>
        <r>
          <rPr>
            <sz val="11"/>
            <rFont val="Calibri"/>
            <family val="2"/>
            <charset val="238"/>
          </rPr>
          <t>SZV_F:EllatasiTerulet</t>
        </r>
      </text>
    </comment>
    <comment ref="J59" authorId="0" shapeId="0">
      <text>
        <r>
          <rPr>
            <sz val="11"/>
            <rFont val="Calibri"/>
            <family val="2"/>
            <charset val="238"/>
          </rPr>
          <t>SZV_F:EllatasertFelelos</t>
        </r>
      </text>
    </comment>
    <comment ref="K59" authorId="0" shapeId="0">
      <text>
        <r>
          <rPr>
            <sz val="11"/>
            <rFont val="Calibri"/>
            <family val="2"/>
            <charset val="238"/>
          </rPr>
          <t>SZV_F:TervezettNettoKoltseg</t>
        </r>
      </text>
    </comment>
    <comment ref="L59" authorId="0" shapeId="0">
      <text>
        <r>
          <rPr>
            <sz val="11"/>
            <rFont val="Calibri"/>
            <family val="2"/>
            <charset val="238"/>
          </rPr>
          <t>SZV_F:IdotartamKezdes</t>
        </r>
      </text>
    </comment>
    <comment ref="M59" authorId="0" shapeId="0">
      <text>
        <r>
          <rPr>
            <sz val="11"/>
            <rFont val="Calibri"/>
            <family val="2"/>
            <charset val="238"/>
          </rPr>
          <t>SZV_F:IdotartamBefejezes</t>
        </r>
      </text>
    </comment>
    <comment ref="N59" authorId="0" shapeId="0">
      <text>
        <r>
          <rPr>
            <sz val="11"/>
            <rFont val="Calibri"/>
            <family val="2"/>
            <charset val="238"/>
          </rPr>
          <t>SZV_F:NettoKoltsegUtem1</t>
        </r>
      </text>
    </comment>
    <comment ref="O59" authorId="0" shapeId="0">
      <text>
        <r>
          <rPr>
            <sz val="11"/>
            <rFont val="Calibri"/>
            <family val="2"/>
            <charset val="238"/>
          </rPr>
          <t>SZV_F:NettoKoltsegUtem2</t>
        </r>
      </text>
    </comment>
    <comment ref="P59" authorId="0" shapeId="0">
      <text>
        <r>
          <rPr>
            <sz val="11"/>
            <rFont val="Calibri"/>
            <family val="2"/>
            <charset val="238"/>
          </rPr>
          <t>SZV_F:EM_Melleklet2_KTG</t>
        </r>
      </text>
    </comment>
    <comment ref="R59" authorId="0" shapeId="0">
      <text>
        <r>
          <rPr>
            <sz val="11"/>
            <rFont val="Calibri"/>
            <family val="2"/>
            <charset val="238"/>
          </rPr>
          <t>SZV_F:HDUtem1</t>
        </r>
      </text>
    </comment>
    <comment ref="S59" authorId="0" shapeId="0">
      <text>
        <r>
          <rPr>
            <sz val="11"/>
            <rFont val="Calibri"/>
            <family val="2"/>
            <charset val="238"/>
          </rPr>
          <t>SZV_F:ECSUtem1</t>
        </r>
      </text>
    </comment>
    <comment ref="T59" authorId="0" shapeId="0">
      <text>
        <r>
          <rPr>
            <sz val="11"/>
            <rFont val="Calibri"/>
            <family val="2"/>
            <charset val="238"/>
          </rPr>
          <t>SZV_F:KFHUtem1</t>
        </r>
      </text>
    </comment>
    <comment ref="U59" authorId="0" shapeId="0">
      <text>
        <r>
          <rPr>
            <sz val="11"/>
            <rFont val="Calibri"/>
            <family val="2"/>
            <charset val="238"/>
          </rPr>
          <t>SZV_F:Egyeb_SajatUtem1</t>
        </r>
      </text>
    </comment>
    <comment ref="V59" authorId="0" shapeId="0">
      <text>
        <r>
          <rPr>
            <sz val="11"/>
            <rFont val="Calibri"/>
            <family val="2"/>
            <charset val="238"/>
          </rPr>
          <t>SZV_F:DijUtem1</t>
        </r>
      </text>
    </comment>
    <comment ref="W59" authorId="0" shapeId="0">
      <text>
        <r>
          <rPr>
            <sz val="11"/>
            <rFont val="Calibri"/>
            <family val="2"/>
            <charset val="238"/>
          </rPr>
          <t>SZV_F:EM_Melleklet1_Utem1</t>
        </r>
      </text>
    </comment>
    <comment ref="X59" authorId="0" shapeId="0">
      <text>
        <r>
          <rPr>
            <sz val="11"/>
            <rFont val="Calibri"/>
            <family val="2"/>
            <charset val="238"/>
          </rPr>
          <t>SZV_F:EgyebAllamiUtem1</t>
        </r>
      </text>
    </comment>
    <comment ref="Y59" authorId="0" shapeId="0">
      <text>
        <r>
          <rPr>
            <sz val="11"/>
            <rFont val="Calibri"/>
            <family val="2"/>
            <charset val="238"/>
          </rPr>
          <t>SZV_F:OnkormanyzatiUtem1</t>
        </r>
      </text>
    </comment>
    <comment ref="Z59" authorId="0" shapeId="0">
      <text>
        <r>
          <rPr>
            <sz val="11"/>
            <rFont val="Calibri"/>
            <family val="2"/>
            <charset val="238"/>
          </rPr>
          <t>SZV_F:EUUtem1</t>
        </r>
      </text>
    </comment>
    <comment ref="AA59" authorId="0" shapeId="0">
      <text>
        <r>
          <rPr>
            <sz val="11"/>
            <rFont val="Calibri"/>
            <family val="2"/>
            <charset val="238"/>
          </rPr>
          <t>SZV_F:EgyebUtem1</t>
        </r>
      </text>
    </comment>
    <comment ref="AB59" authorId="0" shapeId="0">
      <text>
        <r>
          <rPr>
            <sz val="11"/>
            <rFont val="Calibri"/>
            <family val="2"/>
            <charset val="238"/>
          </rPr>
          <t>SZV_F:HitelKotvenyUtem1</t>
        </r>
      </text>
    </comment>
    <comment ref="AC59" authorId="0" shapeId="0">
      <text>
        <r>
          <rPr>
            <sz val="11"/>
            <rFont val="Calibri"/>
            <family val="2"/>
            <charset val="238"/>
          </rPr>
          <t>SZV_F:OsszesenUtem1</t>
        </r>
      </text>
    </comment>
    <comment ref="AF59" authorId="0" shapeId="0">
      <text>
        <r>
          <rPr>
            <sz val="11"/>
            <rFont val="Calibri"/>
            <family val="2"/>
            <charset val="238"/>
          </rPr>
          <t>SZV_F:HDUtem2</t>
        </r>
      </text>
    </comment>
    <comment ref="AG59" authorId="0" shapeId="0">
      <text>
        <r>
          <rPr>
            <sz val="11"/>
            <rFont val="Calibri"/>
            <family val="2"/>
            <charset val="238"/>
          </rPr>
          <t>SZV_F:ECSUtem2</t>
        </r>
      </text>
    </comment>
    <comment ref="AH59" authorId="0" shapeId="0">
      <text>
        <r>
          <rPr>
            <sz val="11"/>
            <rFont val="Calibri"/>
            <family val="2"/>
            <charset val="238"/>
          </rPr>
          <t>SZV_F:KFHUtem2</t>
        </r>
      </text>
    </comment>
    <comment ref="AI59" authorId="0" shapeId="0">
      <text>
        <r>
          <rPr>
            <sz val="11"/>
            <rFont val="Calibri"/>
            <family val="2"/>
            <charset val="238"/>
          </rPr>
          <t>SZV_F:Egyeb_SajatUtem2</t>
        </r>
      </text>
    </comment>
    <comment ref="AJ59" authorId="0" shapeId="0">
      <text>
        <r>
          <rPr>
            <sz val="11"/>
            <rFont val="Calibri"/>
            <family val="2"/>
            <charset val="238"/>
          </rPr>
          <t>SZV_F:DijUtem2</t>
        </r>
      </text>
    </comment>
    <comment ref="AK59" authorId="0" shapeId="0">
      <text>
        <r>
          <rPr>
            <sz val="11"/>
            <rFont val="Calibri"/>
            <family val="2"/>
            <charset val="238"/>
          </rPr>
          <t>SZV_F:EM_Melleklet1_Utem2</t>
        </r>
      </text>
    </comment>
    <comment ref="AL59" authorId="0" shapeId="0">
      <text>
        <r>
          <rPr>
            <sz val="11"/>
            <rFont val="Calibri"/>
            <family val="2"/>
            <charset val="238"/>
          </rPr>
          <t>SZV_F:EgyebAllamiUtem2</t>
        </r>
      </text>
    </comment>
    <comment ref="AM59" authorId="0" shapeId="0">
      <text>
        <r>
          <rPr>
            <sz val="11"/>
            <rFont val="Calibri"/>
            <family val="2"/>
            <charset val="238"/>
          </rPr>
          <t>SZV_F:OnkormanyzatiUtem2</t>
        </r>
      </text>
    </comment>
    <comment ref="AN59" authorId="0" shapeId="0">
      <text>
        <r>
          <rPr>
            <sz val="11"/>
            <rFont val="Calibri"/>
            <family val="2"/>
            <charset val="238"/>
          </rPr>
          <t>SZV_F:EUUtem2</t>
        </r>
      </text>
    </comment>
    <comment ref="AO59" authorId="0" shapeId="0">
      <text>
        <r>
          <rPr>
            <sz val="11"/>
            <rFont val="Calibri"/>
            <family val="2"/>
            <charset val="238"/>
          </rPr>
          <t>SZV_F:EgyebUtem2</t>
        </r>
      </text>
    </comment>
    <comment ref="AP59" authorId="0" shapeId="0">
      <text>
        <r>
          <rPr>
            <sz val="11"/>
            <rFont val="Calibri"/>
            <family val="2"/>
            <charset val="238"/>
          </rPr>
          <t>SZV_F:HitelKotvenyUtem2</t>
        </r>
      </text>
    </comment>
    <comment ref="AQ59" authorId="0" shapeId="0">
      <text>
        <r>
          <rPr>
            <sz val="11"/>
            <rFont val="Calibri"/>
            <family val="2"/>
            <charset val="238"/>
          </rPr>
          <t>SZV_F:OsszesenUtem2</t>
        </r>
      </text>
    </comment>
    <comment ref="AR59" authorId="0" shapeId="0">
      <text>
        <r>
          <rPr>
            <sz val="11"/>
            <rFont val="Calibri"/>
            <family val="2"/>
            <charset val="238"/>
          </rPr>
          <t>SZV_F:ForrashianyUtem2</t>
        </r>
      </text>
    </comment>
    <comment ref="AU59" authorId="0" shapeId="0">
      <text>
        <r>
          <rPr>
            <sz val="11"/>
            <rFont val="Calibri"/>
            <family val="2"/>
            <charset val="238"/>
          </rPr>
          <t>SZV_F:Indokolas</t>
        </r>
      </text>
    </comment>
    <comment ref="AV59" authorId="0" shapeId="0">
      <text>
        <r>
          <rPr>
            <sz val="11"/>
            <rFont val="Calibri"/>
            <family val="2"/>
            <charset val="238"/>
          </rPr>
          <t>SZV_F:Megjegyzes</t>
        </r>
      </text>
    </comment>
    <comment ref="AW59" authorId="0" shapeId="0">
      <text>
        <r>
          <rPr>
            <sz val="11"/>
            <rFont val="Calibri"/>
            <family val="2"/>
            <charset val="238"/>
          </rPr>
          <t>SZV_F:FeladatSorszam</t>
        </r>
      </text>
    </comment>
    <comment ref="AY59" authorId="0" shapeId="0">
      <text>
        <r>
          <rPr>
            <sz val="11"/>
            <rFont val="Calibri"/>
            <family val="2"/>
            <charset val="238"/>
          </rPr>
          <t>SZV_F:ISA</t>
        </r>
      </text>
    </comment>
    <comment ref="B60" authorId="0" shapeId="0">
      <text>
        <r>
          <rPr>
            <sz val="11"/>
            <rFont val="Calibri"/>
            <family val="2"/>
            <charset val="238"/>
          </rPr>
          <t>SZV_F:FontossagiSorrent</t>
        </r>
      </text>
    </comment>
    <comment ref="C60" authorId="0" shapeId="0">
      <text>
        <r>
          <rPr>
            <sz val="11"/>
            <rFont val="Calibri"/>
            <family val="2"/>
            <charset val="238"/>
          </rPr>
          <t>SZV_F:FeladatKategoria</t>
        </r>
      </text>
    </comment>
    <comment ref="D60" authorId="0" shapeId="0">
      <text>
        <r>
          <rPr>
            <sz val="11"/>
            <rFont val="Calibri"/>
            <family val="2"/>
            <charset val="238"/>
          </rPr>
          <t>SZV_F:FeladatMegnevezes</t>
        </r>
      </text>
    </comment>
    <comment ref="E60" authorId="0" shapeId="0">
      <text>
        <r>
          <rPr>
            <sz val="11"/>
            <rFont val="Calibri"/>
            <family val="2"/>
            <charset val="238"/>
          </rPr>
          <t>SZV_F:ElviEngedelySzam</t>
        </r>
      </text>
    </comment>
    <comment ref="F60" authorId="0" shapeId="0">
      <text>
        <r>
          <rPr>
            <sz val="11"/>
            <rFont val="Calibri"/>
            <family val="2"/>
            <charset val="238"/>
          </rPr>
          <t>SZV_F:VKR_Kod</t>
        </r>
      </text>
    </comment>
    <comment ref="G60" authorId="0" shapeId="0">
      <text>
        <r>
          <rPr>
            <sz val="11"/>
            <rFont val="Calibri"/>
            <family val="2"/>
            <charset val="238"/>
          </rPr>
          <t>SZV_F:VKR_Nev</t>
        </r>
      </text>
    </comment>
    <comment ref="H60" authorId="0" shapeId="0">
      <text>
        <r>
          <rPr>
            <sz val="11"/>
            <rFont val="Calibri"/>
            <family val="2"/>
            <charset val="238"/>
          </rPr>
          <t>SZV_F:FeladatAzonosito</t>
        </r>
      </text>
    </comment>
    <comment ref="I60" authorId="0" shapeId="0">
      <text>
        <r>
          <rPr>
            <sz val="11"/>
            <rFont val="Calibri"/>
            <family val="2"/>
            <charset val="238"/>
          </rPr>
          <t>SZV_F:EllatasiTerulet</t>
        </r>
      </text>
    </comment>
    <comment ref="J60" authorId="0" shapeId="0">
      <text>
        <r>
          <rPr>
            <sz val="11"/>
            <rFont val="Calibri"/>
            <family val="2"/>
            <charset val="238"/>
          </rPr>
          <t>SZV_F:EllatasertFelelos</t>
        </r>
      </text>
    </comment>
    <comment ref="K60" authorId="0" shapeId="0">
      <text>
        <r>
          <rPr>
            <sz val="11"/>
            <rFont val="Calibri"/>
            <family val="2"/>
            <charset val="238"/>
          </rPr>
          <t>SZV_F:TervezettNettoKoltseg</t>
        </r>
      </text>
    </comment>
    <comment ref="L60" authorId="0" shapeId="0">
      <text>
        <r>
          <rPr>
            <sz val="11"/>
            <rFont val="Calibri"/>
            <family val="2"/>
            <charset val="238"/>
          </rPr>
          <t>SZV_F:IdotartamKezdes</t>
        </r>
      </text>
    </comment>
    <comment ref="M60" authorId="0" shapeId="0">
      <text>
        <r>
          <rPr>
            <sz val="11"/>
            <rFont val="Calibri"/>
            <family val="2"/>
            <charset val="238"/>
          </rPr>
          <t>SZV_F:IdotartamBefejezes</t>
        </r>
      </text>
    </comment>
    <comment ref="N60" authorId="0" shapeId="0">
      <text>
        <r>
          <rPr>
            <sz val="11"/>
            <rFont val="Calibri"/>
            <family val="2"/>
            <charset val="238"/>
          </rPr>
          <t>SZV_F:NettoKoltsegUtem1</t>
        </r>
      </text>
    </comment>
    <comment ref="O60" authorId="0" shapeId="0">
      <text>
        <r>
          <rPr>
            <sz val="11"/>
            <rFont val="Calibri"/>
            <family val="2"/>
            <charset val="238"/>
          </rPr>
          <t>SZV_F:NettoKoltsegUtem2</t>
        </r>
      </text>
    </comment>
    <comment ref="P60" authorId="0" shapeId="0">
      <text>
        <r>
          <rPr>
            <sz val="11"/>
            <rFont val="Calibri"/>
            <family val="2"/>
            <charset val="238"/>
          </rPr>
          <t>SZV_F:EM_Melleklet2_KTG</t>
        </r>
      </text>
    </comment>
    <comment ref="R60" authorId="0" shapeId="0">
      <text>
        <r>
          <rPr>
            <sz val="11"/>
            <rFont val="Calibri"/>
            <family val="2"/>
            <charset val="238"/>
          </rPr>
          <t>SZV_F:HDUtem1</t>
        </r>
      </text>
    </comment>
    <comment ref="S60" authorId="0" shapeId="0">
      <text>
        <r>
          <rPr>
            <sz val="11"/>
            <rFont val="Calibri"/>
            <family val="2"/>
            <charset val="238"/>
          </rPr>
          <t>SZV_F:ECSUtem1</t>
        </r>
      </text>
    </comment>
    <comment ref="T60" authorId="0" shapeId="0">
      <text>
        <r>
          <rPr>
            <sz val="11"/>
            <rFont val="Calibri"/>
            <family val="2"/>
            <charset val="238"/>
          </rPr>
          <t>SZV_F:KFHUtem1</t>
        </r>
      </text>
    </comment>
    <comment ref="U60" authorId="0" shapeId="0">
      <text>
        <r>
          <rPr>
            <sz val="11"/>
            <rFont val="Calibri"/>
            <family val="2"/>
            <charset val="238"/>
          </rPr>
          <t>SZV_F:Egyeb_SajatUtem1</t>
        </r>
      </text>
    </comment>
    <comment ref="V60" authorId="0" shapeId="0">
      <text>
        <r>
          <rPr>
            <sz val="11"/>
            <rFont val="Calibri"/>
            <family val="2"/>
            <charset val="238"/>
          </rPr>
          <t>SZV_F:DijUtem1</t>
        </r>
      </text>
    </comment>
    <comment ref="W60" authorId="0" shapeId="0">
      <text>
        <r>
          <rPr>
            <sz val="11"/>
            <rFont val="Calibri"/>
            <family val="2"/>
            <charset val="238"/>
          </rPr>
          <t>SZV_F:EM_Melleklet1_Utem1</t>
        </r>
      </text>
    </comment>
    <comment ref="X60" authorId="0" shapeId="0">
      <text>
        <r>
          <rPr>
            <sz val="11"/>
            <rFont val="Calibri"/>
            <family val="2"/>
            <charset val="238"/>
          </rPr>
          <t>SZV_F:EgyebAllamiUtem1</t>
        </r>
      </text>
    </comment>
    <comment ref="Y60" authorId="0" shapeId="0">
      <text>
        <r>
          <rPr>
            <sz val="11"/>
            <rFont val="Calibri"/>
            <family val="2"/>
            <charset val="238"/>
          </rPr>
          <t>SZV_F:OnkormanyzatiUtem1</t>
        </r>
      </text>
    </comment>
    <comment ref="Z60" authorId="0" shapeId="0">
      <text>
        <r>
          <rPr>
            <sz val="11"/>
            <rFont val="Calibri"/>
            <family val="2"/>
            <charset val="238"/>
          </rPr>
          <t>SZV_F:EUUtem1</t>
        </r>
      </text>
    </comment>
    <comment ref="AA60" authorId="0" shapeId="0">
      <text>
        <r>
          <rPr>
            <sz val="11"/>
            <rFont val="Calibri"/>
            <family val="2"/>
            <charset val="238"/>
          </rPr>
          <t>SZV_F:EgyebUtem1</t>
        </r>
      </text>
    </comment>
    <comment ref="AB60" authorId="0" shapeId="0">
      <text>
        <r>
          <rPr>
            <sz val="11"/>
            <rFont val="Calibri"/>
            <family val="2"/>
            <charset val="238"/>
          </rPr>
          <t>SZV_F:HitelKotvenyUtem1</t>
        </r>
      </text>
    </comment>
    <comment ref="AC60" authorId="0" shapeId="0">
      <text>
        <r>
          <rPr>
            <sz val="11"/>
            <rFont val="Calibri"/>
            <family val="2"/>
            <charset val="238"/>
          </rPr>
          <t>SZV_F:OsszesenUtem1</t>
        </r>
      </text>
    </comment>
    <comment ref="AF60" authorId="0" shapeId="0">
      <text>
        <r>
          <rPr>
            <sz val="11"/>
            <rFont val="Calibri"/>
            <family val="2"/>
            <charset val="238"/>
          </rPr>
          <t>SZV_F:HDUtem2</t>
        </r>
      </text>
    </comment>
    <comment ref="AG60" authorId="0" shapeId="0">
      <text>
        <r>
          <rPr>
            <sz val="11"/>
            <rFont val="Calibri"/>
            <family val="2"/>
            <charset val="238"/>
          </rPr>
          <t>SZV_F:ECSUtem2</t>
        </r>
      </text>
    </comment>
    <comment ref="AH60" authorId="0" shapeId="0">
      <text>
        <r>
          <rPr>
            <sz val="11"/>
            <rFont val="Calibri"/>
            <family val="2"/>
            <charset val="238"/>
          </rPr>
          <t>SZV_F:KFHUtem2</t>
        </r>
      </text>
    </comment>
    <comment ref="AI60" authorId="0" shapeId="0">
      <text>
        <r>
          <rPr>
            <sz val="11"/>
            <rFont val="Calibri"/>
            <family val="2"/>
            <charset val="238"/>
          </rPr>
          <t>SZV_F:Egyeb_SajatUtem2</t>
        </r>
      </text>
    </comment>
    <comment ref="AJ60" authorId="0" shapeId="0">
      <text>
        <r>
          <rPr>
            <sz val="11"/>
            <rFont val="Calibri"/>
            <family val="2"/>
            <charset val="238"/>
          </rPr>
          <t>SZV_F:DijUtem2</t>
        </r>
      </text>
    </comment>
    <comment ref="AK60" authorId="0" shapeId="0">
      <text>
        <r>
          <rPr>
            <sz val="11"/>
            <rFont val="Calibri"/>
            <family val="2"/>
            <charset val="238"/>
          </rPr>
          <t>SZV_F:EM_Melleklet1_Utem2</t>
        </r>
      </text>
    </comment>
    <comment ref="AL60" authorId="0" shapeId="0">
      <text>
        <r>
          <rPr>
            <sz val="11"/>
            <rFont val="Calibri"/>
            <family val="2"/>
            <charset val="238"/>
          </rPr>
          <t>SZV_F:EgyebAllamiUtem2</t>
        </r>
      </text>
    </comment>
    <comment ref="AM60" authorId="0" shapeId="0">
      <text>
        <r>
          <rPr>
            <sz val="11"/>
            <rFont val="Calibri"/>
            <family val="2"/>
            <charset val="238"/>
          </rPr>
          <t>SZV_F:OnkormanyzatiUtem2</t>
        </r>
      </text>
    </comment>
    <comment ref="AN60" authorId="0" shapeId="0">
      <text>
        <r>
          <rPr>
            <sz val="11"/>
            <rFont val="Calibri"/>
            <family val="2"/>
            <charset val="238"/>
          </rPr>
          <t>SZV_F:EUUtem2</t>
        </r>
      </text>
    </comment>
    <comment ref="AO60" authorId="0" shapeId="0">
      <text>
        <r>
          <rPr>
            <sz val="11"/>
            <rFont val="Calibri"/>
            <family val="2"/>
            <charset val="238"/>
          </rPr>
          <t>SZV_F:EgyebUtem2</t>
        </r>
      </text>
    </comment>
    <comment ref="AP60" authorId="0" shapeId="0">
      <text>
        <r>
          <rPr>
            <sz val="11"/>
            <rFont val="Calibri"/>
            <family val="2"/>
            <charset val="238"/>
          </rPr>
          <t>SZV_F:HitelKotvenyUtem2</t>
        </r>
      </text>
    </comment>
    <comment ref="AQ60" authorId="0" shapeId="0">
      <text>
        <r>
          <rPr>
            <sz val="11"/>
            <rFont val="Calibri"/>
            <family val="2"/>
            <charset val="238"/>
          </rPr>
          <t>SZV_F:OsszesenUtem2</t>
        </r>
      </text>
    </comment>
    <comment ref="AR60" authorId="0" shapeId="0">
      <text>
        <r>
          <rPr>
            <sz val="11"/>
            <rFont val="Calibri"/>
            <family val="2"/>
            <charset val="238"/>
          </rPr>
          <t>SZV_F:ForrashianyUtem2</t>
        </r>
      </text>
    </comment>
    <comment ref="AU60" authorId="0" shapeId="0">
      <text>
        <r>
          <rPr>
            <sz val="11"/>
            <rFont val="Calibri"/>
            <family val="2"/>
            <charset val="238"/>
          </rPr>
          <t>SZV_F:Indokolas</t>
        </r>
      </text>
    </comment>
    <comment ref="AV60" authorId="0" shapeId="0">
      <text>
        <r>
          <rPr>
            <sz val="11"/>
            <rFont val="Calibri"/>
            <family val="2"/>
            <charset val="238"/>
          </rPr>
          <t>SZV_F:Megjegyzes</t>
        </r>
      </text>
    </comment>
    <comment ref="AW60" authorId="0" shapeId="0">
      <text>
        <r>
          <rPr>
            <sz val="11"/>
            <rFont val="Calibri"/>
            <family val="2"/>
            <charset val="238"/>
          </rPr>
          <t>SZV_F:FeladatSorszam</t>
        </r>
      </text>
    </comment>
    <comment ref="AY60" authorId="0" shapeId="0">
      <text>
        <r>
          <rPr>
            <sz val="11"/>
            <rFont val="Calibri"/>
            <family val="2"/>
            <charset val="238"/>
          </rPr>
          <t>SZV_F:ISA</t>
        </r>
      </text>
    </comment>
    <comment ref="B61" authorId="0" shapeId="0">
      <text>
        <r>
          <rPr>
            <sz val="11"/>
            <rFont val="Calibri"/>
            <family val="2"/>
            <charset val="238"/>
          </rPr>
          <t>SZV_F:FontossagiSorrent</t>
        </r>
      </text>
    </comment>
    <comment ref="C61" authorId="0" shapeId="0">
      <text>
        <r>
          <rPr>
            <sz val="11"/>
            <rFont val="Calibri"/>
            <family val="2"/>
            <charset val="238"/>
          </rPr>
          <t>SZV_F:FeladatKategoria</t>
        </r>
      </text>
    </comment>
    <comment ref="D61" authorId="0" shapeId="0">
      <text>
        <r>
          <rPr>
            <sz val="11"/>
            <rFont val="Calibri"/>
            <family val="2"/>
            <charset val="238"/>
          </rPr>
          <t>SZV_F:FeladatMegnevezes</t>
        </r>
      </text>
    </comment>
    <comment ref="E61" authorId="0" shapeId="0">
      <text>
        <r>
          <rPr>
            <sz val="11"/>
            <rFont val="Calibri"/>
            <family val="2"/>
            <charset val="238"/>
          </rPr>
          <t>SZV_F:ElviEngedelySzam</t>
        </r>
      </text>
    </comment>
    <comment ref="F61" authorId="0" shapeId="0">
      <text>
        <r>
          <rPr>
            <sz val="11"/>
            <rFont val="Calibri"/>
            <family val="2"/>
            <charset val="238"/>
          </rPr>
          <t>SZV_F:VKR_Kod</t>
        </r>
      </text>
    </comment>
    <comment ref="G61" authorId="0" shapeId="0">
      <text>
        <r>
          <rPr>
            <sz val="11"/>
            <rFont val="Calibri"/>
            <family val="2"/>
            <charset val="238"/>
          </rPr>
          <t>SZV_F:VKR_Nev</t>
        </r>
      </text>
    </comment>
    <comment ref="H61" authorId="0" shapeId="0">
      <text>
        <r>
          <rPr>
            <sz val="11"/>
            <rFont val="Calibri"/>
            <family val="2"/>
            <charset val="238"/>
          </rPr>
          <t>SZV_F:FeladatAzonosito</t>
        </r>
      </text>
    </comment>
    <comment ref="I61" authorId="0" shapeId="0">
      <text>
        <r>
          <rPr>
            <sz val="11"/>
            <rFont val="Calibri"/>
            <family val="2"/>
            <charset val="238"/>
          </rPr>
          <t>SZV_F:EllatasiTerulet</t>
        </r>
      </text>
    </comment>
    <comment ref="J61" authorId="0" shapeId="0">
      <text>
        <r>
          <rPr>
            <sz val="11"/>
            <rFont val="Calibri"/>
            <family val="2"/>
            <charset val="238"/>
          </rPr>
          <t>SZV_F:EllatasertFelelos</t>
        </r>
      </text>
    </comment>
    <comment ref="K61" authorId="0" shapeId="0">
      <text>
        <r>
          <rPr>
            <sz val="11"/>
            <rFont val="Calibri"/>
            <family val="2"/>
            <charset val="238"/>
          </rPr>
          <t>SZV_F:TervezettNettoKoltseg</t>
        </r>
      </text>
    </comment>
    <comment ref="L61" authorId="0" shapeId="0">
      <text>
        <r>
          <rPr>
            <sz val="11"/>
            <rFont val="Calibri"/>
            <family val="2"/>
            <charset val="238"/>
          </rPr>
          <t>SZV_F:IdotartamKezdes</t>
        </r>
      </text>
    </comment>
    <comment ref="M61" authorId="0" shapeId="0">
      <text>
        <r>
          <rPr>
            <sz val="11"/>
            <rFont val="Calibri"/>
            <family val="2"/>
            <charset val="238"/>
          </rPr>
          <t>SZV_F:IdotartamBefejezes</t>
        </r>
      </text>
    </comment>
    <comment ref="N61" authorId="0" shapeId="0">
      <text>
        <r>
          <rPr>
            <sz val="11"/>
            <rFont val="Calibri"/>
            <family val="2"/>
            <charset val="238"/>
          </rPr>
          <t>SZV_F:NettoKoltsegUtem1</t>
        </r>
      </text>
    </comment>
    <comment ref="O61" authorId="0" shapeId="0">
      <text>
        <r>
          <rPr>
            <sz val="11"/>
            <rFont val="Calibri"/>
            <family val="2"/>
            <charset val="238"/>
          </rPr>
          <t>SZV_F:NettoKoltsegUtem2</t>
        </r>
      </text>
    </comment>
    <comment ref="P61" authorId="0" shapeId="0">
      <text>
        <r>
          <rPr>
            <sz val="11"/>
            <rFont val="Calibri"/>
            <family val="2"/>
            <charset val="238"/>
          </rPr>
          <t>SZV_F:EM_Melleklet2_KTG</t>
        </r>
      </text>
    </comment>
    <comment ref="R61" authorId="0" shapeId="0">
      <text>
        <r>
          <rPr>
            <sz val="11"/>
            <rFont val="Calibri"/>
            <family val="2"/>
            <charset val="238"/>
          </rPr>
          <t>SZV_F:HDUtem1</t>
        </r>
      </text>
    </comment>
    <comment ref="S61" authorId="0" shapeId="0">
      <text>
        <r>
          <rPr>
            <sz val="11"/>
            <rFont val="Calibri"/>
            <family val="2"/>
            <charset val="238"/>
          </rPr>
          <t>SZV_F:ECSUtem1</t>
        </r>
      </text>
    </comment>
    <comment ref="T61" authorId="0" shapeId="0">
      <text>
        <r>
          <rPr>
            <sz val="11"/>
            <rFont val="Calibri"/>
            <family val="2"/>
            <charset val="238"/>
          </rPr>
          <t>SZV_F:KFHUtem1</t>
        </r>
      </text>
    </comment>
    <comment ref="U61" authorId="0" shapeId="0">
      <text>
        <r>
          <rPr>
            <sz val="11"/>
            <rFont val="Calibri"/>
            <family val="2"/>
            <charset val="238"/>
          </rPr>
          <t>SZV_F:Egyeb_SajatUtem1</t>
        </r>
      </text>
    </comment>
    <comment ref="V61" authorId="0" shapeId="0">
      <text>
        <r>
          <rPr>
            <sz val="11"/>
            <rFont val="Calibri"/>
            <family val="2"/>
            <charset val="238"/>
          </rPr>
          <t>SZV_F:DijUtem1</t>
        </r>
      </text>
    </comment>
    <comment ref="W61" authorId="0" shapeId="0">
      <text>
        <r>
          <rPr>
            <sz val="11"/>
            <rFont val="Calibri"/>
            <family val="2"/>
            <charset val="238"/>
          </rPr>
          <t>SZV_F:EM_Melleklet1_Utem1</t>
        </r>
      </text>
    </comment>
    <comment ref="X61" authorId="0" shapeId="0">
      <text>
        <r>
          <rPr>
            <sz val="11"/>
            <rFont val="Calibri"/>
            <family val="2"/>
            <charset val="238"/>
          </rPr>
          <t>SZV_F:EgyebAllamiUtem1</t>
        </r>
      </text>
    </comment>
    <comment ref="Y61" authorId="0" shapeId="0">
      <text>
        <r>
          <rPr>
            <sz val="11"/>
            <rFont val="Calibri"/>
            <family val="2"/>
            <charset val="238"/>
          </rPr>
          <t>SZV_F:OnkormanyzatiUtem1</t>
        </r>
      </text>
    </comment>
    <comment ref="Z61" authorId="0" shapeId="0">
      <text>
        <r>
          <rPr>
            <sz val="11"/>
            <rFont val="Calibri"/>
            <family val="2"/>
            <charset val="238"/>
          </rPr>
          <t>SZV_F:EUUtem1</t>
        </r>
      </text>
    </comment>
    <comment ref="AA61" authorId="0" shapeId="0">
      <text>
        <r>
          <rPr>
            <sz val="11"/>
            <rFont val="Calibri"/>
            <family val="2"/>
            <charset val="238"/>
          </rPr>
          <t>SZV_F:EgyebUtem1</t>
        </r>
      </text>
    </comment>
    <comment ref="AB61" authorId="0" shapeId="0">
      <text>
        <r>
          <rPr>
            <sz val="11"/>
            <rFont val="Calibri"/>
            <family val="2"/>
            <charset val="238"/>
          </rPr>
          <t>SZV_F:HitelKotvenyUtem1</t>
        </r>
      </text>
    </comment>
    <comment ref="AC61" authorId="0" shapeId="0">
      <text>
        <r>
          <rPr>
            <sz val="11"/>
            <rFont val="Calibri"/>
            <family val="2"/>
            <charset val="238"/>
          </rPr>
          <t>SZV_F:OsszesenUtem1</t>
        </r>
      </text>
    </comment>
    <comment ref="AF61" authorId="0" shapeId="0">
      <text>
        <r>
          <rPr>
            <sz val="11"/>
            <rFont val="Calibri"/>
            <family val="2"/>
            <charset val="238"/>
          </rPr>
          <t>SZV_F:HDUtem2</t>
        </r>
      </text>
    </comment>
    <comment ref="AG61" authorId="0" shapeId="0">
      <text>
        <r>
          <rPr>
            <sz val="11"/>
            <rFont val="Calibri"/>
            <family val="2"/>
            <charset val="238"/>
          </rPr>
          <t>SZV_F:ECSUtem2</t>
        </r>
      </text>
    </comment>
    <comment ref="AH61" authorId="0" shapeId="0">
      <text>
        <r>
          <rPr>
            <sz val="11"/>
            <rFont val="Calibri"/>
            <family val="2"/>
            <charset val="238"/>
          </rPr>
          <t>SZV_F:KFHUtem2</t>
        </r>
      </text>
    </comment>
    <comment ref="AI61" authorId="0" shapeId="0">
      <text>
        <r>
          <rPr>
            <sz val="11"/>
            <rFont val="Calibri"/>
            <family val="2"/>
            <charset val="238"/>
          </rPr>
          <t>SZV_F:Egyeb_SajatUtem2</t>
        </r>
      </text>
    </comment>
    <comment ref="AJ61" authorId="0" shapeId="0">
      <text>
        <r>
          <rPr>
            <sz val="11"/>
            <rFont val="Calibri"/>
            <family val="2"/>
            <charset val="238"/>
          </rPr>
          <t>SZV_F:DijUtem2</t>
        </r>
      </text>
    </comment>
    <comment ref="AK61" authorId="0" shapeId="0">
      <text>
        <r>
          <rPr>
            <sz val="11"/>
            <rFont val="Calibri"/>
            <family val="2"/>
            <charset val="238"/>
          </rPr>
          <t>SZV_F:EM_Melleklet1_Utem2</t>
        </r>
      </text>
    </comment>
    <comment ref="AL61" authorId="0" shapeId="0">
      <text>
        <r>
          <rPr>
            <sz val="11"/>
            <rFont val="Calibri"/>
            <family val="2"/>
            <charset val="238"/>
          </rPr>
          <t>SZV_F:EgyebAllamiUtem2</t>
        </r>
      </text>
    </comment>
    <comment ref="AM61" authorId="0" shapeId="0">
      <text>
        <r>
          <rPr>
            <sz val="11"/>
            <rFont val="Calibri"/>
            <family val="2"/>
            <charset val="238"/>
          </rPr>
          <t>SZV_F:OnkormanyzatiUtem2</t>
        </r>
      </text>
    </comment>
    <comment ref="AN61" authorId="0" shapeId="0">
      <text>
        <r>
          <rPr>
            <sz val="11"/>
            <rFont val="Calibri"/>
            <family val="2"/>
            <charset val="238"/>
          </rPr>
          <t>SZV_F:EUUtem2</t>
        </r>
      </text>
    </comment>
    <comment ref="AO61" authorId="0" shapeId="0">
      <text>
        <r>
          <rPr>
            <sz val="11"/>
            <rFont val="Calibri"/>
            <family val="2"/>
            <charset val="238"/>
          </rPr>
          <t>SZV_F:EgyebUtem2</t>
        </r>
      </text>
    </comment>
    <comment ref="AP61" authorId="0" shapeId="0">
      <text>
        <r>
          <rPr>
            <sz val="11"/>
            <rFont val="Calibri"/>
            <family val="2"/>
            <charset val="238"/>
          </rPr>
          <t>SZV_F:HitelKotvenyUtem2</t>
        </r>
      </text>
    </comment>
    <comment ref="AQ61" authorId="0" shapeId="0">
      <text>
        <r>
          <rPr>
            <sz val="11"/>
            <rFont val="Calibri"/>
            <family val="2"/>
            <charset val="238"/>
          </rPr>
          <t>SZV_F:OsszesenUtem2</t>
        </r>
      </text>
    </comment>
    <comment ref="AR61" authorId="0" shapeId="0">
      <text>
        <r>
          <rPr>
            <sz val="11"/>
            <rFont val="Calibri"/>
            <family val="2"/>
            <charset val="238"/>
          </rPr>
          <t>SZV_F:ForrashianyUtem2</t>
        </r>
      </text>
    </comment>
    <comment ref="AU61" authorId="0" shapeId="0">
      <text>
        <r>
          <rPr>
            <sz val="11"/>
            <rFont val="Calibri"/>
            <family val="2"/>
            <charset val="238"/>
          </rPr>
          <t>SZV_F:Indokolas</t>
        </r>
      </text>
    </comment>
    <comment ref="AV61" authorId="0" shapeId="0">
      <text>
        <r>
          <rPr>
            <sz val="11"/>
            <rFont val="Calibri"/>
            <family val="2"/>
            <charset val="238"/>
          </rPr>
          <t>SZV_F:Megjegyzes</t>
        </r>
      </text>
    </comment>
    <comment ref="AW61" authorId="0" shapeId="0">
      <text>
        <r>
          <rPr>
            <sz val="11"/>
            <rFont val="Calibri"/>
            <family val="2"/>
            <charset val="238"/>
          </rPr>
          <t>SZV_F:FeladatSorszam</t>
        </r>
      </text>
    </comment>
    <comment ref="AY61" authorId="0" shapeId="0">
      <text>
        <r>
          <rPr>
            <sz val="11"/>
            <rFont val="Calibri"/>
            <family val="2"/>
            <charset val="238"/>
          </rPr>
          <t>SZV_F:ISA</t>
        </r>
      </text>
    </comment>
    <comment ref="B62" authorId="0" shapeId="0">
      <text>
        <r>
          <rPr>
            <sz val="11"/>
            <rFont val="Calibri"/>
            <family val="2"/>
            <charset val="238"/>
          </rPr>
          <t>SZV_F:FontossagiSorrent</t>
        </r>
      </text>
    </comment>
    <comment ref="C62" authorId="0" shapeId="0">
      <text>
        <r>
          <rPr>
            <sz val="11"/>
            <rFont val="Calibri"/>
            <family val="2"/>
            <charset val="238"/>
          </rPr>
          <t>SZV_F:FeladatKategoria</t>
        </r>
      </text>
    </comment>
    <comment ref="D62" authorId="0" shapeId="0">
      <text>
        <r>
          <rPr>
            <sz val="11"/>
            <rFont val="Calibri"/>
            <family val="2"/>
            <charset val="238"/>
          </rPr>
          <t>SZV_F:FeladatMegnevezes</t>
        </r>
      </text>
    </comment>
    <comment ref="E62" authorId="0" shapeId="0">
      <text>
        <r>
          <rPr>
            <sz val="11"/>
            <rFont val="Calibri"/>
            <family val="2"/>
            <charset val="238"/>
          </rPr>
          <t>SZV_F:ElviEngedelySzam</t>
        </r>
      </text>
    </comment>
    <comment ref="F62" authorId="0" shapeId="0">
      <text>
        <r>
          <rPr>
            <sz val="11"/>
            <rFont val="Calibri"/>
            <family val="2"/>
            <charset val="238"/>
          </rPr>
          <t>SZV_F:VKR_Kod</t>
        </r>
      </text>
    </comment>
    <comment ref="G62" authorId="0" shapeId="0">
      <text>
        <r>
          <rPr>
            <sz val="11"/>
            <rFont val="Calibri"/>
            <family val="2"/>
            <charset val="238"/>
          </rPr>
          <t>SZV_F:VKR_Nev</t>
        </r>
      </text>
    </comment>
    <comment ref="H62" authorId="0" shapeId="0">
      <text>
        <r>
          <rPr>
            <sz val="11"/>
            <rFont val="Calibri"/>
            <family val="2"/>
            <charset val="238"/>
          </rPr>
          <t>SZV_F:FeladatAzonosito</t>
        </r>
      </text>
    </comment>
    <comment ref="I62" authorId="0" shapeId="0">
      <text>
        <r>
          <rPr>
            <sz val="11"/>
            <rFont val="Calibri"/>
            <family val="2"/>
            <charset val="238"/>
          </rPr>
          <t>SZV_F:EllatasiTerulet</t>
        </r>
      </text>
    </comment>
    <comment ref="J62" authorId="0" shapeId="0">
      <text>
        <r>
          <rPr>
            <sz val="11"/>
            <rFont val="Calibri"/>
            <family val="2"/>
            <charset val="238"/>
          </rPr>
          <t>SZV_F:EllatasertFelelos</t>
        </r>
      </text>
    </comment>
    <comment ref="K62" authorId="0" shapeId="0">
      <text>
        <r>
          <rPr>
            <sz val="11"/>
            <rFont val="Calibri"/>
            <family val="2"/>
            <charset val="238"/>
          </rPr>
          <t>SZV_F:TervezettNettoKoltseg</t>
        </r>
      </text>
    </comment>
    <comment ref="L62" authorId="0" shapeId="0">
      <text>
        <r>
          <rPr>
            <sz val="11"/>
            <rFont val="Calibri"/>
            <family val="2"/>
            <charset val="238"/>
          </rPr>
          <t>SZV_F:IdotartamKezdes</t>
        </r>
      </text>
    </comment>
    <comment ref="M62" authorId="0" shapeId="0">
      <text>
        <r>
          <rPr>
            <sz val="11"/>
            <rFont val="Calibri"/>
            <family val="2"/>
            <charset val="238"/>
          </rPr>
          <t>SZV_F:IdotartamBefejezes</t>
        </r>
      </text>
    </comment>
    <comment ref="N62" authorId="0" shapeId="0">
      <text>
        <r>
          <rPr>
            <sz val="11"/>
            <rFont val="Calibri"/>
            <family val="2"/>
            <charset val="238"/>
          </rPr>
          <t>SZV_F:NettoKoltsegUtem1</t>
        </r>
      </text>
    </comment>
    <comment ref="O62" authorId="0" shapeId="0">
      <text>
        <r>
          <rPr>
            <sz val="11"/>
            <rFont val="Calibri"/>
            <family val="2"/>
            <charset val="238"/>
          </rPr>
          <t>SZV_F:NettoKoltsegUtem2</t>
        </r>
      </text>
    </comment>
    <comment ref="P62" authorId="0" shapeId="0">
      <text>
        <r>
          <rPr>
            <sz val="11"/>
            <rFont val="Calibri"/>
            <family val="2"/>
            <charset val="238"/>
          </rPr>
          <t>SZV_F:EM_Melleklet2_KTG</t>
        </r>
      </text>
    </comment>
    <comment ref="R62" authorId="0" shapeId="0">
      <text>
        <r>
          <rPr>
            <sz val="11"/>
            <rFont val="Calibri"/>
            <family val="2"/>
            <charset val="238"/>
          </rPr>
          <t>SZV_F:HDUtem1</t>
        </r>
      </text>
    </comment>
    <comment ref="S62" authorId="0" shapeId="0">
      <text>
        <r>
          <rPr>
            <sz val="11"/>
            <rFont val="Calibri"/>
            <family val="2"/>
            <charset val="238"/>
          </rPr>
          <t>SZV_F:ECSUtem1</t>
        </r>
      </text>
    </comment>
    <comment ref="T62" authorId="0" shapeId="0">
      <text>
        <r>
          <rPr>
            <sz val="11"/>
            <rFont val="Calibri"/>
            <family val="2"/>
            <charset val="238"/>
          </rPr>
          <t>SZV_F:KFHUtem1</t>
        </r>
      </text>
    </comment>
    <comment ref="U62" authorId="0" shapeId="0">
      <text>
        <r>
          <rPr>
            <sz val="11"/>
            <rFont val="Calibri"/>
            <family val="2"/>
            <charset val="238"/>
          </rPr>
          <t>SZV_F:Egyeb_SajatUtem1</t>
        </r>
      </text>
    </comment>
    <comment ref="V62" authorId="0" shapeId="0">
      <text>
        <r>
          <rPr>
            <sz val="11"/>
            <rFont val="Calibri"/>
            <family val="2"/>
            <charset val="238"/>
          </rPr>
          <t>SZV_F:DijUtem1</t>
        </r>
      </text>
    </comment>
    <comment ref="W62" authorId="0" shapeId="0">
      <text>
        <r>
          <rPr>
            <sz val="11"/>
            <rFont val="Calibri"/>
            <family val="2"/>
            <charset val="238"/>
          </rPr>
          <t>SZV_F:EM_Melleklet1_Utem1</t>
        </r>
      </text>
    </comment>
    <comment ref="X62" authorId="0" shapeId="0">
      <text>
        <r>
          <rPr>
            <sz val="11"/>
            <rFont val="Calibri"/>
            <family val="2"/>
            <charset val="238"/>
          </rPr>
          <t>SZV_F:EgyebAllamiUtem1</t>
        </r>
      </text>
    </comment>
    <comment ref="Y62" authorId="0" shapeId="0">
      <text>
        <r>
          <rPr>
            <sz val="11"/>
            <rFont val="Calibri"/>
            <family val="2"/>
            <charset val="238"/>
          </rPr>
          <t>SZV_F:OnkormanyzatiUtem1</t>
        </r>
      </text>
    </comment>
    <comment ref="Z62" authorId="0" shapeId="0">
      <text>
        <r>
          <rPr>
            <sz val="11"/>
            <rFont val="Calibri"/>
            <family val="2"/>
            <charset val="238"/>
          </rPr>
          <t>SZV_F:EUUtem1</t>
        </r>
      </text>
    </comment>
    <comment ref="AA62" authorId="0" shapeId="0">
      <text>
        <r>
          <rPr>
            <sz val="11"/>
            <rFont val="Calibri"/>
            <family val="2"/>
            <charset val="238"/>
          </rPr>
          <t>SZV_F:EgyebUtem1</t>
        </r>
      </text>
    </comment>
    <comment ref="AB62" authorId="0" shapeId="0">
      <text>
        <r>
          <rPr>
            <sz val="11"/>
            <rFont val="Calibri"/>
            <family val="2"/>
            <charset val="238"/>
          </rPr>
          <t>SZV_F:HitelKotvenyUtem1</t>
        </r>
      </text>
    </comment>
    <comment ref="AC62" authorId="0" shapeId="0">
      <text>
        <r>
          <rPr>
            <sz val="11"/>
            <rFont val="Calibri"/>
            <family val="2"/>
            <charset val="238"/>
          </rPr>
          <t>SZV_F:OsszesenUtem1</t>
        </r>
      </text>
    </comment>
    <comment ref="AF62" authorId="0" shapeId="0">
      <text>
        <r>
          <rPr>
            <sz val="11"/>
            <rFont val="Calibri"/>
            <family val="2"/>
            <charset val="238"/>
          </rPr>
          <t>SZV_F:HDUtem2</t>
        </r>
      </text>
    </comment>
    <comment ref="AG62" authorId="0" shapeId="0">
      <text>
        <r>
          <rPr>
            <sz val="11"/>
            <rFont val="Calibri"/>
            <family val="2"/>
            <charset val="238"/>
          </rPr>
          <t>SZV_F:ECSUtem2</t>
        </r>
      </text>
    </comment>
    <comment ref="AH62" authorId="0" shapeId="0">
      <text>
        <r>
          <rPr>
            <sz val="11"/>
            <rFont val="Calibri"/>
            <family val="2"/>
            <charset val="238"/>
          </rPr>
          <t>SZV_F:KFHUtem2</t>
        </r>
      </text>
    </comment>
    <comment ref="AI62" authorId="0" shapeId="0">
      <text>
        <r>
          <rPr>
            <sz val="11"/>
            <rFont val="Calibri"/>
            <family val="2"/>
            <charset val="238"/>
          </rPr>
          <t>SZV_F:Egyeb_SajatUtem2</t>
        </r>
      </text>
    </comment>
    <comment ref="AJ62" authorId="0" shapeId="0">
      <text>
        <r>
          <rPr>
            <sz val="11"/>
            <rFont val="Calibri"/>
            <family val="2"/>
            <charset val="238"/>
          </rPr>
          <t>SZV_F:DijUtem2</t>
        </r>
      </text>
    </comment>
    <comment ref="AK62" authorId="0" shapeId="0">
      <text>
        <r>
          <rPr>
            <sz val="11"/>
            <rFont val="Calibri"/>
            <family val="2"/>
            <charset val="238"/>
          </rPr>
          <t>SZV_F:EM_Melleklet1_Utem2</t>
        </r>
      </text>
    </comment>
    <comment ref="AL62" authorId="0" shapeId="0">
      <text>
        <r>
          <rPr>
            <sz val="11"/>
            <rFont val="Calibri"/>
            <family val="2"/>
            <charset val="238"/>
          </rPr>
          <t>SZV_F:EgyebAllamiUtem2</t>
        </r>
      </text>
    </comment>
    <comment ref="AM62" authorId="0" shapeId="0">
      <text>
        <r>
          <rPr>
            <sz val="11"/>
            <rFont val="Calibri"/>
            <family val="2"/>
            <charset val="238"/>
          </rPr>
          <t>SZV_F:OnkormanyzatiUtem2</t>
        </r>
      </text>
    </comment>
    <comment ref="AN62" authorId="0" shapeId="0">
      <text>
        <r>
          <rPr>
            <sz val="11"/>
            <rFont val="Calibri"/>
            <family val="2"/>
            <charset val="238"/>
          </rPr>
          <t>SZV_F:EUUtem2</t>
        </r>
      </text>
    </comment>
    <comment ref="AO62" authorId="0" shapeId="0">
      <text>
        <r>
          <rPr>
            <sz val="11"/>
            <rFont val="Calibri"/>
            <family val="2"/>
            <charset val="238"/>
          </rPr>
          <t>SZV_F:EgyebUtem2</t>
        </r>
      </text>
    </comment>
    <comment ref="AP62" authorId="0" shapeId="0">
      <text>
        <r>
          <rPr>
            <sz val="11"/>
            <rFont val="Calibri"/>
            <family val="2"/>
            <charset val="238"/>
          </rPr>
          <t>SZV_F:HitelKotvenyUtem2</t>
        </r>
      </text>
    </comment>
    <comment ref="AQ62" authorId="0" shapeId="0">
      <text>
        <r>
          <rPr>
            <sz val="11"/>
            <rFont val="Calibri"/>
            <family val="2"/>
            <charset val="238"/>
          </rPr>
          <t>SZV_F:OsszesenUtem2</t>
        </r>
      </text>
    </comment>
    <comment ref="AR62" authorId="0" shapeId="0">
      <text>
        <r>
          <rPr>
            <sz val="11"/>
            <rFont val="Calibri"/>
            <family val="2"/>
            <charset val="238"/>
          </rPr>
          <t>SZV_F:ForrashianyUtem2</t>
        </r>
      </text>
    </comment>
    <comment ref="AU62" authorId="0" shapeId="0">
      <text>
        <r>
          <rPr>
            <sz val="11"/>
            <rFont val="Calibri"/>
            <family val="2"/>
            <charset val="238"/>
          </rPr>
          <t>SZV_F:Indokolas</t>
        </r>
      </text>
    </comment>
    <comment ref="AV62" authorId="0" shapeId="0">
      <text>
        <r>
          <rPr>
            <sz val="11"/>
            <rFont val="Calibri"/>
            <family val="2"/>
            <charset val="238"/>
          </rPr>
          <t>SZV_F:Megjegyzes</t>
        </r>
      </text>
    </comment>
    <comment ref="AW62" authorId="0" shapeId="0">
      <text>
        <r>
          <rPr>
            <sz val="11"/>
            <rFont val="Calibri"/>
            <family val="2"/>
            <charset val="238"/>
          </rPr>
          <t>SZV_F:FeladatSorszam</t>
        </r>
      </text>
    </comment>
    <comment ref="AY62" authorId="0" shapeId="0">
      <text>
        <r>
          <rPr>
            <sz val="11"/>
            <rFont val="Calibri"/>
            <family val="2"/>
            <charset val="238"/>
          </rPr>
          <t>SZV_F:ISA</t>
        </r>
      </text>
    </comment>
    <comment ref="B63" authorId="0" shapeId="0">
      <text>
        <r>
          <rPr>
            <sz val="11"/>
            <rFont val="Calibri"/>
            <family val="2"/>
            <charset val="238"/>
          </rPr>
          <t>SZV_F:FontossagiSorrent</t>
        </r>
      </text>
    </comment>
    <comment ref="C63" authorId="0" shapeId="0">
      <text>
        <r>
          <rPr>
            <sz val="11"/>
            <rFont val="Calibri"/>
            <family val="2"/>
            <charset val="238"/>
          </rPr>
          <t>SZV_F:FeladatKategoria</t>
        </r>
      </text>
    </comment>
    <comment ref="D63" authorId="0" shapeId="0">
      <text>
        <r>
          <rPr>
            <sz val="11"/>
            <rFont val="Calibri"/>
            <family val="2"/>
            <charset val="238"/>
          </rPr>
          <t>SZV_F:FeladatMegnevezes</t>
        </r>
      </text>
    </comment>
    <comment ref="E63" authorId="0" shapeId="0">
      <text>
        <r>
          <rPr>
            <sz val="11"/>
            <rFont val="Calibri"/>
            <family val="2"/>
            <charset val="238"/>
          </rPr>
          <t>SZV_F:ElviEngedelySzam</t>
        </r>
      </text>
    </comment>
    <comment ref="F63" authorId="0" shapeId="0">
      <text>
        <r>
          <rPr>
            <sz val="11"/>
            <rFont val="Calibri"/>
            <family val="2"/>
            <charset val="238"/>
          </rPr>
          <t>SZV_F:VKR_Kod</t>
        </r>
      </text>
    </comment>
    <comment ref="G63" authorId="0" shapeId="0">
      <text>
        <r>
          <rPr>
            <sz val="11"/>
            <rFont val="Calibri"/>
            <family val="2"/>
            <charset val="238"/>
          </rPr>
          <t>SZV_F:VKR_Nev</t>
        </r>
      </text>
    </comment>
    <comment ref="H63" authorId="0" shapeId="0">
      <text>
        <r>
          <rPr>
            <sz val="11"/>
            <rFont val="Calibri"/>
            <family val="2"/>
            <charset val="238"/>
          </rPr>
          <t>SZV_F:FeladatAzonosito</t>
        </r>
      </text>
    </comment>
    <comment ref="I63" authorId="0" shapeId="0">
      <text>
        <r>
          <rPr>
            <sz val="11"/>
            <rFont val="Calibri"/>
            <family val="2"/>
            <charset val="238"/>
          </rPr>
          <t>SZV_F:EllatasiTerulet</t>
        </r>
      </text>
    </comment>
    <comment ref="J63" authorId="0" shapeId="0">
      <text>
        <r>
          <rPr>
            <sz val="11"/>
            <rFont val="Calibri"/>
            <family val="2"/>
            <charset val="238"/>
          </rPr>
          <t>SZV_F:EllatasertFelelos</t>
        </r>
      </text>
    </comment>
    <comment ref="K63" authorId="0" shapeId="0">
      <text>
        <r>
          <rPr>
            <sz val="11"/>
            <rFont val="Calibri"/>
            <family val="2"/>
            <charset val="238"/>
          </rPr>
          <t>SZV_F:TervezettNettoKoltseg</t>
        </r>
      </text>
    </comment>
    <comment ref="L63" authorId="0" shapeId="0">
      <text>
        <r>
          <rPr>
            <sz val="11"/>
            <rFont val="Calibri"/>
            <family val="2"/>
            <charset val="238"/>
          </rPr>
          <t>SZV_F:IdotartamKezdes</t>
        </r>
      </text>
    </comment>
    <comment ref="M63" authorId="0" shapeId="0">
      <text>
        <r>
          <rPr>
            <sz val="11"/>
            <rFont val="Calibri"/>
            <family val="2"/>
            <charset val="238"/>
          </rPr>
          <t>SZV_F:IdotartamBefejezes</t>
        </r>
      </text>
    </comment>
    <comment ref="N63" authorId="0" shapeId="0">
      <text>
        <r>
          <rPr>
            <sz val="11"/>
            <rFont val="Calibri"/>
            <family val="2"/>
            <charset val="238"/>
          </rPr>
          <t>SZV_F:NettoKoltsegUtem1</t>
        </r>
      </text>
    </comment>
    <comment ref="O63" authorId="0" shapeId="0">
      <text>
        <r>
          <rPr>
            <sz val="11"/>
            <rFont val="Calibri"/>
            <family val="2"/>
            <charset val="238"/>
          </rPr>
          <t>SZV_F:NettoKoltsegUtem2</t>
        </r>
      </text>
    </comment>
    <comment ref="P63" authorId="0" shapeId="0">
      <text>
        <r>
          <rPr>
            <sz val="11"/>
            <rFont val="Calibri"/>
            <family val="2"/>
            <charset val="238"/>
          </rPr>
          <t>SZV_F:EM_Melleklet2_KTG</t>
        </r>
      </text>
    </comment>
    <comment ref="R63" authorId="0" shapeId="0">
      <text>
        <r>
          <rPr>
            <sz val="11"/>
            <rFont val="Calibri"/>
            <family val="2"/>
            <charset val="238"/>
          </rPr>
          <t>SZV_F:HDUtem1</t>
        </r>
      </text>
    </comment>
    <comment ref="S63" authorId="0" shapeId="0">
      <text>
        <r>
          <rPr>
            <sz val="11"/>
            <rFont val="Calibri"/>
            <family val="2"/>
            <charset val="238"/>
          </rPr>
          <t>SZV_F:ECSUtem1</t>
        </r>
      </text>
    </comment>
    <comment ref="T63" authorId="0" shapeId="0">
      <text>
        <r>
          <rPr>
            <sz val="11"/>
            <rFont val="Calibri"/>
            <family val="2"/>
            <charset val="238"/>
          </rPr>
          <t>SZV_F:KFHUtem1</t>
        </r>
      </text>
    </comment>
    <comment ref="U63" authorId="0" shapeId="0">
      <text>
        <r>
          <rPr>
            <sz val="11"/>
            <rFont val="Calibri"/>
            <family val="2"/>
            <charset val="238"/>
          </rPr>
          <t>SZV_F:Egyeb_SajatUtem1</t>
        </r>
      </text>
    </comment>
    <comment ref="V63" authorId="0" shapeId="0">
      <text>
        <r>
          <rPr>
            <sz val="11"/>
            <rFont val="Calibri"/>
            <family val="2"/>
            <charset val="238"/>
          </rPr>
          <t>SZV_F:DijUtem1</t>
        </r>
      </text>
    </comment>
    <comment ref="W63" authorId="0" shapeId="0">
      <text>
        <r>
          <rPr>
            <sz val="11"/>
            <rFont val="Calibri"/>
            <family val="2"/>
            <charset val="238"/>
          </rPr>
          <t>SZV_F:EM_Melleklet1_Utem1</t>
        </r>
      </text>
    </comment>
    <comment ref="X63" authorId="0" shapeId="0">
      <text>
        <r>
          <rPr>
            <sz val="11"/>
            <rFont val="Calibri"/>
            <family val="2"/>
            <charset val="238"/>
          </rPr>
          <t>SZV_F:EgyebAllamiUtem1</t>
        </r>
      </text>
    </comment>
    <comment ref="Y63" authorId="0" shapeId="0">
      <text>
        <r>
          <rPr>
            <sz val="11"/>
            <rFont val="Calibri"/>
            <family val="2"/>
            <charset val="238"/>
          </rPr>
          <t>SZV_F:OnkormanyzatiUtem1</t>
        </r>
      </text>
    </comment>
    <comment ref="Z63" authorId="0" shapeId="0">
      <text>
        <r>
          <rPr>
            <sz val="11"/>
            <rFont val="Calibri"/>
            <family val="2"/>
            <charset val="238"/>
          </rPr>
          <t>SZV_F:EUUtem1</t>
        </r>
      </text>
    </comment>
    <comment ref="AA63" authorId="0" shapeId="0">
      <text>
        <r>
          <rPr>
            <sz val="11"/>
            <rFont val="Calibri"/>
            <family val="2"/>
            <charset val="238"/>
          </rPr>
          <t>SZV_F:EgyebUtem1</t>
        </r>
      </text>
    </comment>
    <comment ref="AB63" authorId="0" shapeId="0">
      <text>
        <r>
          <rPr>
            <sz val="11"/>
            <rFont val="Calibri"/>
            <family val="2"/>
            <charset val="238"/>
          </rPr>
          <t>SZV_F:HitelKotvenyUtem1</t>
        </r>
      </text>
    </comment>
    <comment ref="AC63" authorId="0" shapeId="0">
      <text>
        <r>
          <rPr>
            <sz val="11"/>
            <rFont val="Calibri"/>
            <family val="2"/>
            <charset val="238"/>
          </rPr>
          <t>SZV_F:OsszesenUtem1</t>
        </r>
      </text>
    </comment>
    <comment ref="AF63" authorId="0" shapeId="0">
      <text>
        <r>
          <rPr>
            <sz val="11"/>
            <rFont val="Calibri"/>
            <family val="2"/>
            <charset val="238"/>
          </rPr>
          <t>SZV_F:HDUtem2</t>
        </r>
      </text>
    </comment>
    <comment ref="AG63" authorId="0" shapeId="0">
      <text>
        <r>
          <rPr>
            <sz val="11"/>
            <rFont val="Calibri"/>
            <family val="2"/>
            <charset val="238"/>
          </rPr>
          <t>SZV_F:ECSUtem2</t>
        </r>
      </text>
    </comment>
    <comment ref="AH63" authorId="0" shapeId="0">
      <text>
        <r>
          <rPr>
            <sz val="11"/>
            <rFont val="Calibri"/>
            <family val="2"/>
            <charset val="238"/>
          </rPr>
          <t>SZV_F:KFHUtem2</t>
        </r>
      </text>
    </comment>
    <comment ref="AI63" authorId="0" shapeId="0">
      <text>
        <r>
          <rPr>
            <sz val="11"/>
            <rFont val="Calibri"/>
            <family val="2"/>
            <charset val="238"/>
          </rPr>
          <t>SZV_F:Egyeb_SajatUtem2</t>
        </r>
      </text>
    </comment>
    <comment ref="AJ63" authorId="0" shapeId="0">
      <text>
        <r>
          <rPr>
            <sz val="11"/>
            <rFont val="Calibri"/>
            <family val="2"/>
            <charset val="238"/>
          </rPr>
          <t>SZV_F:DijUtem2</t>
        </r>
      </text>
    </comment>
    <comment ref="AK63" authorId="0" shapeId="0">
      <text>
        <r>
          <rPr>
            <sz val="11"/>
            <rFont val="Calibri"/>
            <family val="2"/>
            <charset val="238"/>
          </rPr>
          <t>SZV_F:EM_Melleklet1_Utem2</t>
        </r>
      </text>
    </comment>
    <comment ref="AL63" authorId="0" shapeId="0">
      <text>
        <r>
          <rPr>
            <sz val="11"/>
            <rFont val="Calibri"/>
            <family val="2"/>
            <charset val="238"/>
          </rPr>
          <t>SZV_F:EgyebAllamiUtem2</t>
        </r>
      </text>
    </comment>
    <comment ref="AM63" authorId="0" shapeId="0">
      <text>
        <r>
          <rPr>
            <sz val="11"/>
            <rFont val="Calibri"/>
            <family val="2"/>
            <charset val="238"/>
          </rPr>
          <t>SZV_F:OnkormanyzatiUtem2</t>
        </r>
      </text>
    </comment>
    <comment ref="AN63" authorId="0" shapeId="0">
      <text>
        <r>
          <rPr>
            <sz val="11"/>
            <rFont val="Calibri"/>
            <family val="2"/>
            <charset val="238"/>
          </rPr>
          <t>SZV_F:EUUtem2</t>
        </r>
      </text>
    </comment>
    <comment ref="AO63" authorId="0" shapeId="0">
      <text>
        <r>
          <rPr>
            <sz val="11"/>
            <rFont val="Calibri"/>
            <family val="2"/>
            <charset val="238"/>
          </rPr>
          <t>SZV_F:EgyebUtem2</t>
        </r>
      </text>
    </comment>
    <comment ref="AP63" authorId="0" shapeId="0">
      <text>
        <r>
          <rPr>
            <sz val="11"/>
            <rFont val="Calibri"/>
            <family val="2"/>
            <charset val="238"/>
          </rPr>
          <t>SZV_F:HitelKotvenyUtem2</t>
        </r>
      </text>
    </comment>
    <comment ref="AQ63" authorId="0" shapeId="0">
      <text>
        <r>
          <rPr>
            <sz val="11"/>
            <rFont val="Calibri"/>
            <family val="2"/>
            <charset val="238"/>
          </rPr>
          <t>SZV_F:OsszesenUtem2</t>
        </r>
      </text>
    </comment>
    <comment ref="AR63" authorId="0" shapeId="0">
      <text>
        <r>
          <rPr>
            <sz val="11"/>
            <rFont val="Calibri"/>
            <family val="2"/>
            <charset val="238"/>
          </rPr>
          <t>SZV_F:ForrashianyUtem2</t>
        </r>
      </text>
    </comment>
    <comment ref="AU63" authorId="0" shapeId="0">
      <text>
        <r>
          <rPr>
            <sz val="11"/>
            <rFont val="Calibri"/>
            <family val="2"/>
            <charset val="238"/>
          </rPr>
          <t>SZV_F:Indokolas</t>
        </r>
      </text>
    </comment>
    <comment ref="AV63" authorId="0" shapeId="0">
      <text>
        <r>
          <rPr>
            <sz val="11"/>
            <rFont val="Calibri"/>
            <family val="2"/>
            <charset val="238"/>
          </rPr>
          <t>SZV_F:Megjegyzes</t>
        </r>
      </text>
    </comment>
    <comment ref="AW63" authorId="0" shapeId="0">
      <text>
        <r>
          <rPr>
            <sz val="11"/>
            <rFont val="Calibri"/>
            <family val="2"/>
            <charset val="238"/>
          </rPr>
          <t>SZV_F:FeladatSorszam</t>
        </r>
      </text>
    </comment>
    <comment ref="AY63" authorId="0" shapeId="0">
      <text>
        <r>
          <rPr>
            <sz val="11"/>
            <rFont val="Calibri"/>
            <family val="2"/>
            <charset val="238"/>
          </rPr>
          <t>SZV_F:ISA</t>
        </r>
      </text>
    </comment>
    <comment ref="B64" authorId="0" shapeId="0">
      <text>
        <r>
          <rPr>
            <sz val="11"/>
            <rFont val="Calibri"/>
            <family val="2"/>
            <charset val="238"/>
          </rPr>
          <t>SZV_F:FontossagiSorrent</t>
        </r>
      </text>
    </comment>
    <comment ref="C64" authorId="0" shapeId="0">
      <text>
        <r>
          <rPr>
            <sz val="11"/>
            <rFont val="Calibri"/>
            <family val="2"/>
            <charset val="238"/>
          </rPr>
          <t>SZV_F:FeladatKategoria</t>
        </r>
      </text>
    </comment>
    <comment ref="D64" authorId="0" shapeId="0">
      <text>
        <r>
          <rPr>
            <sz val="11"/>
            <rFont val="Calibri"/>
            <family val="2"/>
            <charset val="238"/>
          </rPr>
          <t>SZV_F:FeladatMegnevezes</t>
        </r>
      </text>
    </comment>
    <comment ref="E64" authorId="0" shapeId="0">
      <text>
        <r>
          <rPr>
            <sz val="11"/>
            <rFont val="Calibri"/>
            <family val="2"/>
            <charset val="238"/>
          </rPr>
          <t>SZV_F:ElviEngedelySzam</t>
        </r>
      </text>
    </comment>
    <comment ref="F64" authorId="0" shapeId="0">
      <text>
        <r>
          <rPr>
            <sz val="11"/>
            <rFont val="Calibri"/>
            <family val="2"/>
            <charset val="238"/>
          </rPr>
          <t>SZV_F:VKR_Kod</t>
        </r>
      </text>
    </comment>
    <comment ref="G64" authorId="0" shapeId="0">
      <text>
        <r>
          <rPr>
            <sz val="11"/>
            <rFont val="Calibri"/>
            <family val="2"/>
            <charset val="238"/>
          </rPr>
          <t>SZV_F:VKR_Nev</t>
        </r>
      </text>
    </comment>
    <comment ref="H64" authorId="0" shapeId="0">
      <text>
        <r>
          <rPr>
            <sz val="11"/>
            <rFont val="Calibri"/>
            <family val="2"/>
            <charset val="238"/>
          </rPr>
          <t>SZV_F:FeladatAzonosito</t>
        </r>
      </text>
    </comment>
    <comment ref="I64" authorId="0" shapeId="0">
      <text>
        <r>
          <rPr>
            <sz val="11"/>
            <rFont val="Calibri"/>
            <family val="2"/>
            <charset val="238"/>
          </rPr>
          <t>SZV_F:EllatasiTerulet</t>
        </r>
      </text>
    </comment>
    <comment ref="J64" authorId="0" shapeId="0">
      <text>
        <r>
          <rPr>
            <sz val="11"/>
            <rFont val="Calibri"/>
            <family val="2"/>
            <charset val="238"/>
          </rPr>
          <t>SZV_F:EllatasertFelelos</t>
        </r>
      </text>
    </comment>
    <comment ref="K64" authorId="0" shapeId="0">
      <text>
        <r>
          <rPr>
            <sz val="11"/>
            <rFont val="Calibri"/>
            <family val="2"/>
            <charset val="238"/>
          </rPr>
          <t>SZV_F:TervezettNettoKoltseg</t>
        </r>
      </text>
    </comment>
    <comment ref="L64" authorId="0" shapeId="0">
      <text>
        <r>
          <rPr>
            <sz val="11"/>
            <rFont val="Calibri"/>
            <family val="2"/>
            <charset val="238"/>
          </rPr>
          <t>SZV_F:IdotartamKezdes</t>
        </r>
      </text>
    </comment>
    <comment ref="M64" authorId="0" shapeId="0">
      <text>
        <r>
          <rPr>
            <sz val="11"/>
            <rFont val="Calibri"/>
            <family val="2"/>
            <charset val="238"/>
          </rPr>
          <t>SZV_F:IdotartamBefejezes</t>
        </r>
      </text>
    </comment>
    <comment ref="N64" authorId="0" shapeId="0">
      <text>
        <r>
          <rPr>
            <sz val="11"/>
            <rFont val="Calibri"/>
            <family val="2"/>
            <charset val="238"/>
          </rPr>
          <t>SZV_F:NettoKoltsegUtem1</t>
        </r>
      </text>
    </comment>
    <comment ref="O64" authorId="0" shapeId="0">
      <text>
        <r>
          <rPr>
            <sz val="11"/>
            <rFont val="Calibri"/>
            <family val="2"/>
            <charset val="238"/>
          </rPr>
          <t>SZV_F:NettoKoltsegUtem2</t>
        </r>
      </text>
    </comment>
    <comment ref="P64" authorId="0" shapeId="0">
      <text>
        <r>
          <rPr>
            <sz val="11"/>
            <rFont val="Calibri"/>
            <family val="2"/>
            <charset val="238"/>
          </rPr>
          <t>SZV_F:EM_Melleklet2_KTG</t>
        </r>
      </text>
    </comment>
    <comment ref="R64" authorId="0" shapeId="0">
      <text>
        <r>
          <rPr>
            <sz val="11"/>
            <rFont val="Calibri"/>
            <family val="2"/>
            <charset val="238"/>
          </rPr>
          <t>SZV_F:HDUtem1</t>
        </r>
      </text>
    </comment>
    <comment ref="S64" authorId="0" shapeId="0">
      <text>
        <r>
          <rPr>
            <sz val="11"/>
            <rFont val="Calibri"/>
            <family val="2"/>
            <charset val="238"/>
          </rPr>
          <t>SZV_F:ECSUtem1</t>
        </r>
      </text>
    </comment>
    <comment ref="T64" authorId="0" shapeId="0">
      <text>
        <r>
          <rPr>
            <sz val="11"/>
            <rFont val="Calibri"/>
            <family val="2"/>
            <charset val="238"/>
          </rPr>
          <t>SZV_F:KFHUtem1</t>
        </r>
      </text>
    </comment>
    <comment ref="U64" authorId="0" shapeId="0">
      <text>
        <r>
          <rPr>
            <sz val="11"/>
            <rFont val="Calibri"/>
            <family val="2"/>
            <charset val="238"/>
          </rPr>
          <t>SZV_F:Egyeb_SajatUtem1</t>
        </r>
      </text>
    </comment>
    <comment ref="V64" authorId="0" shapeId="0">
      <text>
        <r>
          <rPr>
            <sz val="11"/>
            <rFont val="Calibri"/>
            <family val="2"/>
            <charset val="238"/>
          </rPr>
          <t>SZV_F:DijUtem1</t>
        </r>
      </text>
    </comment>
    <comment ref="W64" authorId="0" shapeId="0">
      <text>
        <r>
          <rPr>
            <sz val="11"/>
            <rFont val="Calibri"/>
            <family val="2"/>
            <charset val="238"/>
          </rPr>
          <t>SZV_F:EM_Melleklet1_Utem1</t>
        </r>
      </text>
    </comment>
    <comment ref="X64" authorId="0" shapeId="0">
      <text>
        <r>
          <rPr>
            <sz val="11"/>
            <rFont val="Calibri"/>
            <family val="2"/>
            <charset val="238"/>
          </rPr>
          <t>SZV_F:EgyebAllamiUtem1</t>
        </r>
      </text>
    </comment>
    <comment ref="Y64" authorId="0" shapeId="0">
      <text>
        <r>
          <rPr>
            <sz val="11"/>
            <rFont val="Calibri"/>
            <family val="2"/>
            <charset val="238"/>
          </rPr>
          <t>SZV_F:OnkormanyzatiUtem1</t>
        </r>
      </text>
    </comment>
    <comment ref="Z64" authorId="0" shapeId="0">
      <text>
        <r>
          <rPr>
            <sz val="11"/>
            <rFont val="Calibri"/>
            <family val="2"/>
            <charset val="238"/>
          </rPr>
          <t>SZV_F:EUUtem1</t>
        </r>
      </text>
    </comment>
    <comment ref="AA64" authorId="0" shapeId="0">
      <text>
        <r>
          <rPr>
            <sz val="11"/>
            <rFont val="Calibri"/>
            <family val="2"/>
            <charset val="238"/>
          </rPr>
          <t>SZV_F:EgyebUtem1</t>
        </r>
      </text>
    </comment>
    <comment ref="AB64" authorId="0" shapeId="0">
      <text>
        <r>
          <rPr>
            <sz val="11"/>
            <rFont val="Calibri"/>
            <family val="2"/>
            <charset val="238"/>
          </rPr>
          <t>SZV_F:HitelKotvenyUtem1</t>
        </r>
      </text>
    </comment>
    <comment ref="AC64" authorId="0" shapeId="0">
      <text>
        <r>
          <rPr>
            <sz val="11"/>
            <rFont val="Calibri"/>
            <family val="2"/>
            <charset val="238"/>
          </rPr>
          <t>SZV_F:OsszesenUtem1</t>
        </r>
      </text>
    </comment>
    <comment ref="AF64" authorId="0" shapeId="0">
      <text>
        <r>
          <rPr>
            <sz val="11"/>
            <rFont val="Calibri"/>
            <family val="2"/>
            <charset val="238"/>
          </rPr>
          <t>SZV_F:HDUtem2</t>
        </r>
      </text>
    </comment>
    <comment ref="AG64" authorId="0" shapeId="0">
      <text>
        <r>
          <rPr>
            <sz val="11"/>
            <rFont val="Calibri"/>
            <family val="2"/>
            <charset val="238"/>
          </rPr>
          <t>SZV_F:ECSUtem2</t>
        </r>
      </text>
    </comment>
    <comment ref="AH64" authorId="0" shapeId="0">
      <text>
        <r>
          <rPr>
            <sz val="11"/>
            <rFont val="Calibri"/>
            <family val="2"/>
            <charset val="238"/>
          </rPr>
          <t>SZV_F:KFHUtem2</t>
        </r>
      </text>
    </comment>
    <comment ref="AI64" authorId="0" shapeId="0">
      <text>
        <r>
          <rPr>
            <sz val="11"/>
            <rFont val="Calibri"/>
            <family val="2"/>
            <charset val="238"/>
          </rPr>
          <t>SZV_F:Egyeb_SajatUtem2</t>
        </r>
      </text>
    </comment>
    <comment ref="AJ64" authorId="0" shapeId="0">
      <text>
        <r>
          <rPr>
            <sz val="11"/>
            <rFont val="Calibri"/>
            <family val="2"/>
            <charset val="238"/>
          </rPr>
          <t>SZV_F:DijUtem2</t>
        </r>
      </text>
    </comment>
    <comment ref="AK64" authorId="0" shapeId="0">
      <text>
        <r>
          <rPr>
            <sz val="11"/>
            <rFont val="Calibri"/>
            <family val="2"/>
            <charset val="238"/>
          </rPr>
          <t>SZV_F:EM_Melleklet1_Utem2</t>
        </r>
      </text>
    </comment>
    <comment ref="AL64" authorId="0" shapeId="0">
      <text>
        <r>
          <rPr>
            <sz val="11"/>
            <rFont val="Calibri"/>
            <family val="2"/>
            <charset val="238"/>
          </rPr>
          <t>SZV_F:EgyebAllamiUtem2</t>
        </r>
      </text>
    </comment>
    <comment ref="AM64" authorId="0" shapeId="0">
      <text>
        <r>
          <rPr>
            <sz val="11"/>
            <rFont val="Calibri"/>
            <family val="2"/>
            <charset val="238"/>
          </rPr>
          <t>SZV_F:OnkormanyzatiUtem2</t>
        </r>
      </text>
    </comment>
    <comment ref="AN64" authorId="0" shapeId="0">
      <text>
        <r>
          <rPr>
            <sz val="11"/>
            <rFont val="Calibri"/>
            <family val="2"/>
            <charset val="238"/>
          </rPr>
          <t>SZV_F:EUUtem2</t>
        </r>
      </text>
    </comment>
    <comment ref="AO64" authorId="0" shapeId="0">
      <text>
        <r>
          <rPr>
            <sz val="11"/>
            <rFont val="Calibri"/>
            <family val="2"/>
            <charset val="238"/>
          </rPr>
          <t>SZV_F:EgyebUtem2</t>
        </r>
      </text>
    </comment>
    <comment ref="AP64" authorId="0" shapeId="0">
      <text>
        <r>
          <rPr>
            <sz val="11"/>
            <rFont val="Calibri"/>
            <family val="2"/>
            <charset val="238"/>
          </rPr>
          <t>SZV_F:HitelKotvenyUtem2</t>
        </r>
      </text>
    </comment>
    <comment ref="AQ64" authorId="0" shapeId="0">
      <text>
        <r>
          <rPr>
            <sz val="11"/>
            <rFont val="Calibri"/>
            <family val="2"/>
            <charset val="238"/>
          </rPr>
          <t>SZV_F:OsszesenUtem2</t>
        </r>
      </text>
    </comment>
    <comment ref="AR64" authorId="0" shapeId="0">
      <text>
        <r>
          <rPr>
            <sz val="11"/>
            <rFont val="Calibri"/>
            <family val="2"/>
            <charset val="238"/>
          </rPr>
          <t>SZV_F:ForrashianyUtem2</t>
        </r>
      </text>
    </comment>
    <comment ref="AU64" authorId="0" shapeId="0">
      <text>
        <r>
          <rPr>
            <sz val="11"/>
            <rFont val="Calibri"/>
            <family val="2"/>
            <charset val="238"/>
          </rPr>
          <t>SZV_F:Indokolas</t>
        </r>
      </text>
    </comment>
    <comment ref="AV64" authorId="0" shapeId="0">
      <text>
        <r>
          <rPr>
            <sz val="11"/>
            <rFont val="Calibri"/>
            <family val="2"/>
            <charset val="238"/>
          </rPr>
          <t>SZV_F:Megjegyzes</t>
        </r>
      </text>
    </comment>
    <comment ref="AW64" authorId="0" shapeId="0">
      <text>
        <r>
          <rPr>
            <sz val="11"/>
            <rFont val="Calibri"/>
            <family val="2"/>
            <charset val="238"/>
          </rPr>
          <t>SZV_F:FeladatSorszam</t>
        </r>
      </text>
    </comment>
    <comment ref="AY64" authorId="0" shapeId="0">
      <text>
        <r>
          <rPr>
            <sz val="11"/>
            <rFont val="Calibri"/>
            <family val="2"/>
            <charset val="238"/>
          </rPr>
          <t>SZV_F:ISA</t>
        </r>
      </text>
    </comment>
    <comment ref="B66" authorId="0" shapeId="0">
      <text>
        <r>
          <rPr>
            <sz val="11"/>
            <rFont val="Calibri"/>
            <family val="2"/>
            <charset val="238"/>
          </rPr>
          <t>SZV_F:FontossagiSorrent</t>
        </r>
      </text>
    </comment>
    <comment ref="C66" authorId="0" shapeId="0">
      <text>
        <r>
          <rPr>
            <sz val="11"/>
            <rFont val="Calibri"/>
            <family val="2"/>
            <charset val="238"/>
          </rPr>
          <t>SZV_F:FeladatKategoria</t>
        </r>
      </text>
    </comment>
    <comment ref="D66" authorId="0" shapeId="0">
      <text>
        <r>
          <rPr>
            <sz val="11"/>
            <rFont val="Calibri"/>
            <family val="2"/>
            <charset val="238"/>
          </rPr>
          <t>SZV_F:FeladatMegnevezes</t>
        </r>
      </text>
    </comment>
    <comment ref="E66" authorId="0" shapeId="0">
      <text>
        <r>
          <rPr>
            <sz val="11"/>
            <rFont val="Calibri"/>
            <family val="2"/>
            <charset val="238"/>
          </rPr>
          <t>SZV_F:ElviEngedelySzam</t>
        </r>
      </text>
    </comment>
    <comment ref="F66" authorId="0" shapeId="0">
      <text>
        <r>
          <rPr>
            <sz val="11"/>
            <rFont val="Calibri"/>
            <family val="2"/>
            <charset val="238"/>
          </rPr>
          <t>SZV_F:VKR_Kod</t>
        </r>
      </text>
    </comment>
    <comment ref="G66" authorId="0" shapeId="0">
      <text>
        <r>
          <rPr>
            <sz val="11"/>
            <rFont val="Calibri"/>
            <family val="2"/>
            <charset val="238"/>
          </rPr>
          <t>SZV_F:VKR_Nev</t>
        </r>
      </text>
    </comment>
    <comment ref="H66" authorId="0" shapeId="0">
      <text>
        <r>
          <rPr>
            <sz val="11"/>
            <rFont val="Calibri"/>
            <family val="2"/>
            <charset val="238"/>
          </rPr>
          <t>SZV_F:FeladatAzonosito</t>
        </r>
      </text>
    </comment>
    <comment ref="I66" authorId="0" shapeId="0">
      <text>
        <r>
          <rPr>
            <sz val="11"/>
            <rFont val="Calibri"/>
            <family val="2"/>
            <charset val="238"/>
          </rPr>
          <t>SZV_F:EllatasiTerulet</t>
        </r>
      </text>
    </comment>
    <comment ref="J66" authorId="0" shapeId="0">
      <text>
        <r>
          <rPr>
            <sz val="11"/>
            <rFont val="Calibri"/>
            <family val="2"/>
            <charset val="238"/>
          </rPr>
          <t>SZV_F:EllatasertFelelos</t>
        </r>
      </text>
    </comment>
    <comment ref="K66" authorId="0" shapeId="0">
      <text>
        <r>
          <rPr>
            <sz val="11"/>
            <rFont val="Calibri"/>
            <family val="2"/>
            <charset val="238"/>
          </rPr>
          <t>SZV_F:TervezettNettoKoltseg</t>
        </r>
      </text>
    </comment>
    <comment ref="L66" authorId="0" shapeId="0">
      <text>
        <r>
          <rPr>
            <sz val="11"/>
            <rFont val="Calibri"/>
            <family val="2"/>
            <charset val="238"/>
          </rPr>
          <t>SZV_F:IdotartamKezdes</t>
        </r>
      </text>
    </comment>
    <comment ref="M66" authorId="0" shapeId="0">
      <text>
        <r>
          <rPr>
            <sz val="11"/>
            <rFont val="Calibri"/>
            <family val="2"/>
            <charset val="238"/>
          </rPr>
          <t>SZV_F:IdotartamBefejezes</t>
        </r>
      </text>
    </comment>
    <comment ref="N66" authorId="0" shapeId="0">
      <text>
        <r>
          <rPr>
            <sz val="11"/>
            <rFont val="Calibri"/>
            <family val="2"/>
            <charset val="238"/>
          </rPr>
          <t>SZV_F:NettoKoltsegUtem1</t>
        </r>
      </text>
    </comment>
    <comment ref="O66" authorId="0" shapeId="0">
      <text>
        <r>
          <rPr>
            <sz val="11"/>
            <rFont val="Calibri"/>
            <family val="2"/>
            <charset val="238"/>
          </rPr>
          <t>SZV_F:NettoKoltsegUtem2</t>
        </r>
      </text>
    </comment>
    <comment ref="P66" authorId="0" shapeId="0">
      <text>
        <r>
          <rPr>
            <sz val="11"/>
            <rFont val="Calibri"/>
            <family val="2"/>
            <charset val="238"/>
          </rPr>
          <t>SZV_F:EM_Melleklet2_KTG</t>
        </r>
      </text>
    </comment>
    <comment ref="R66" authorId="0" shapeId="0">
      <text>
        <r>
          <rPr>
            <sz val="11"/>
            <rFont val="Calibri"/>
            <family val="2"/>
            <charset val="238"/>
          </rPr>
          <t>SZV_F:HDUtem1</t>
        </r>
      </text>
    </comment>
    <comment ref="S66" authorId="0" shapeId="0">
      <text>
        <r>
          <rPr>
            <sz val="11"/>
            <rFont val="Calibri"/>
            <family val="2"/>
            <charset val="238"/>
          </rPr>
          <t>SZV_F:ECSUtem1</t>
        </r>
      </text>
    </comment>
    <comment ref="T66" authorId="0" shapeId="0">
      <text>
        <r>
          <rPr>
            <sz val="11"/>
            <rFont val="Calibri"/>
            <family val="2"/>
            <charset val="238"/>
          </rPr>
          <t>SZV_F:KFHUtem1</t>
        </r>
      </text>
    </comment>
    <comment ref="U66" authorId="0" shapeId="0">
      <text>
        <r>
          <rPr>
            <sz val="11"/>
            <rFont val="Calibri"/>
            <family val="2"/>
            <charset val="238"/>
          </rPr>
          <t>SZV_F:Egyeb_SajatUtem1</t>
        </r>
      </text>
    </comment>
    <comment ref="V66" authorId="0" shapeId="0">
      <text>
        <r>
          <rPr>
            <sz val="11"/>
            <rFont val="Calibri"/>
            <family val="2"/>
            <charset val="238"/>
          </rPr>
          <t>SZV_F:DijUtem1</t>
        </r>
      </text>
    </comment>
    <comment ref="W66" authorId="0" shapeId="0">
      <text>
        <r>
          <rPr>
            <sz val="11"/>
            <rFont val="Calibri"/>
            <family val="2"/>
            <charset val="238"/>
          </rPr>
          <t>SZV_F:EM_Melleklet1_Utem1</t>
        </r>
      </text>
    </comment>
    <comment ref="X66" authorId="0" shapeId="0">
      <text>
        <r>
          <rPr>
            <sz val="11"/>
            <rFont val="Calibri"/>
            <family val="2"/>
            <charset val="238"/>
          </rPr>
          <t>SZV_F:EgyebAllamiUtem1</t>
        </r>
      </text>
    </comment>
    <comment ref="Y66" authorId="0" shapeId="0">
      <text>
        <r>
          <rPr>
            <sz val="11"/>
            <rFont val="Calibri"/>
            <family val="2"/>
            <charset val="238"/>
          </rPr>
          <t>SZV_F:OnkormanyzatiUtem1</t>
        </r>
      </text>
    </comment>
    <comment ref="Z66" authorId="0" shapeId="0">
      <text>
        <r>
          <rPr>
            <sz val="11"/>
            <rFont val="Calibri"/>
            <family val="2"/>
            <charset val="238"/>
          </rPr>
          <t>SZV_F:EUUtem1</t>
        </r>
      </text>
    </comment>
    <comment ref="AA66" authorId="0" shapeId="0">
      <text>
        <r>
          <rPr>
            <sz val="11"/>
            <rFont val="Calibri"/>
            <family val="2"/>
            <charset val="238"/>
          </rPr>
          <t>SZV_F:EgyebUtem1</t>
        </r>
      </text>
    </comment>
    <comment ref="AB66" authorId="0" shapeId="0">
      <text>
        <r>
          <rPr>
            <sz val="11"/>
            <rFont val="Calibri"/>
            <family val="2"/>
            <charset val="238"/>
          </rPr>
          <t>SZV_F:HitelKotvenyUtem1</t>
        </r>
      </text>
    </comment>
    <comment ref="AC66" authorId="0" shapeId="0">
      <text>
        <r>
          <rPr>
            <sz val="11"/>
            <rFont val="Calibri"/>
            <family val="2"/>
            <charset val="238"/>
          </rPr>
          <t>SZV_F:OsszesenUtem1</t>
        </r>
      </text>
    </comment>
    <comment ref="AF66" authorId="0" shapeId="0">
      <text>
        <r>
          <rPr>
            <sz val="11"/>
            <rFont val="Calibri"/>
            <family val="2"/>
            <charset val="238"/>
          </rPr>
          <t>SZV_F:HDUtem2</t>
        </r>
      </text>
    </comment>
    <comment ref="AG66" authorId="0" shapeId="0">
      <text>
        <r>
          <rPr>
            <sz val="11"/>
            <rFont val="Calibri"/>
            <family val="2"/>
            <charset val="238"/>
          </rPr>
          <t>SZV_F:ECSUtem2</t>
        </r>
      </text>
    </comment>
    <comment ref="AH66" authorId="0" shapeId="0">
      <text>
        <r>
          <rPr>
            <sz val="11"/>
            <rFont val="Calibri"/>
            <family val="2"/>
            <charset val="238"/>
          </rPr>
          <t>SZV_F:KFHUtem2</t>
        </r>
      </text>
    </comment>
    <comment ref="AI66" authorId="0" shapeId="0">
      <text>
        <r>
          <rPr>
            <sz val="11"/>
            <rFont val="Calibri"/>
            <family val="2"/>
            <charset val="238"/>
          </rPr>
          <t>SZV_F:Egyeb_SajatUtem2</t>
        </r>
      </text>
    </comment>
    <comment ref="AJ66" authorId="0" shapeId="0">
      <text>
        <r>
          <rPr>
            <sz val="11"/>
            <rFont val="Calibri"/>
            <family val="2"/>
            <charset val="238"/>
          </rPr>
          <t>SZV_F:DijUtem2</t>
        </r>
      </text>
    </comment>
    <comment ref="AK66" authorId="0" shapeId="0">
      <text>
        <r>
          <rPr>
            <sz val="11"/>
            <rFont val="Calibri"/>
            <family val="2"/>
            <charset val="238"/>
          </rPr>
          <t>SZV_F:EM_Melleklet1_Utem2</t>
        </r>
      </text>
    </comment>
    <comment ref="AL66" authorId="0" shapeId="0">
      <text>
        <r>
          <rPr>
            <sz val="11"/>
            <rFont val="Calibri"/>
            <family val="2"/>
            <charset val="238"/>
          </rPr>
          <t>SZV_F:EgyebAllamiUtem2</t>
        </r>
      </text>
    </comment>
    <comment ref="AM66" authorId="0" shapeId="0">
      <text>
        <r>
          <rPr>
            <sz val="11"/>
            <rFont val="Calibri"/>
            <family val="2"/>
            <charset val="238"/>
          </rPr>
          <t>SZV_F:OnkormanyzatiUtem2</t>
        </r>
      </text>
    </comment>
    <comment ref="AN66" authorId="0" shapeId="0">
      <text>
        <r>
          <rPr>
            <sz val="11"/>
            <rFont val="Calibri"/>
            <family val="2"/>
            <charset val="238"/>
          </rPr>
          <t>SZV_F:EUUtem2</t>
        </r>
      </text>
    </comment>
    <comment ref="AO66" authorId="0" shapeId="0">
      <text>
        <r>
          <rPr>
            <sz val="11"/>
            <rFont val="Calibri"/>
            <family val="2"/>
            <charset val="238"/>
          </rPr>
          <t>SZV_F:EgyebUtem2</t>
        </r>
      </text>
    </comment>
    <comment ref="AP66" authorId="0" shapeId="0">
      <text>
        <r>
          <rPr>
            <sz val="11"/>
            <rFont val="Calibri"/>
            <family val="2"/>
            <charset val="238"/>
          </rPr>
          <t>SZV_F:HitelKotvenyUtem2</t>
        </r>
      </text>
    </comment>
    <comment ref="AQ66" authorId="0" shapeId="0">
      <text>
        <r>
          <rPr>
            <sz val="11"/>
            <rFont val="Calibri"/>
            <family val="2"/>
            <charset val="238"/>
          </rPr>
          <t>SZV_F:OsszesenUtem2</t>
        </r>
      </text>
    </comment>
    <comment ref="AR66" authorId="0" shapeId="0">
      <text>
        <r>
          <rPr>
            <sz val="11"/>
            <rFont val="Calibri"/>
            <family val="2"/>
            <charset val="238"/>
          </rPr>
          <t>SZV_F:ForrashianyUtem2</t>
        </r>
      </text>
    </comment>
    <comment ref="AU66" authorId="0" shapeId="0">
      <text>
        <r>
          <rPr>
            <sz val="11"/>
            <rFont val="Calibri"/>
            <family val="2"/>
            <charset val="238"/>
          </rPr>
          <t>SZV_F:Indokolas</t>
        </r>
      </text>
    </comment>
    <comment ref="AV66" authorId="0" shapeId="0">
      <text>
        <r>
          <rPr>
            <sz val="11"/>
            <rFont val="Calibri"/>
            <family val="2"/>
            <charset val="238"/>
          </rPr>
          <t>SZV_F:Megjegyzes</t>
        </r>
      </text>
    </comment>
    <comment ref="AW66" authorId="0" shapeId="0">
      <text>
        <r>
          <rPr>
            <sz val="11"/>
            <rFont val="Calibri"/>
            <family val="2"/>
            <charset val="238"/>
          </rPr>
          <t>SZV_F:FeladatSorszam</t>
        </r>
      </text>
    </comment>
    <comment ref="AY66" authorId="0" shapeId="0">
      <text>
        <r>
          <rPr>
            <sz val="11"/>
            <rFont val="Calibri"/>
            <family val="2"/>
            <charset val="238"/>
          </rPr>
          <t>SZV_F:ISA</t>
        </r>
      </text>
    </comment>
    <comment ref="B67" authorId="0" shapeId="0">
      <text>
        <r>
          <rPr>
            <sz val="11"/>
            <rFont val="Calibri"/>
            <family val="2"/>
            <charset val="238"/>
          </rPr>
          <t>SZV_F:FontossagiSorrent</t>
        </r>
      </text>
    </comment>
    <comment ref="C67" authorId="0" shapeId="0">
      <text>
        <r>
          <rPr>
            <sz val="11"/>
            <rFont val="Calibri"/>
            <family val="2"/>
            <charset val="238"/>
          </rPr>
          <t>SZV_F:FeladatKategoria</t>
        </r>
      </text>
    </comment>
    <comment ref="D67" authorId="0" shapeId="0">
      <text>
        <r>
          <rPr>
            <sz val="11"/>
            <rFont val="Calibri"/>
            <family val="2"/>
            <charset val="238"/>
          </rPr>
          <t>SZV_F:FeladatMegnevezes</t>
        </r>
      </text>
    </comment>
    <comment ref="E67" authorId="0" shapeId="0">
      <text>
        <r>
          <rPr>
            <sz val="11"/>
            <rFont val="Calibri"/>
            <family val="2"/>
            <charset val="238"/>
          </rPr>
          <t>SZV_F:ElviEngedelySzam</t>
        </r>
      </text>
    </comment>
    <comment ref="F67" authorId="0" shapeId="0">
      <text>
        <r>
          <rPr>
            <sz val="11"/>
            <rFont val="Calibri"/>
            <family val="2"/>
            <charset val="238"/>
          </rPr>
          <t>SZV_F:VKR_Kod</t>
        </r>
      </text>
    </comment>
    <comment ref="G67" authorId="0" shapeId="0">
      <text>
        <r>
          <rPr>
            <sz val="11"/>
            <rFont val="Calibri"/>
            <family val="2"/>
            <charset val="238"/>
          </rPr>
          <t>SZV_F:VKR_Nev</t>
        </r>
      </text>
    </comment>
    <comment ref="H67" authorId="0" shapeId="0">
      <text>
        <r>
          <rPr>
            <sz val="11"/>
            <rFont val="Calibri"/>
            <family val="2"/>
            <charset val="238"/>
          </rPr>
          <t>SZV_F:FeladatAzonosito</t>
        </r>
      </text>
    </comment>
    <comment ref="I67" authorId="0" shapeId="0">
      <text>
        <r>
          <rPr>
            <sz val="11"/>
            <rFont val="Calibri"/>
            <family val="2"/>
            <charset val="238"/>
          </rPr>
          <t>SZV_F:EllatasiTerulet</t>
        </r>
      </text>
    </comment>
    <comment ref="J67" authorId="0" shapeId="0">
      <text>
        <r>
          <rPr>
            <sz val="11"/>
            <rFont val="Calibri"/>
            <family val="2"/>
            <charset val="238"/>
          </rPr>
          <t>SZV_F:EllatasertFelelos</t>
        </r>
      </text>
    </comment>
    <comment ref="K67" authorId="0" shapeId="0">
      <text>
        <r>
          <rPr>
            <sz val="11"/>
            <rFont val="Calibri"/>
            <family val="2"/>
            <charset val="238"/>
          </rPr>
          <t>SZV_F:TervezettNettoKoltseg</t>
        </r>
      </text>
    </comment>
    <comment ref="L67" authorId="0" shapeId="0">
      <text>
        <r>
          <rPr>
            <sz val="11"/>
            <rFont val="Calibri"/>
            <family val="2"/>
            <charset val="238"/>
          </rPr>
          <t>SZV_F:IdotartamKezdes</t>
        </r>
      </text>
    </comment>
    <comment ref="M67" authorId="0" shapeId="0">
      <text>
        <r>
          <rPr>
            <sz val="11"/>
            <rFont val="Calibri"/>
            <family val="2"/>
            <charset val="238"/>
          </rPr>
          <t>SZV_F:IdotartamBefejezes</t>
        </r>
      </text>
    </comment>
    <comment ref="N67" authorId="0" shapeId="0">
      <text>
        <r>
          <rPr>
            <sz val="11"/>
            <rFont val="Calibri"/>
            <family val="2"/>
            <charset val="238"/>
          </rPr>
          <t>SZV_F:NettoKoltsegUtem1</t>
        </r>
      </text>
    </comment>
    <comment ref="O67" authorId="0" shapeId="0">
      <text>
        <r>
          <rPr>
            <sz val="11"/>
            <rFont val="Calibri"/>
            <family val="2"/>
            <charset val="238"/>
          </rPr>
          <t>SZV_F:NettoKoltsegUtem2</t>
        </r>
      </text>
    </comment>
    <comment ref="P67" authorId="0" shapeId="0">
      <text>
        <r>
          <rPr>
            <sz val="11"/>
            <rFont val="Calibri"/>
            <family val="2"/>
            <charset val="238"/>
          </rPr>
          <t>SZV_F:EM_Melleklet2_KTG</t>
        </r>
      </text>
    </comment>
    <comment ref="R67" authorId="0" shapeId="0">
      <text>
        <r>
          <rPr>
            <sz val="11"/>
            <rFont val="Calibri"/>
            <family val="2"/>
            <charset val="238"/>
          </rPr>
          <t>SZV_F:HDUtem1</t>
        </r>
      </text>
    </comment>
    <comment ref="S67" authorId="0" shapeId="0">
      <text>
        <r>
          <rPr>
            <sz val="11"/>
            <rFont val="Calibri"/>
            <family val="2"/>
            <charset val="238"/>
          </rPr>
          <t>SZV_F:ECSUtem1</t>
        </r>
      </text>
    </comment>
    <comment ref="T67" authorId="0" shapeId="0">
      <text>
        <r>
          <rPr>
            <sz val="11"/>
            <rFont val="Calibri"/>
            <family val="2"/>
            <charset val="238"/>
          </rPr>
          <t>SZV_F:KFHUtem1</t>
        </r>
      </text>
    </comment>
    <comment ref="U67" authorId="0" shapeId="0">
      <text>
        <r>
          <rPr>
            <sz val="11"/>
            <rFont val="Calibri"/>
            <family val="2"/>
            <charset val="238"/>
          </rPr>
          <t>SZV_F:Egyeb_SajatUtem1</t>
        </r>
      </text>
    </comment>
    <comment ref="V67" authorId="0" shapeId="0">
      <text>
        <r>
          <rPr>
            <sz val="11"/>
            <rFont val="Calibri"/>
            <family val="2"/>
            <charset val="238"/>
          </rPr>
          <t>SZV_F:DijUtem1</t>
        </r>
      </text>
    </comment>
    <comment ref="W67" authorId="0" shapeId="0">
      <text>
        <r>
          <rPr>
            <sz val="11"/>
            <rFont val="Calibri"/>
            <family val="2"/>
            <charset val="238"/>
          </rPr>
          <t>SZV_F:EM_Melleklet1_Utem1</t>
        </r>
      </text>
    </comment>
    <comment ref="X67" authorId="0" shapeId="0">
      <text>
        <r>
          <rPr>
            <sz val="11"/>
            <rFont val="Calibri"/>
            <family val="2"/>
            <charset val="238"/>
          </rPr>
          <t>SZV_F:EgyebAllamiUtem1</t>
        </r>
      </text>
    </comment>
    <comment ref="Y67" authorId="0" shapeId="0">
      <text>
        <r>
          <rPr>
            <sz val="11"/>
            <rFont val="Calibri"/>
            <family val="2"/>
            <charset val="238"/>
          </rPr>
          <t>SZV_F:OnkormanyzatiUtem1</t>
        </r>
      </text>
    </comment>
    <comment ref="Z67" authorId="0" shapeId="0">
      <text>
        <r>
          <rPr>
            <sz val="11"/>
            <rFont val="Calibri"/>
            <family val="2"/>
            <charset val="238"/>
          </rPr>
          <t>SZV_F:EUUtem1</t>
        </r>
      </text>
    </comment>
    <comment ref="AA67" authorId="0" shapeId="0">
      <text>
        <r>
          <rPr>
            <sz val="11"/>
            <rFont val="Calibri"/>
            <family val="2"/>
            <charset val="238"/>
          </rPr>
          <t>SZV_F:EgyebUtem1</t>
        </r>
      </text>
    </comment>
    <comment ref="AB67" authorId="0" shapeId="0">
      <text>
        <r>
          <rPr>
            <sz val="11"/>
            <rFont val="Calibri"/>
            <family val="2"/>
            <charset val="238"/>
          </rPr>
          <t>SZV_F:HitelKotvenyUtem1</t>
        </r>
      </text>
    </comment>
    <comment ref="AC67" authorId="0" shapeId="0">
      <text>
        <r>
          <rPr>
            <sz val="11"/>
            <rFont val="Calibri"/>
            <family val="2"/>
            <charset val="238"/>
          </rPr>
          <t>SZV_F:OsszesenUtem1</t>
        </r>
      </text>
    </comment>
    <comment ref="AF67" authorId="0" shapeId="0">
      <text>
        <r>
          <rPr>
            <sz val="11"/>
            <rFont val="Calibri"/>
            <family val="2"/>
            <charset val="238"/>
          </rPr>
          <t>SZV_F:HDUtem2</t>
        </r>
      </text>
    </comment>
    <comment ref="AG67" authorId="0" shapeId="0">
      <text>
        <r>
          <rPr>
            <sz val="11"/>
            <rFont val="Calibri"/>
            <family val="2"/>
            <charset val="238"/>
          </rPr>
          <t>SZV_F:ECSUtem2</t>
        </r>
      </text>
    </comment>
    <comment ref="AH67" authorId="0" shapeId="0">
      <text>
        <r>
          <rPr>
            <sz val="11"/>
            <rFont val="Calibri"/>
            <family val="2"/>
            <charset val="238"/>
          </rPr>
          <t>SZV_F:KFHUtem2</t>
        </r>
      </text>
    </comment>
    <comment ref="AI67" authorId="0" shapeId="0">
      <text>
        <r>
          <rPr>
            <sz val="11"/>
            <rFont val="Calibri"/>
            <family val="2"/>
            <charset val="238"/>
          </rPr>
          <t>SZV_F:Egyeb_SajatUtem2</t>
        </r>
      </text>
    </comment>
    <comment ref="AJ67" authorId="0" shapeId="0">
      <text>
        <r>
          <rPr>
            <sz val="11"/>
            <rFont val="Calibri"/>
            <family val="2"/>
            <charset val="238"/>
          </rPr>
          <t>SZV_F:DijUtem2</t>
        </r>
      </text>
    </comment>
    <comment ref="AK67" authorId="0" shapeId="0">
      <text>
        <r>
          <rPr>
            <sz val="11"/>
            <rFont val="Calibri"/>
            <family val="2"/>
            <charset val="238"/>
          </rPr>
          <t>SZV_F:EM_Melleklet1_Utem2</t>
        </r>
      </text>
    </comment>
    <comment ref="AL67" authorId="0" shapeId="0">
      <text>
        <r>
          <rPr>
            <sz val="11"/>
            <rFont val="Calibri"/>
            <family val="2"/>
            <charset val="238"/>
          </rPr>
          <t>SZV_F:EgyebAllamiUtem2</t>
        </r>
      </text>
    </comment>
    <comment ref="AM67" authorId="0" shapeId="0">
      <text>
        <r>
          <rPr>
            <sz val="11"/>
            <rFont val="Calibri"/>
            <family val="2"/>
            <charset val="238"/>
          </rPr>
          <t>SZV_F:OnkormanyzatiUtem2</t>
        </r>
      </text>
    </comment>
    <comment ref="AN67" authorId="0" shapeId="0">
      <text>
        <r>
          <rPr>
            <sz val="11"/>
            <rFont val="Calibri"/>
            <family val="2"/>
            <charset val="238"/>
          </rPr>
          <t>SZV_F:EUUtem2</t>
        </r>
      </text>
    </comment>
    <comment ref="AO67" authorId="0" shapeId="0">
      <text>
        <r>
          <rPr>
            <sz val="11"/>
            <rFont val="Calibri"/>
            <family val="2"/>
            <charset val="238"/>
          </rPr>
          <t>SZV_F:EgyebUtem2</t>
        </r>
      </text>
    </comment>
    <comment ref="AP67" authorId="0" shapeId="0">
      <text>
        <r>
          <rPr>
            <sz val="11"/>
            <rFont val="Calibri"/>
            <family val="2"/>
            <charset val="238"/>
          </rPr>
          <t>SZV_F:HitelKotvenyUtem2</t>
        </r>
      </text>
    </comment>
    <comment ref="AQ67" authorId="0" shapeId="0">
      <text>
        <r>
          <rPr>
            <sz val="11"/>
            <rFont val="Calibri"/>
            <family val="2"/>
            <charset val="238"/>
          </rPr>
          <t>SZV_F:OsszesenUtem2</t>
        </r>
      </text>
    </comment>
    <comment ref="AR67" authorId="0" shapeId="0">
      <text>
        <r>
          <rPr>
            <sz val="11"/>
            <rFont val="Calibri"/>
            <family val="2"/>
            <charset val="238"/>
          </rPr>
          <t>SZV_F:ForrashianyUtem2</t>
        </r>
      </text>
    </comment>
    <comment ref="AU67" authorId="0" shapeId="0">
      <text>
        <r>
          <rPr>
            <sz val="11"/>
            <rFont val="Calibri"/>
            <family val="2"/>
            <charset val="238"/>
          </rPr>
          <t>SZV_F:Indokolas</t>
        </r>
      </text>
    </comment>
    <comment ref="AV67" authorId="0" shapeId="0">
      <text>
        <r>
          <rPr>
            <sz val="11"/>
            <rFont val="Calibri"/>
            <family val="2"/>
            <charset val="238"/>
          </rPr>
          <t>SZV_F:Megjegyzes</t>
        </r>
      </text>
    </comment>
    <comment ref="AW67" authorId="0" shapeId="0">
      <text>
        <r>
          <rPr>
            <sz val="11"/>
            <rFont val="Calibri"/>
            <family val="2"/>
            <charset val="238"/>
          </rPr>
          <t>SZV_F:FeladatSorszam</t>
        </r>
      </text>
    </comment>
    <comment ref="AY67" authorId="0" shapeId="0">
      <text>
        <r>
          <rPr>
            <sz val="11"/>
            <rFont val="Calibri"/>
            <family val="2"/>
            <charset val="238"/>
          </rPr>
          <t>SZV_F:ISA</t>
        </r>
      </text>
    </comment>
    <comment ref="B68" authorId="0" shapeId="0">
      <text>
        <r>
          <rPr>
            <sz val="11"/>
            <rFont val="Calibri"/>
            <family val="2"/>
            <charset val="238"/>
          </rPr>
          <t>SZV_F:FontossagiSorrent</t>
        </r>
      </text>
    </comment>
    <comment ref="C68" authorId="0" shapeId="0">
      <text>
        <r>
          <rPr>
            <sz val="11"/>
            <rFont val="Calibri"/>
            <family val="2"/>
            <charset val="238"/>
          </rPr>
          <t>SZV_F:FeladatKategoria</t>
        </r>
      </text>
    </comment>
    <comment ref="D68" authorId="0" shapeId="0">
      <text>
        <r>
          <rPr>
            <sz val="11"/>
            <rFont val="Calibri"/>
            <family val="2"/>
            <charset val="238"/>
          </rPr>
          <t>SZV_F:FeladatMegnevezes</t>
        </r>
      </text>
    </comment>
    <comment ref="E68" authorId="0" shapeId="0">
      <text>
        <r>
          <rPr>
            <sz val="11"/>
            <rFont val="Calibri"/>
            <family val="2"/>
            <charset val="238"/>
          </rPr>
          <t>SZV_F:ElviEngedelySzam</t>
        </r>
      </text>
    </comment>
    <comment ref="F68" authorId="0" shapeId="0">
      <text>
        <r>
          <rPr>
            <sz val="11"/>
            <rFont val="Calibri"/>
            <family val="2"/>
            <charset val="238"/>
          </rPr>
          <t>SZV_F:VKR_Kod</t>
        </r>
      </text>
    </comment>
    <comment ref="G68" authorId="0" shapeId="0">
      <text>
        <r>
          <rPr>
            <sz val="11"/>
            <rFont val="Calibri"/>
            <family val="2"/>
            <charset val="238"/>
          </rPr>
          <t>SZV_F:VKR_Nev</t>
        </r>
      </text>
    </comment>
    <comment ref="H68" authorId="0" shapeId="0">
      <text>
        <r>
          <rPr>
            <sz val="11"/>
            <rFont val="Calibri"/>
            <family val="2"/>
            <charset val="238"/>
          </rPr>
          <t>SZV_F:FeladatAzonosito</t>
        </r>
      </text>
    </comment>
    <comment ref="I68" authorId="0" shapeId="0">
      <text>
        <r>
          <rPr>
            <sz val="11"/>
            <rFont val="Calibri"/>
            <family val="2"/>
            <charset val="238"/>
          </rPr>
          <t>SZV_F:EllatasiTerulet</t>
        </r>
      </text>
    </comment>
    <comment ref="J68" authorId="0" shapeId="0">
      <text>
        <r>
          <rPr>
            <sz val="11"/>
            <rFont val="Calibri"/>
            <family val="2"/>
            <charset val="238"/>
          </rPr>
          <t>SZV_F:EllatasertFelelos</t>
        </r>
      </text>
    </comment>
    <comment ref="K68" authorId="0" shapeId="0">
      <text>
        <r>
          <rPr>
            <sz val="11"/>
            <rFont val="Calibri"/>
            <family val="2"/>
            <charset val="238"/>
          </rPr>
          <t>SZV_F:TervezettNettoKoltseg</t>
        </r>
      </text>
    </comment>
    <comment ref="L68" authorId="0" shapeId="0">
      <text>
        <r>
          <rPr>
            <sz val="11"/>
            <rFont val="Calibri"/>
            <family val="2"/>
            <charset val="238"/>
          </rPr>
          <t>SZV_F:IdotartamKezdes</t>
        </r>
      </text>
    </comment>
    <comment ref="M68" authorId="0" shapeId="0">
      <text>
        <r>
          <rPr>
            <sz val="11"/>
            <rFont val="Calibri"/>
            <family val="2"/>
            <charset val="238"/>
          </rPr>
          <t>SZV_F:IdotartamBefejezes</t>
        </r>
      </text>
    </comment>
    <comment ref="N68" authorId="0" shapeId="0">
      <text>
        <r>
          <rPr>
            <sz val="11"/>
            <rFont val="Calibri"/>
            <family val="2"/>
            <charset val="238"/>
          </rPr>
          <t>SZV_F:NettoKoltsegUtem1</t>
        </r>
      </text>
    </comment>
    <comment ref="O68" authorId="0" shapeId="0">
      <text>
        <r>
          <rPr>
            <sz val="11"/>
            <rFont val="Calibri"/>
            <family val="2"/>
            <charset val="238"/>
          </rPr>
          <t>SZV_F:NettoKoltsegUtem2</t>
        </r>
      </text>
    </comment>
    <comment ref="P68" authorId="0" shapeId="0">
      <text>
        <r>
          <rPr>
            <sz val="11"/>
            <rFont val="Calibri"/>
            <family val="2"/>
            <charset val="238"/>
          </rPr>
          <t>SZV_F:EM_Melleklet2_KTG</t>
        </r>
      </text>
    </comment>
    <comment ref="R68" authorId="0" shapeId="0">
      <text>
        <r>
          <rPr>
            <sz val="11"/>
            <rFont val="Calibri"/>
            <family val="2"/>
            <charset val="238"/>
          </rPr>
          <t>SZV_F:HDUtem1</t>
        </r>
      </text>
    </comment>
    <comment ref="S68" authorId="0" shapeId="0">
      <text>
        <r>
          <rPr>
            <sz val="11"/>
            <rFont val="Calibri"/>
            <family val="2"/>
            <charset val="238"/>
          </rPr>
          <t>SZV_F:ECSUtem1</t>
        </r>
      </text>
    </comment>
    <comment ref="T68" authorId="0" shapeId="0">
      <text>
        <r>
          <rPr>
            <sz val="11"/>
            <rFont val="Calibri"/>
            <family val="2"/>
            <charset val="238"/>
          </rPr>
          <t>SZV_F:KFHUtem1</t>
        </r>
      </text>
    </comment>
    <comment ref="U68" authorId="0" shapeId="0">
      <text>
        <r>
          <rPr>
            <sz val="11"/>
            <rFont val="Calibri"/>
            <family val="2"/>
            <charset val="238"/>
          </rPr>
          <t>SZV_F:Egyeb_SajatUtem1</t>
        </r>
      </text>
    </comment>
    <comment ref="V68" authorId="0" shapeId="0">
      <text>
        <r>
          <rPr>
            <sz val="11"/>
            <rFont val="Calibri"/>
            <family val="2"/>
            <charset val="238"/>
          </rPr>
          <t>SZV_F:DijUtem1</t>
        </r>
      </text>
    </comment>
    <comment ref="W68" authorId="0" shapeId="0">
      <text>
        <r>
          <rPr>
            <sz val="11"/>
            <rFont val="Calibri"/>
            <family val="2"/>
            <charset val="238"/>
          </rPr>
          <t>SZV_F:EM_Melleklet1_Utem1</t>
        </r>
      </text>
    </comment>
    <comment ref="X68" authorId="0" shapeId="0">
      <text>
        <r>
          <rPr>
            <sz val="11"/>
            <rFont val="Calibri"/>
            <family val="2"/>
            <charset val="238"/>
          </rPr>
          <t>SZV_F:EgyebAllamiUtem1</t>
        </r>
      </text>
    </comment>
    <comment ref="Y68" authorId="0" shapeId="0">
      <text>
        <r>
          <rPr>
            <sz val="11"/>
            <rFont val="Calibri"/>
            <family val="2"/>
            <charset val="238"/>
          </rPr>
          <t>SZV_F:OnkormanyzatiUtem1</t>
        </r>
      </text>
    </comment>
    <comment ref="Z68" authorId="0" shapeId="0">
      <text>
        <r>
          <rPr>
            <sz val="11"/>
            <rFont val="Calibri"/>
            <family val="2"/>
            <charset val="238"/>
          </rPr>
          <t>SZV_F:EUUtem1</t>
        </r>
      </text>
    </comment>
    <comment ref="AA68" authorId="0" shapeId="0">
      <text>
        <r>
          <rPr>
            <sz val="11"/>
            <rFont val="Calibri"/>
            <family val="2"/>
            <charset val="238"/>
          </rPr>
          <t>SZV_F:EgyebUtem1</t>
        </r>
      </text>
    </comment>
    <comment ref="AB68" authorId="0" shapeId="0">
      <text>
        <r>
          <rPr>
            <sz val="11"/>
            <rFont val="Calibri"/>
            <family val="2"/>
            <charset val="238"/>
          </rPr>
          <t>SZV_F:HitelKotvenyUtem1</t>
        </r>
      </text>
    </comment>
    <comment ref="AC68" authorId="0" shapeId="0">
      <text>
        <r>
          <rPr>
            <sz val="11"/>
            <rFont val="Calibri"/>
            <family val="2"/>
            <charset val="238"/>
          </rPr>
          <t>SZV_F:OsszesenUtem1</t>
        </r>
      </text>
    </comment>
    <comment ref="AF68" authorId="0" shapeId="0">
      <text>
        <r>
          <rPr>
            <sz val="11"/>
            <rFont val="Calibri"/>
            <family val="2"/>
            <charset val="238"/>
          </rPr>
          <t>SZV_F:HDUtem2</t>
        </r>
      </text>
    </comment>
    <comment ref="AG68" authorId="0" shapeId="0">
      <text>
        <r>
          <rPr>
            <sz val="11"/>
            <rFont val="Calibri"/>
            <family val="2"/>
            <charset val="238"/>
          </rPr>
          <t>SZV_F:ECSUtem2</t>
        </r>
      </text>
    </comment>
    <comment ref="AH68" authorId="0" shapeId="0">
      <text>
        <r>
          <rPr>
            <sz val="11"/>
            <rFont val="Calibri"/>
            <family val="2"/>
            <charset val="238"/>
          </rPr>
          <t>SZV_F:KFHUtem2</t>
        </r>
      </text>
    </comment>
    <comment ref="AI68" authorId="0" shapeId="0">
      <text>
        <r>
          <rPr>
            <sz val="11"/>
            <rFont val="Calibri"/>
            <family val="2"/>
            <charset val="238"/>
          </rPr>
          <t>SZV_F:Egyeb_SajatUtem2</t>
        </r>
      </text>
    </comment>
    <comment ref="AJ68" authorId="0" shapeId="0">
      <text>
        <r>
          <rPr>
            <sz val="11"/>
            <rFont val="Calibri"/>
            <family val="2"/>
            <charset val="238"/>
          </rPr>
          <t>SZV_F:DijUtem2</t>
        </r>
      </text>
    </comment>
    <comment ref="AK68" authorId="0" shapeId="0">
      <text>
        <r>
          <rPr>
            <sz val="11"/>
            <rFont val="Calibri"/>
            <family val="2"/>
            <charset val="238"/>
          </rPr>
          <t>SZV_F:EM_Melleklet1_Utem2</t>
        </r>
      </text>
    </comment>
    <comment ref="AL68" authorId="0" shapeId="0">
      <text>
        <r>
          <rPr>
            <sz val="11"/>
            <rFont val="Calibri"/>
            <family val="2"/>
            <charset val="238"/>
          </rPr>
          <t>SZV_F:EgyebAllamiUtem2</t>
        </r>
      </text>
    </comment>
    <comment ref="AM68" authorId="0" shapeId="0">
      <text>
        <r>
          <rPr>
            <sz val="11"/>
            <rFont val="Calibri"/>
            <family val="2"/>
            <charset val="238"/>
          </rPr>
          <t>SZV_F:OnkormanyzatiUtem2</t>
        </r>
      </text>
    </comment>
    <comment ref="AN68" authorId="0" shapeId="0">
      <text>
        <r>
          <rPr>
            <sz val="11"/>
            <rFont val="Calibri"/>
            <family val="2"/>
            <charset val="238"/>
          </rPr>
          <t>SZV_F:EUUtem2</t>
        </r>
      </text>
    </comment>
    <comment ref="AO68" authorId="0" shapeId="0">
      <text>
        <r>
          <rPr>
            <sz val="11"/>
            <rFont val="Calibri"/>
            <family val="2"/>
            <charset val="238"/>
          </rPr>
          <t>SZV_F:EgyebUtem2</t>
        </r>
      </text>
    </comment>
    <comment ref="AP68" authorId="0" shapeId="0">
      <text>
        <r>
          <rPr>
            <sz val="11"/>
            <rFont val="Calibri"/>
            <family val="2"/>
            <charset val="238"/>
          </rPr>
          <t>SZV_F:HitelKotvenyUtem2</t>
        </r>
      </text>
    </comment>
    <comment ref="AQ68" authorId="0" shapeId="0">
      <text>
        <r>
          <rPr>
            <sz val="11"/>
            <rFont val="Calibri"/>
            <family val="2"/>
            <charset val="238"/>
          </rPr>
          <t>SZV_F:OsszesenUtem2</t>
        </r>
      </text>
    </comment>
    <comment ref="AR68" authorId="0" shapeId="0">
      <text>
        <r>
          <rPr>
            <sz val="11"/>
            <rFont val="Calibri"/>
            <family val="2"/>
            <charset val="238"/>
          </rPr>
          <t>SZV_F:ForrashianyUtem2</t>
        </r>
      </text>
    </comment>
    <comment ref="AU68" authorId="0" shapeId="0">
      <text>
        <r>
          <rPr>
            <sz val="11"/>
            <rFont val="Calibri"/>
            <family val="2"/>
            <charset val="238"/>
          </rPr>
          <t>SZV_F:Indokolas</t>
        </r>
      </text>
    </comment>
    <comment ref="AV68" authorId="0" shapeId="0">
      <text>
        <r>
          <rPr>
            <sz val="11"/>
            <rFont val="Calibri"/>
            <family val="2"/>
            <charset val="238"/>
          </rPr>
          <t>SZV_F:Megjegyzes</t>
        </r>
      </text>
    </comment>
    <comment ref="AW68" authorId="0" shapeId="0">
      <text>
        <r>
          <rPr>
            <sz val="11"/>
            <rFont val="Calibri"/>
            <family val="2"/>
            <charset val="238"/>
          </rPr>
          <t>SZV_F:FeladatSorszam</t>
        </r>
      </text>
    </comment>
    <comment ref="AY68" authorId="0" shapeId="0">
      <text>
        <r>
          <rPr>
            <sz val="11"/>
            <rFont val="Calibri"/>
            <family val="2"/>
            <charset val="238"/>
          </rPr>
          <t>SZV_F:ISA</t>
        </r>
      </text>
    </comment>
    <comment ref="B69" authorId="0" shapeId="0">
      <text>
        <r>
          <rPr>
            <sz val="11"/>
            <rFont val="Calibri"/>
            <family val="2"/>
            <charset val="238"/>
          </rPr>
          <t>SZV_F:FontossagiSorrent</t>
        </r>
      </text>
    </comment>
    <comment ref="C69" authorId="0" shapeId="0">
      <text>
        <r>
          <rPr>
            <sz val="11"/>
            <rFont val="Calibri"/>
            <family val="2"/>
            <charset val="238"/>
          </rPr>
          <t>SZV_F:FeladatKategoria</t>
        </r>
      </text>
    </comment>
    <comment ref="D69" authorId="0" shapeId="0">
      <text>
        <r>
          <rPr>
            <sz val="11"/>
            <rFont val="Calibri"/>
            <family val="2"/>
            <charset val="238"/>
          </rPr>
          <t>SZV_F:FeladatMegnevezes</t>
        </r>
      </text>
    </comment>
    <comment ref="E69" authorId="0" shapeId="0">
      <text>
        <r>
          <rPr>
            <sz val="11"/>
            <rFont val="Calibri"/>
            <family val="2"/>
            <charset val="238"/>
          </rPr>
          <t>SZV_F:ElviEngedelySzam</t>
        </r>
      </text>
    </comment>
    <comment ref="F69" authorId="0" shapeId="0">
      <text>
        <r>
          <rPr>
            <sz val="11"/>
            <rFont val="Calibri"/>
            <family val="2"/>
            <charset val="238"/>
          </rPr>
          <t>SZV_F:VKR_Kod</t>
        </r>
      </text>
    </comment>
    <comment ref="G69" authorId="0" shapeId="0">
      <text>
        <r>
          <rPr>
            <sz val="11"/>
            <rFont val="Calibri"/>
            <family val="2"/>
            <charset val="238"/>
          </rPr>
          <t>SZV_F:VKR_Nev</t>
        </r>
      </text>
    </comment>
    <comment ref="H69" authorId="0" shapeId="0">
      <text>
        <r>
          <rPr>
            <sz val="11"/>
            <rFont val="Calibri"/>
            <family val="2"/>
            <charset val="238"/>
          </rPr>
          <t>SZV_F:FeladatAzonosito</t>
        </r>
      </text>
    </comment>
    <comment ref="I69" authorId="0" shapeId="0">
      <text>
        <r>
          <rPr>
            <sz val="11"/>
            <rFont val="Calibri"/>
            <family val="2"/>
            <charset val="238"/>
          </rPr>
          <t>SZV_F:EllatasiTerulet</t>
        </r>
      </text>
    </comment>
    <comment ref="J69" authorId="0" shapeId="0">
      <text>
        <r>
          <rPr>
            <sz val="11"/>
            <rFont val="Calibri"/>
            <family val="2"/>
            <charset val="238"/>
          </rPr>
          <t>SZV_F:EllatasertFelelos</t>
        </r>
      </text>
    </comment>
    <comment ref="K69" authorId="0" shapeId="0">
      <text>
        <r>
          <rPr>
            <sz val="11"/>
            <rFont val="Calibri"/>
            <family val="2"/>
            <charset val="238"/>
          </rPr>
          <t>SZV_F:TervezettNettoKoltseg</t>
        </r>
      </text>
    </comment>
    <comment ref="L69" authorId="0" shapeId="0">
      <text>
        <r>
          <rPr>
            <sz val="11"/>
            <rFont val="Calibri"/>
            <family val="2"/>
            <charset val="238"/>
          </rPr>
          <t>SZV_F:IdotartamKezdes</t>
        </r>
      </text>
    </comment>
    <comment ref="M69" authorId="0" shapeId="0">
      <text>
        <r>
          <rPr>
            <sz val="11"/>
            <rFont val="Calibri"/>
            <family val="2"/>
            <charset val="238"/>
          </rPr>
          <t>SZV_F:IdotartamBefejezes</t>
        </r>
      </text>
    </comment>
    <comment ref="N69" authorId="0" shapeId="0">
      <text>
        <r>
          <rPr>
            <sz val="11"/>
            <rFont val="Calibri"/>
            <family val="2"/>
            <charset val="238"/>
          </rPr>
          <t>SZV_F:NettoKoltsegUtem1</t>
        </r>
      </text>
    </comment>
    <comment ref="O69" authorId="0" shapeId="0">
      <text>
        <r>
          <rPr>
            <sz val="11"/>
            <rFont val="Calibri"/>
            <family val="2"/>
            <charset val="238"/>
          </rPr>
          <t>SZV_F:NettoKoltsegUtem2</t>
        </r>
      </text>
    </comment>
    <comment ref="P69" authorId="0" shapeId="0">
      <text>
        <r>
          <rPr>
            <sz val="11"/>
            <rFont val="Calibri"/>
            <family val="2"/>
            <charset val="238"/>
          </rPr>
          <t>SZV_F:EM_Melleklet2_KTG</t>
        </r>
      </text>
    </comment>
    <comment ref="R69" authorId="0" shapeId="0">
      <text>
        <r>
          <rPr>
            <sz val="11"/>
            <rFont val="Calibri"/>
            <family val="2"/>
            <charset val="238"/>
          </rPr>
          <t>SZV_F:HDUtem1</t>
        </r>
      </text>
    </comment>
    <comment ref="S69" authorId="0" shapeId="0">
      <text>
        <r>
          <rPr>
            <sz val="11"/>
            <rFont val="Calibri"/>
            <family val="2"/>
            <charset val="238"/>
          </rPr>
          <t>SZV_F:ECSUtem1</t>
        </r>
      </text>
    </comment>
    <comment ref="T69" authorId="0" shapeId="0">
      <text>
        <r>
          <rPr>
            <sz val="11"/>
            <rFont val="Calibri"/>
            <family val="2"/>
            <charset val="238"/>
          </rPr>
          <t>SZV_F:KFHUtem1</t>
        </r>
      </text>
    </comment>
    <comment ref="U69" authorId="0" shapeId="0">
      <text>
        <r>
          <rPr>
            <sz val="11"/>
            <rFont val="Calibri"/>
            <family val="2"/>
            <charset val="238"/>
          </rPr>
          <t>SZV_F:Egyeb_SajatUtem1</t>
        </r>
      </text>
    </comment>
    <comment ref="V69" authorId="0" shapeId="0">
      <text>
        <r>
          <rPr>
            <sz val="11"/>
            <rFont val="Calibri"/>
            <family val="2"/>
            <charset val="238"/>
          </rPr>
          <t>SZV_F:DijUtem1</t>
        </r>
      </text>
    </comment>
    <comment ref="W69" authorId="0" shapeId="0">
      <text>
        <r>
          <rPr>
            <sz val="11"/>
            <rFont val="Calibri"/>
            <family val="2"/>
            <charset val="238"/>
          </rPr>
          <t>SZV_F:EM_Melleklet1_Utem1</t>
        </r>
      </text>
    </comment>
    <comment ref="X69" authorId="0" shapeId="0">
      <text>
        <r>
          <rPr>
            <sz val="11"/>
            <rFont val="Calibri"/>
            <family val="2"/>
            <charset val="238"/>
          </rPr>
          <t>SZV_F:EgyebAllamiUtem1</t>
        </r>
      </text>
    </comment>
    <comment ref="Y69" authorId="0" shapeId="0">
      <text>
        <r>
          <rPr>
            <sz val="11"/>
            <rFont val="Calibri"/>
            <family val="2"/>
            <charset val="238"/>
          </rPr>
          <t>SZV_F:OnkormanyzatiUtem1</t>
        </r>
      </text>
    </comment>
    <comment ref="Z69" authorId="0" shapeId="0">
      <text>
        <r>
          <rPr>
            <sz val="11"/>
            <rFont val="Calibri"/>
            <family val="2"/>
            <charset val="238"/>
          </rPr>
          <t>SZV_F:EUUtem1</t>
        </r>
      </text>
    </comment>
    <comment ref="AA69" authorId="0" shapeId="0">
      <text>
        <r>
          <rPr>
            <sz val="11"/>
            <rFont val="Calibri"/>
            <family val="2"/>
            <charset val="238"/>
          </rPr>
          <t>SZV_F:EgyebUtem1</t>
        </r>
      </text>
    </comment>
    <comment ref="AB69" authorId="0" shapeId="0">
      <text>
        <r>
          <rPr>
            <sz val="11"/>
            <rFont val="Calibri"/>
            <family val="2"/>
            <charset val="238"/>
          </rPr>
          <t>SZV_F:HitelKotvenyUtem1</t>
        </r>
      </text>
    </comment>
    <comment ref="AC69" authorId="0" shapeId="0">
      <text>
        <r>
          <rPr>
            <sz val="11"/>
            <rFont val="Calibri"/>
            <family val="2"/>
            <charset val="238"/>
          </rPr>
          <t>SZV_F:OsszesenUtem1</t>
        </r>
      </text>
    </comment>
    <comment ref="AF69" authorId="0" shapeId="0">
      <text>
        <r>
          <rPr>
            <sz val="11"/>
            <rFont val="Calibri"/>
            <family val="2"/>
            <charset val="238"/>
          </rPr>
          <t>SZV_F:HDUtem2</t>
        </r>
      </text>
    </comment>
    <comment ref="AG69" authorId="0" shapeId="0">
      <text>
        <r>
          <rPr>
            <sz val="11"/>
            <rFont val="Calibri"/>
            <family val="2"/>
            <charset val="238"/>
          </rPr>
          <t>SZV_F:ECSUtem2</t>
        </r>
      </text>
    </comment>
    <comment ref="AH69" authorId="0" shapeId="0">
      <text>
        <r>
          <rPr>
            <sz val="11"/>
            <rFont val="Calibri"/>
            <family val="2"/>
            <charset val="238"/>
          </rPr>
          <t>SZV_F:KFHUtem2</t>
        </r>
      </text>
    </comment>
    <comment ref="AI69" authorId="0" shapeId="0">
      <text>
        <r>
          <rPr>
            <sz val="11"/>
            <rFont val="Calibri"/>
            <family val="2"/>
            <charset val="238"/>
          </rPr>
          <t>SZV_F:Egyeb_SajatUtem2</t>
        </r>
      </text>
    </comment>
    <comment ref="AJ69" authorId="0" shapeId="0">
      <text>
        <r>
          <rPr>
            <sz val="11"/>
            <rFont val="Calibri"/>
            <family val="2"/>
            <charset val="238"/>
          </rPr>
          <t>SZV_F:DijUtem2</t>
        </r>
      </text>
    </comment>
    <comment ref="AK69" authorId="0" shapeId="0">
      <text>
        <r>
          <rPr>
            <sz val="11"/>
            <rFont val="Calibri"/>
            <family val="2"/>
            <charset val="238"/>
          </rPr>
          <t>SZV_F:EM_Melleklet1_Utem2</t>
        </r>
      </text>
    </comment>
    <comment ref="AL69" authorId="0" shapeId="0">
      <text>
        <r>
          <rPr>
            <sz val="11"/>
            <rFont val="Calibri"/>
            <family val="2"/>
            <charset val="238"/>
          </rPr>
          <t>SZV_F:EgyebAllamiUtem2</t>
        </r>
      </text>
    </comment>
    <comment ref="AM69" authorId="0" shapeId="0">
      <text>
        <r>
          <rPr>
            <sz val="11"/>
            <rFont val="Calibri"/>
            <family val="2"/>
            <charset val="238"/>
          </rPr>
          <t>SZV_F:OnkormanyzatiUtem2</t>
        </r>
      </text>
    </comment>
    <comment ref="AN69" authorId="0" shapeId="0">
      <text>
        <r>
          <rPr>
            <sz val="11"/>
            <rFont val="Calibri"/>
            <family val="2"/>
            <charset val="238"/>
          </rPr>
          <t>SZV_F:EUUtem2</t>
        </r>
      </text>
    </comment>
    <comment ref="AO69" authorId="0" shapeId="0">
      <text>
        <r>
          <rPr>
            <sz val="11"/>
            <rFont val="Calibri"/>
            <family val="2"/>
            <charset val="238"/>
          </rPr>
          <t>SZV_F:EgyebUtem2</t>
        </r>
      </text>
    </comment>
    <comment ref="AP69" authorId="0" shapeId="0">
      <text>
        <r>
          <rPr>
            <sz val="11"/>
            <rFont val="Calibri"/>
            <family val="2"/>
            <charset val="238"/>
          </rPr>
          <t>SZV_F:HitelKotvenyUtem2</t>
        </r>
      </text>
    </comment>
    <comment ref="AQ69" authorId="0" shapeId="0">
      <text>
        <r>
          <rPr>
            <sz val="11"/>
            <rFont val="Calibri"/>
            <family val="2"/>
            <charset val="238"/>
          </rPr>
          <t>SZV_F:OsszesenUtem2</t>
        </r>
      </text>
    </comment>
    <comment ref="AR69" authorId="0" shapeId="0">
      <text>
        <r>
          <rPr>
            <sz val="11"/>
            <rFont val="Calibri"/>
            <family val="2"/>
            <charset val="238"/>
          </rPr>
          <t>SZV_F:ForrashianyUtem2</t>
        </r>
      </text>
    </comment>
    <comment ref="AU69" authorId="0" shapeId="0">
      <text>
        <r>
          <rPr>
            <sz val="11"/>
            <rFont val="Calibri"/>
            <family val="2"/>
            <charset val="238"/>
          </rPr>
          <t>SZV_F:Indokolas</t>
        </r>
      </text>
    </comment>
    <comment ref="AV69" authorId="0" shapeId="0">
      <text>
        <r>
          <rPr>
            <sz val="11"/>
            <rFont val="Calibri"/>
            <family val="2"/>
            <charset val="238"/>
          </rPr>
          <t>SZV_F:Megjegyzes</t>
        </r>
      </text>
    </comment>
    <comment ref="AW69" authorId="0" shapeId="0">
      <text>
        <r>
          <rPr>
            <sz val="11"/>
            <rFont val="Calibri"/>
            <family val="2"/>
            <charset val="238"/>
          </rPr>
          <t>SZV_F:FeladatSorszam</t>
        </r>
      </text>
    </comment>
    <comment ref="AY69" authorId="0" shapeId="0">
      <text>
        <r>
          <rPr>
            <sz val="11"/>
            <rFont val="Calibri"/>
            <family val="2"/>
            <charset val="238"/>
          </rPr>
          <t>SZV_F:ISA</t>
        </r>
      </text>
    </comment>
    <comment ref="B70" authorId="0" shapeId="0">
      <text>
        <r>
          <rPr>
            <sz val="11"/>
            <rFont val="Calibri"/>
            <family val="2"/>
            <charset val="238"/>
          </rPr>
          <t>SZV_F:FontossagiSorrent</t>
        </r>
      </text>
    </comment>
    <comment ref="C70" authorId="0" shapeId="0">
      <text>
        <r>
          <rPr>
            <sz val="11"/>
            <rFont val="Calibri"/>
            <family val="2"/>
            <charset val="238"/>
          </rPr>
          <t>SZV_F:FeladatKategoria</t>
        </r>
      </text>
    </comment>
    <comment ref="D70" authorId="0" shapeId="0">
      <text>
        <r>
          <rPr>
            <sz val="11"/>
            <rFont val="Calibri"/>
            <family val="2"/>
            <charset val="238"/>
          </rPr>
          <t>SZV_F:FeladatMegnevezes</t>
        </r>
      </text>
    </comment>
    <comment ref="E70" authorId="0" shapeId="0">
      <text>
        <r>
          <rPr>
            <sz val="11"/>
            <rFont val="Calibri"/>
            <family val="2"/>
            <charset val="238"/>
          </rPr>
          <t>SZV_F:ElviEngedelySzam</t>
        </r>
      </text>
    </comment>
    <comment ref="F70" authorId="0" shapeId="0">
      <text>
        <r>
          <rPr>
            <sz val="11"/>
            <rFont val="Calibri"/>
            <family val="2"/>
            <charset val="238"/>
          </rPr>
          <t>SZV_F:VKR_Kod</t>
        </r>
      </text>
    </comment>
    <comment ref="G70" authorId="0" shapeId="0">
      <text>
        <r>
          <rPr>
            <sz val="11"/>
            <rFont val="Calibri"/>
            <family val="2"/>
            <charset val="238"/>
          </rPr>
          <t>SZV_F:VKR_Nev</t>
        </r>
      </text>
    </comment>
    <comment ref="H70" authorId="0" shapeId="0">
      <text>
        <r>
          <rPr>
            <sz val="11"/>
            <rFont val="Calibri"/>
            <family val="2"/>
            <charset val="238"/>
          </rPr>
          <t>SZV_F:FeladatAzonosito</t>
        </r>
      </text>
    </comment>
    <comment ref="I70" authorId="0" shapeId="0">
      <text>
        <r>
          <rPr>
            <sz val="11"/>
            <rFont val="Calibri"/>
            <family val="2"/>
            <charset val="238"/>
          </rPr>
          <t>SZV_F:EllatasiTerulet</t>
        </r>
      </text>
    </comment>
    <comment ref="J70" authorId="0" shapeId="0">
      <text>
        <r>
          <rPr>
            <sz val="11"/>
            <rFont val="Calibri"/>
            <family val="2"/>
            <charset val="238"/>
          </rPr>
          <t>SZV_F:EllatasertFelelos</t>
        </r>
      </text>
    </comment>
    <comment ref="K70" authorId="0" shapeId="0">
      <text>
        <r>
          <rPr>
            <sz val="11"/>
            <rFont val="Calibri"/>
            <family val="2"/>
            <charset val="238"/>
          </rPr>
          <t>SZV_F:TervezettNettoKoltseg</t>
        </r>
      </text>
    </comment>
    <comment ref="L70" authorId="0" shapeId="0">
      <text>
        <r>
          <rPr>
            <sz val="11"/>
            <rFont val="Calibri"/>
            <family val="2"/>
            <charset val="238"/>
          </rPr>
          <t>SZV_F:IdotartamKezdes</t>
        </r>
      </text>
    </comment>
    <comment ref="M70" authorId="0" shapeId="0">
      <text>
        <r>
          <rPr>
            <sz val="11"/>
            <rFont val="Calibri"/>
            <family val="2"/>
            <charset val="238"/>
          </rPr>
          <t>SZV_F:IdotartamBefejezes</t>
        </r>
      </text>
    </comment>
    <comment ref="N70" authorId="0" shapeId="0">
      <text>
        <r>
          <rPr>
            <sz val="11"/>
            <rFont val="Calibri"/>
            <family val="2"/>
            <charset val="238"/>
          </rPr>
          <t>SZV_F:NettoKoltsegUtem1</t>
        </r>
      </text>
    </comment>
    <comment ref="O70" authorId="0" shapeId="0">
      <text>
        <r>
          <rPr>
            <sz val="11"/>
            <rFont val="Calibri"/>
            <family val="2"/>
            <charset val="238"/>
          </rPr>
          <t>SZV_F:NettoKoltsegUtem2</t>
        </r>
      </text>
    </comment>
    <comment ref="P70" authorId="0" shapeId="0">
      <text>
        <r>
          <rPr>
            <sz val="11"/>
            <rFont val="Calibri"/>
            <family val="2"/>
            <charset val="238"/>
          </rPr>
          <t>SZV_F:EM_Melleklet2_KTG</t>
        </r>
      </text>
    </comment>
    <comment ref="R70" authorId="0" shapeId="0">
      <text>
        <r>
          <rPr>
            <sz val="11"/>
            <rFont val="Calibri"/>
            <family val="2"/>
            <charset val="238"/>
          </rPr>
          <t>SZV_F:HDUtem1</t>
        </r>
      </text>
    </comment>
    <comment ref="S70" authorId="0" shapeId="0">
      <text>
        <r>
          <rPr>
            <sz val="11"/>
            <rFont val="Calibri"/>
            <family val="2"/>
            <charset val="238"/>
          </rPr>
          <t>SZV_F:ECSUtem1</t>
        </r>
      </text>
    </comment>
    <comment ref="T70" authorId="0" shapeId="0">
      <text>
        <r>
          <rPr>
            <sz val="11"/>
            <rFont val="Calibri"/>
            <family val="2"/>
            <charset val="238"/>
          </rPr>
          <t>SZV_F:KFHUtem1</t>
        </r>
      </text>
    </comment>
    <comment ref="U70" authorId="0" shapeId="0">
      <text>
        <r>
          <rPr>
            <sz val="11"/>
            <rFont val="Calibri"/>
            <family val="2"/>
            <charset val="238"/>
          </rPr>
          <t>SZV_F:Egyeb_SajatUtem1</t>
        </r>
      </text>
    </comment>
    <comment ref="V70" authorId="0" shapeId="0">
      <text>
        <r>
          <rPr>
            <sz val="11"/>
            <rFont val="Calibri"/>
            <family val="2"/>
            <charset val="238"/>
          </rPr>
          <t>SZV_F:DijUtem1</t>
        </r>
      </text>
    </comment>
    <comment ref="W70" authorId="0" shapeId="0">
      <text>
        <r>
          <rPr>
            <sz val="11"/>
            <rFont val="Calibri"/>
            <family val="2"/>
            <charset val="238"/>
          </rPr>
          <t>SZV_F:EM_Melleklet1_Utem1</t>
        </r>
      </text>
    </comment>
    <comment ref="X70" authorId="0" shapeId="0">
      <text>
        <r>
          <rPr>
            <sz val="11"/>
            <rFont val="Calibri"/>
            <family val="2"/>
            <charset val="238"/>
          </rPr>
          <t>SZV_F:EgyebAllamiUtem1</t>
        </r>
      </text>
    </comment>
    <comment ref="Y70" authorId="0" shapeId="0">
      <text>
        <r>
          <rPr>
            <sz val="11"/>
            <rFont val="Calibri"/>
            <family val="2"/>
            <charset val="238"/>
          </rPr>
          <t>SZV_F:OnkormanyzatiUtem1</t>
        </r>
      </text>
    </comment>
    <comment ref="Z70" authorId="0" shapeId="0">
      <text>
        <r>
          <rPr>
            <sz val="11"/>
            <rFont val="Calibri"/>
            <family val="2"/>
            <charset val="238"/>
          </rPr>
          <t>SZV_F:EUUtem1</t>
        </r>
      </text>
    </comment>
    <comment ref="AA70" authorId="0" shapeId="0">
      <text>
        <r>
          <rPr>
            <sz val="11"/>
            <rFont val="Calibri"/>
            <family val="2"/>
            <charset val="238"/>
          </rPr>
          <t>SZV_F:EgyebUtem1</t>
        </r>
      </text>
    </comment>
    <comment ref="AB70" authorId="0" shapeId="0">
      <text>
        <r>
          <rPr>
            <sz val="11"/>
            <rFont val="Calibri"/>
            <family val="2"/>
            <charset val="238"/>
          </rPr>
          <t>SZV_F:HitelKotvenyUtem1</t>
        </r>
      </text>
    </comment>
    <comment ref="AC70" authorId="0" shapeId="0">
      <text>
        <r>
          <rPr>
            <sz val="11"/>
            <rFont val="Calibri"/>
            <family val="2"/>
            <charset val="238"/>
          </rPr>
          <t>SZV_F:OsszesenUtem1</t>
        </r>
      </text>
    </comment>
    <comment ref="AF70" authorId="0" shapeId="0">
      <text>
        <r>
          <rPr>
            <sz val="11"/>
            <rFont val="Calibri"/>
            <family val="2"/>
            <charset val="238"/>
          </rPr>
          <t>SZV_F:HDUtem2</t>
        </r>
      </text>
    </comment>
    <comment ref="AG70" authorId="0" shapeId="0">
      <text>
        <r>
          <rPr>
            <sz val="11"/>
            <rFont val="Calibri"/>
            <family val="2"/>
            <charset val="238"/>
          </rPr>
          <t>SZV_F:ECSUtem2</t>
        </r>
      </text>
    </comment>
    <comment ref="AH70" authorId="0" shapeId="0">
      <text>
        <r>
          <rPr>
            <sz val="11"/>
            <rFont val="Calibri"/>
            <family val="2"/>
            <charset val="238"/>
          </rPr>
          <t>SZV_F:KFHUtem2</t>
        </r>
      </text>
    </comment>
    <comment ref="AI70" authorId="0" shapeId="0">
      <text>
        <r>
          <rPr>
            <sz val="11"/>
            <rFont val="Calibri"/>
            <family val="2"/>
            <charset val="238"/>
          </rPr>
          <t>SZV_F:Egyeb_SajatUtem2</t>
        </r>
      </text>
    </comment>
    <comment ref="AJ70" authorId="0" shapeId="0">
      <text>
        <r>
          <rPr>
            <sz val="11"/>
            <rFont val="Calibri"/>
            <family val="2"/>
            <charset val="238"/>
          </rPr>
          <t>SZV_F:DijUtem2</t>
        </r>
      </text>
    </comment>
    <comment ref="AK70" authorId="0" shapeId="0">
      <text>
        <r>
          <rPr>
            <sz val="11"/>
            <rFont val="Calibri"/>
            <family val="2"/>
            <charset val="238"/>
          </rPr>
          <t>SZV_F:EM_Melleklet1_Utem2</t>
        </r>
      </text>
    </comment>
    <comment ref="AL70" authorId="0" shapeId="0">
      <text>
        <r>
          <rPr>
            <sz val="11"/>
            <rFont val="Calibri"/>
            <family val="2"/>
            <charset val="238"/>
          </rPr>
          <t>SZV_F:EgyebAllamiUtem2</t>
        </r>
      </text>
    </comment>
    <comment ref="AM70" authorId="0" shapeId="0">
      <text>
        <r>
          <rPr>
            <sz val="11"/>
            <rFont val="Calibri"/>
            <family val="2"/>
            <charset val="238"/>
          </rPr>
          <t>SZV_F:OnkormanyzatiUtem2</t>
        </r>
      </text>
    </comment>
    <comment ref="AN70" authorId="0" shapeId="0">
      <text>
        <r>
          <rPr>
            <sz val="11"/>
            <rFont val="Calibri"/>
            <family val="2"/>
            <charset val="238"/>
          </rPr>
          <t>SZV_F:EUUtem2</t>
        </r>
      </text>
    </comment>
    <comment ref="AO70" authorId="0" shapeId="0">
      <text>
        <r>
          <rPr>
            <sz val="11"/>
            <rFont val="Calibri"/>
            <family val="2"/>
            <charset val="238"/>
          </rPr>
          <t>SZV_F:EgyebUtem2</t>
        </r>
      </text>
    </comment>
    <comment ref="AP70" authorId="0" shapeId="0">
      <text>
        <r>
          <rPr>
            <sz val="11"/>
            <rFont val="Calibri"/>
            <family val="2"/>
            <charset val="238"/>
          </rPr>
          <t>SZV_F:HitelKotvenyUtem2</t>
        </r>
      </text>
    </comment>
    <comment ref="AQ70" authorId="0" shapeId="0">
      <text>
        <r>
          <rPr>
            <sz val="11"/>
            <rFont val="Calibri"/>
            <family val="2"/>
            <charset val="238"/>
          </rPr>
          <t>SZV_F:OsszesenUtem2</t>
        </r>
      </text>
    </comment>
    <comment ref="AR70" authorId="0" shapeId="0">
      <text>
        <r>
          <rPr>
            <sz val="11"/>
            <rFont val="Calibri"/>
            <family val="2"/>
            <charset val="238"/>
          </rPr>
          <t>SZV_F:ForrashianyUtem2</t>
        </r>
      </text>
    </comment>
    <comment ref="AU70" authorId="0" shapeId="0">
      <text>
        <r>
          <rPr>
            <sz val="11"/>
            <rFont val="Calibri"/>
            <family val="2"/>
            <charset val="238"/>
          </rPr>
          <t>SZV_F:Indokolas</t>
        </r>
      </text>
    </comment>
    <comment ref="AV70" authorId="0" shapeId="0">
      <text>
        <r>
          <rPr>
            <sz val="11"/>
            <rFont val="Calibri"/>
            <family val="2"/>
            <charset val="238"/>
          </rPr>
          <t>SZV_F:Megjegyzes</t>
        </r>
      </text>
    </comment>
    <comment ref="AW70" authorId="0" shapeId="0">
      <text>
        <r>
          <rPr>
            <sz val="11"/>
            <rFont val="Calibri"/>
            <family val="2"/>
            <charset val="238"/>
          </rPr>
          <t>SZV_F:FeladatSorszam</t>
        </r>
      </text>
    </comment>
    <comment ref="AY70" authorId="0" shapeId="0">
      <text>
        <r>
          <rPr>
            <sz val="11"/>
            <rFont val="Calibri"/>
            <family val="2"/>
            <charset val="238"/>
          </rPr>
          <t>SZV_F:ISA</t>
        </r>
      </text>
    </comment>
    <comment ref="B71" authorId="0" shapeId="0">
      <text>
        <r>
          <rPr>
            <sz val="11"/>
            <rFont val="Calibri"/>
            <family val="2"/>
            <charset val="238"/>
          </rPr>
          <t>SZV_F:FontossagiSorrent</t>
        </r>
      </text>
    </comment>
    <comment ref="C71" authorId="0" shapeId="0">
      <text>
        <r>
          <rPr>
            <sz val="11"/>
            <rFont val="Calibri"/>
            <family val="2"/>
            <charset val="238"/>
          </rPr>
          <t>SZV_F:FeladatKategoria</t>
        </r>
      </text>
    </comment>
    <comment ref="D71" authorId="0" shapeId="0">
      <text>
        <r>
          <rPr>
            <sz val="11"/>
            <rFont val="Calibri"/>
            <family val="2"/>
            <charset val="238"/>
          </rPr>
          <t>SZV_F:FeladatMegnevezes</t>
        </r>
      </text>
    </comment>
    <comment ref="E71" authorId="0" shapeId="0">
      <text>
        <r>
          <rPr>
            <sz val="11"/>
            <rFont val="Calibri"/>
            <family val="2"/>
            <charset val="238"/>
          </rPr>
          <t>SZV_F:ElviEngedelySzam</t>
        </r>
      </text>
    </comment>
    <comment ref="F71" authorId="0" shapeId="0">
      <text>
        <r>
          <rPr>
            <sz val="11"/>
            <rFont val="Calibri"/>
            <family val="2"/>
            <charset val="238"/>
          </rPr>
          <t>SZV_F:VKR_Kod</t>
        </r>
      </text>
    </comment>
    <comment ref="G71" authorId="0" shapeId="0">
      <text>
        <r>
          <rPr>
            <sz val="11"/>
            <rFont val="Calibri"/>
            <family val="2"/>
            <charset val="238"/>
          </rPr>
          <t>SZV_F:VKR_Nev</t>
        </r>
      </text>
    </comment>
    <comment ref="H71" authorId="0" shapeId="0">
      <text>
        <r>
          <rPr>
            <sz val="11"/>
            <rFont val="Calibri"/>
            <family val="2"/>
            <charset val="238"/>
          </rPr>
          <t>SZV_F:FeladatAzonosito</t>
        </r>
      </text>
    </comment>
    <comment ref="I71" authorId="0" shapeId="0">
      <text>
        <r>
          <rPr>
            <sz val="11"/>
            <rFont val="Calibri"/>
            <family val="2"/>
            <charset val="238"/>
          </rPr>
          <t>SZV_F:EllatasiTerulet</t>
        </r>
      </text>
    </comment>
    <comment ref="J71" authorId="0" shapeId="0">
      <text>
        <r>
          <rPr>
            <sz val="11"/>
            <rFont val="Calibri"/>
            <family val="2"/>
            <charset val="238"/>
          </rPr>
          <t>SZV_F:EllatasertFelelos</t>
        </r>
      </text>
    </comment>
    <comment ref="K71" authorId="0" shapeId="0">
      <text>
        <r>
          <rPr>
            <sz val="11"/>
            <rFont val="Calibri"/>
            <family val="2"/>
            <charset val="238"/>
          </rPr>
          <t>SZV_F:TervezettNettoKoltseg</t>
        </r>
      </text>
    </comment>
    <comment ref="L71" authorId="0" shapeId="0">
      <text>
        <r>
          <rPr>
            <sz val="11"/>
            <rFont val="Calibri"/>
            <family val="2"/>
            <charset val="238"/>
          </rPr>
          <t>SZV_F:IdotartamKezdes</t>
        </r>
      </text>
    </comment>
    <comment ref="M71" authorId="0" shapeId="0">
      <text>
        <r>
          <rPr>
            <sz val="11"/>
            <rFont val="Calibri"/>
            <family val="2"/>
            <charset val="238"/>
          </rPr>
          <t>SZV_F:IdotartamBefejezes</t>
        </r>
      </text>
    </comment>
    <comment ref="N71" authorId="0" shapeId="0">
      <text>
        <r>
          <rPr>
            <sz val="11"/>
            <rFont val="Calibri"/>
            <family val="2"/>
            <charset val="238"/>
          </rPr>
          <t>SZV_F:NettoKoltsegUtem1</t>
        </r>
      </text>
    </comment>
    <comment ref="O71" authorId="0" shapeId="0">
      <text>
        <r>
          <rPr>
            <sz val="11"/>
            <rFont val="Calibri"/>
            <family val="2"/>
            <charset val="238"/>
          </rPr>
          <t>SZV_F:NettoKoltsegUtem2</t>
        </r>
      </text>
    </comment>
    <comment ref="P71" authorId="0" shapeId="0">
      <text>
        <r>
          <rPr>
            <sz val="11"/>
            <rFont val="Calibri"/>
            <family val="2"/>
            <charset val="238"/>
          </rPr>
          <t>SZV_F:EM_Melleklet2_KTG</t>
        </r>
      </text>
    </comment>
    <comment ref="R71" authorId="0" shapeId="0">
      <text>
        <r>
          <rPr>
            <sz val="11"/>
            <rFont val="Calibri"/>
            <family val="2"/>
            <charset val="238"/>
          </rPr>
          <t>SZV_F:HDUtem1</t>
        </r>
      </text>
    </comment>
    <comment ref="S71" authorId="0" shapeId="0">
      <text>
        <r>
          <rPr>
            <sz val="11"/>
            <rFont val="Calibri"/>
            <family val="2"/>
            <charset val="238"/>
          </rPr>
          <t>SZV_F:ECSUtem1</t>
        </r>
      </text>
    </comment>
    <comment ref="T71" authorId="0" shapeId="0">
      <text>
        <r>
          <rPr>
            <sz val="11"/>
            <rFont val="Calibri"/>
            <family val="2"/>
            <charset val="238"/>
          </rPr>
          <t>SZV_F:KFHUtem1</t>
        </r>
      </text>
    </comment>
    <comment ref="U71" authorId="0" shapeId="0">
      <text>
        <r>
          <rPr>
            <sz val="11"/>
            <rFont val="Calibri"/>
            <family val="2"/>
            <charset val="238"/>
          </rPr>
          <t>SZV_F:Egyeb_SajatUtem1</t>
        </r>
      </text>
    </comment>
    <comment ref="V71" authorId="0" shapeId="0">
      <text>
        <r>
          <rPr>
            <sz val="11"/>
            <rFont val="Calibri"/>
            <family val="2"/>
            <charset val="238"/>
          </rPr>
          <t>SZV_F:DijUtem1</t>
        </r>
      </text>
    </comment>
    <comment ref="W71" authorId="0" shapeId="0">
      <text>
        <r>
          <rPr>
            <sz val="11"/>
            <rFont val="Calibri"/>
            <family val="2"/>
            <charset val="238"/>
          </rPr>
          <t>SZV_F:EM_Melleklet1_Utem1</t>
        </r>
      </text>
    </comment>
    <comment ref="X71" authorId="0" shapeId="0">
      <text>
        <r>
          <rPr>
            <sz val="11"/>
            <rFont val="Calibri"/>
            <family val="2"/>
            <charset val="238"/>
          </rPr>
          <t>SZV_F:EgyebAllamiUtem1</t>
        </r>
      </text>
    </comment>
    <comment ref="Y71" authorId="0" shapeId="0">
      <text>
        <r>
          <rPr>
            <sz val="11"/>
            <rFont val="Calibri"/>
            <family val="2"/>
            <charset val="238"/>
          </rPr>
          <t>SZV_F:OnkormanyzatiUtem1</t>
        </r>
      </text>
    </comment>
    <comment ref="Z71" authorId="0" shapeId="0">
      <text>
        <r>
          <rPr>
            <sz val="11"/>
            <rFont val="Calibri"/>
            <family val="2"/>
            <charset val="238"/>
          </rPr>
          <t>SZV_F:EUUtem1</t>
        </r>
      </text>
    </comment>
    <comment ref="AA71" authorId="0" shapeId="0">
      <text>
        <r>
          <rPr>
            <sz val="11"/>
            <rFont val="Calibri"/>
            <family val="2"/>
            <charset val="238"/>
          </rPr>
          <t>SZV_F:EgyebUtem1</t>
        </r>
      </text>
    </comment>
    <comment ref="AB71" authorId="0" shapeId="0">
      <text>
        <r>
          <rPr>
            <sz val="11"/>
            <rFont val="Calibri"/>
            <family val="2"/>
            <charset val="238"/>
          </rPr>
          <t>SZV_F:HitelKotvenyUtem1</t>
        </r>
      </text>
    </comment>
    <comment ref="AC71" authorId="0" shapeId="0">
      <text>
        <r>
          <rPr>
            <sz val="11"/>
            <rFont val="Calibri"/>
            <family val="2"/>
            <charset val="238"/>
          </rPr>
          <t>SZV_F:OsszesenUtem1</t>
        </r>
      </text>
    </comment>
    <comment ref="AF71" authorId="0" shapeId="0">
      <text>
        <r>
          <rPr>
            <sz val="11"/>
            <rFont val="Calibri"/>
            <family val="2"/>
            <charset val="238"/>
          </rPr>
          <t>SZV_F:HDUtem2</t>
        </r>
      </text>
    </comment>
    <comment ref="AG71" authorId="0" shapeId="0">
      <text>
        <r>
          <rPr>
            <sz val="11"/>
            <rFont val="Calibri"/>
            <family val="2"/>
            <charset val="238"/>
          </rPr>
          <t>SZV_F:ECSUtem2</t>
        </r>
      </text>
    </comment>
    <comment ref="AH71" authorId="0" shapeId="0">
      <text>
        <r>
          <rPr>
            <sz val="11"/>
            <rFont val="Calibri"/>
            <family val="2"/>
            <charset val="238"/>
          </rPr>
          <t>SZV_F:KFHUtem2</t>
        </r>
      </text>
    </comment>
    <comment ref="AI71" authorId="0" shapeId="0">
      <text>
        <r>
          <rPr>
            <sz val="11"/>
            <rFont val="Calibri"/>
            <family val="2"/>
            <charset val="238"/>
          </rPr>
          <t>SZV_F:Egyeb_SajatUtem2</t>
        </r>
      </text>
    </comment>
    <comment ref="AJ71" authorId="0" shapeId="0">
      <text>
        <r>
          <rPr>
            <sz val="11"/>
            <rFont val="Calibri"/>
            <family val="2"/>
            <charset val="238"/>
          </rPr>
          <t>SZV_F:DijUtem2</t>
        </r>
      </text>
    </comment>
    <comment ref="AK71" authorId="0" shapeId="0">
      <text>
        <r>
          <rPr>
            <sz val="11"/>
            <rFont val="Calibri"/>
            <family val="2"/>
            <charset val="238"/>
          </rPr>
          <t>SZV_F:EM_Melleklet1_Utem2</t>
        </r>
      </text>
    </comment>
    <comment ref="AL71" authorId="0" shapeId="0">
      <text>
        <r>
          <rPr>
            <sz val="11"/>
            <rFont val="Calibri"/>
            <family val="2"/>
            <charset val="238"/>
          </rPr>
          <t>SZV_F:EgyebAllamiUtem2</t>
        </r>
      </text>
    </comment>
    <comment ref="AM71" authorId="0" shapeId="0">
      <text>
        <r>
          <rPr>
            <sz val="11"/>
            <rFont val="Calibri"/>
            <family val="2"/>
            <charset val="238"/>
          </rPr>
          <t>SZV_F:OnkormanyzatiUtem2</t>
        </r>
      </text>
    </comment>
    <comment ref="AN71" authorId="0" shapeId="0">
      <text>
        <r>
          <rPr>
            <sz val="11"/>
            <rFont val="Calibri"/>
            <family val="2"/>
            <charset val="238"/>
          </rPr>
          <t>SZV_F:EUUtem2</t>
        </r>
      </text>
    </comment>
    <comment ref="AO71" authorId="0" shapeId="0">
      <text>
        <r>
          <rPr>
            <sz val="11"/>
            <rFont val="Calibri"/>
            <family val="2"/>
            <charset val="238"/>
          </rPr>
          <t>SZV_F:EgyebUtem2</t>
        </r>
      </text>
    </comment>
    <comment ref="AP71" authorId="0" shapeId="0">
      <text>
        <r>
          <rPr>
            <sz val="11"/>
            <rFont val="Calibri"/>
            <family val="2"/>
            <charset val="238"/>
          </rPr>
          <t>SZV_F:HitelKotvenyUtem2</t>
        </r>
      </text>
    </comment>
    <comment ref="AQ71" authorId="0" shapeId="0">
      <text>
        <r>
          <rPr>
            <sz val="11"/>
            <rFont val="Calibri"/>
            <family val="2"/>
            <charset val="238"/>
          </rPr>
          <t>SZV_F:OsszesenUtem2</t>
        </r>
      </text>
    </comment>
    <comment ref="AR71" authorId="0" shapeId="0">
      <text>
        <r>
          <rPr>
            <sz val="11"/>
            <rFont val="Calibri"/>
            <family val="2"/>
            <charset val="238"/>
          </rPr>
          <t>SZV_F:ForrashianyUtem2</t>
        </r>
      </text>
    </comment>
    <comment ref="AU71" authorId="0" shapeId="0">
      <text>
        <r>
          <rPr>
            <sz val="11"/>
            <rFont val="Calibri"/>
            <family val="2"/>
            <charset val="238"/>
          </rPr>
          <t>SZV_F:Indokolas</t>
        </r>
      </text>
    </comment>
    <comment ref="AV71" authorId="0" shapeId="0">
      <text>
        <r>
          <rPr>
            <sz val="11"/>
            <rFont val="Calibri"/>
            <family val="2"/>
            <charset val="238"/>
          </rPr>
          <t>SZV_F:Megjegyzes</t>
        </r>
      </text>
    </comment>
    <comment ref="AW71" authorId="0" shapeId="0">
      <text>
        <r>
          <rPr>
            <sz val="11"/>
            <rFont val="Calibri"/>
            <family val="2"/>
            <charset val="238"/>
          </rPr>
          <t>SZV_F:FeladatSorszam</t>
        </r>
      </text>
    </comment>
    <comment ref="AY71" authorId="0" shapeId="0">
      <text>
        <r>
          <rPr>
            <sz val="11"/>
            <rFont val="Calibri"/>
            <family val="2"/>
            <charset val="238"/>
          </rPr>
          <t>SZV_F:ISA</t>
        </r>
      </text>
    </comment>
    <comment ref="B72" authorId="0" shapeId="0">
      <text>
        <r>
          <rPr>
            <sz val="11"/>
            <rFont val="Calibri"/>
            <family val="2"/>
            <charset val="238"/>
          </rPr>
          <t>SZV_F:FontossagiSorrent</t>
        </r>
      </text>
    </comment>
    <comment ref="C72" authorId="0" shapeId="0">
      <text>
        <r>
          <rPr>
            <sz val="11"/>
            <rFont val="Calibri"/>
            <family val="2"/>
            <charset val="238"/>
          </rPr>
          <t>SZV_F:FeladatKategoria</t>
        </r>
      </text>
    </comment>
    <comment ref="D72" authorId="0" shapeId="0">
      <text>
        <r>
          <rPr>
            <sz val="11"/>
            <rFont val="Calibri"/>
            <family val="2"/>
            <charset val="238"/>
          </rPr>
          <t>SZV_F:FeladatMegnevezes</t>
        </r>
      </text>
    </comment>
    <comment ref="E72" authorId="0" shapeId="0">
      <text>
        <r>
          <rPr>
            <sz val="11"/>
            <rFont val="Calibri"/>
            <family val="2"/>
            <charset val="238"/>
          </rPr>
          <t>SZV_F:ElviEngedelySzam</t>
        </r>
      </text>
    </comment>
    <comment ref="F72" authorId="0" shapeId="0">
      <text>
        <r>
          <rPr>
            <sz val="11"/>
            <rFont val="Calibri"/>
            <family val="2"/>
            <charset val="238"/>
          </rPr>
          <t>SZV_F:VKR_Kod</t>
        </r>
      </text>
    </comment>
    <comment ref="G72" authorId="0" shapeId="0">
      <text>
        <r>
          <rPr>
            <sz val="11"/>
            <rFont val="Calibri"/>
            <family val="2"/>
            <charset val="238"/>
          </rPr>
          <t>SZV_F:VKR_Nev</t>
        </r>
      </text>
    </comment>
    <comment ref="H72" authorId="0" shapeId="0">
      <text>
        <r>
          <rPr>
            <sz val="11"/>
            <rFont val="Calibri"/>
            <family val="2"/>
            <charset val="238"/>
          </rPr>
          <t>SZV_F:FeladatAzonosito</t>
        </r>
      </text>
    </comment>
    <comment ref="I72" authorId="0" shapeId="0">
      <text>
        <r>
          <rPr>
            <sz val="11"/>
            <rFont val="Calibri"/>
            <family val="2"/>
            <charset val="238"/>
          </rPr>
          <t>SZV_F:EllatasiTerulet</t>
        </r>
      </text>
    </comment>
    <comment ref="J72" authorId="0" shapeId="0">
      <text>
        <r>
          <rPr>
            <sz val="11"/>
            <rFont val="Calibri"/>
            <family val="2"/>
            <charset val="238"/>
          </rPr>
          <t>SZV_F:EllatasertFelelos</t>
        </r>
      </text>
    </comment>
    <comment ref="K72" authorId="0" shapeId="0">
      <text>
        <r>
          <rPr>
            <sz val="11"/>
            <rFont val="Calibri"/>
            <family val="2"/>
            <charset val="238"/>
          </rPr>
          <t>SZV_F:TervezettNettoKoltseg</t>
        </r>
      </text>
    </comment>
    <comment ref="L72" authorId="0" shapeId="0">
      <text>
        <r>
          <rPr>
            <sz val="11"/>
            <rFont val="Calibri"/>
            <family val="2"/>
            <charset val="238"/>
          </rPr>
          <t>SZV_F:IdotartamKezdes</t>
        </r>
      </text>
    </comment>
    <comment ref="M72" authorId="0" shapeId="0">
      <text>
        <r>
          <rPr>
            <sz val="11"/>
            <rFont val="Calibri"/>
            <family val="2"/>
            <charset val="238"/>
          </rPr>
          <t>SZV_F:IdotartamBefejezes</t>
        </r>
      </text>
    </comment>
    <comment ref="N72" authorId="0" shapeId="0">
      <text>
        <r>
          <rPr>
            <sz val="11"/>
            <rFont val="Calibri"/>
            <family val="2"/>
            <charset val="238"/>
          </rPr>
          <t>SZV_F:NettoKoltsegUtem1</t>
        </r>
      </text>
    </comment>
    <comment ref="O72" authorId="0" shapeId="0">
      <text>
        <r>
          <rPr>
            <sz val="11"/>
            <rFont val="Calibri"/>
            <family val="2"/>
            <charset val="238"/>
          </rPr>
          <t>SZV_F:NettoKoltsegUtem2</t>
        </r>
      </text>
    </comment>
    <comment ref="P72" authorId="0" shapeId="0">
      <text>
        <r>
          <rPr>
            <sz val="11"/>
            <rFont val="Calibri"/>
            <family val="2"/>
            <charset val="238"/>
          </rPr>
          <t>SZV_F:EM_Melleklet2_KTG</t>
        </r>
      </text>
    </comment>
    <comment ref="R72" authorId="0" shapeId="0">
      <text>
        <r>
          <rPr>
            <sz val="11"/>
            <rFont val="Calibri"/>
            <family val="2"/>
            <charset val="238"/>
          </rPr>
          <t>SZV_F:HDUtem1</t>
        </r>
      </text>
    </comment>
    <comment ref="S72" authorId="0" shapeId="0">
      <text>
        <r>
          <rPr>
            <sz val="11"/>
            <rFont val="Calibri"/>
            <family val="2"/>
            <charset val="238"/>
          </rPr>
          <t>SZV_F:ECSUtem1</t>
        </r>
      </text>
    </comment>
    <comment ref="T72" authorId="0" shapeId="0">
      <text>
        <r>
          <rPr>
            <sz val="11"/>
            <rFont val="Calibri"/>
            <family val="2"/>
            <charset val="238"/>
          </rPr>
          <t>SZV_F:KFHUtem1</t>
        </r>
      </text>
    </comment>
    <comment ref="U72" authorId="0" shapeId="0">
      <text>
        <r>
          <rPr>
            <sz val="11"/>
            <rFont val="Calibri"/>
            <family val="2"/>
            <charset val="238"/>
          </rPr>
          <t>SZV_F:Egyeb_SajatUtem1</t>
        </r>
      </text>
    </comment>
    <comment ref="V72" authorId="0" shapeId="0">
      <text>
        <r>
          <rPr>
            <sz val="11"/>
            <rFont val="Calibri"/>
            <family val="2"/>
            <charset val="238"/>
          </rPr>
          <t>SZV_F:DijUtem1</t>
        </r>
      </text>
    </comment>
    <comment ref="W72" authorId="0" shapeId="0">
      <text>
        <r>
          <rPr>
            <sz val="11"/>
            <rFont val="Calibri"/>
            <family val="2"/>
            <charset val="238"/>
          </rPr>
          <t>SZV_F:EM_Melleklet1_Utem1</t>
        </r>
      </text>
    </comment>
    <comment ref="X72" authorId="0" shapeId="0">
      <text>
        <r>
          <rPr>
            <sz val="11"/>
            <rFont val="Calibri"/>
            <family val="2"/>
            <charset val="238"/>
          </rPr>
          <t>SZV_F:EgyebAllamiUtem1</t>
        </r>
      </text>
    </comment>
    <comment ref="Y72" authorId="0" shapeId="0">
      <text>
        <r>
          <rPr>
            <sz val="11"/>
            <rFont val="Calibri"/>
            <family val="2"/>
            <charset val="238"/>
          </rPr>
          <t>SZV_F:OnkormanyzatiUtem1</t>
        </r>
      </text>
    </comment>
    <comment ref="Z72" authorId="0" shapeId="0">
      <text>
        <r>
          <rPr>
            <sz val="11"/>
            <rFont val="Calibri"/>
            <family val="2"/>
            <charset val="238"/>
          </rPr>
          <t>SZV_F:EUUtem1</t>
        </r>
      </text>
    </comment>
    <comment ref="AA72" authorId="0" shapeId="0">
      <text>
        <r>
          <rPr>
            <sz val="11"/>
            <rFont val="Calibri"/>
            <family val="2"/>
            <charset val="238"/>
          </rPr>
          <t>SZV_F:EgyebUtem1</t>
        </r>
      </text>
    </comment>
    <comment ref="AB72" authorId="0" shapeId="0">
      <text>
        <r>
          <rPr>
            <sz val="11"/>
            <rFont val="Calibri"/>
            <family val="2"/>
            <charset val="238"/>
          </rPr>
          <t>SZV_F:HitelKotvenyUtem1</t>
        </r>
      </text>
    </comment>
    <comment ref="AC72" authorId="0" shapeId="0">
      <text>
        <r>
          <rPr>
            <sz val="11"/>
            <rFont val="Calibri"/>
            <family val="2"/>
            <charset val="238"/>
          </rPr>
          <t>SZV_F:OsszesenUtem1</t>
        </r>
      </text>
    </comment>
    <comment ref="AF72" authorId="0" shapeId="0">
      <text>
        <r>
          <rPr>
            <sz val="11"/>
            <rFont val="Calibri"/>
            <family val="2"/>
            <charset val="238"/>
          </rPr>
          <t>SZV_F:HDUtem2</t>
        </r>
      </text>
    </comment>
    <comment ref="AG72" authorId="0" shapeId="0">
      <text>
        <r>
          <rPr>
            <sz val="11"/>
            <rFont val="Calibri"/>
            <family val="2"/>
            <charset val="238"/>
          </rPr>
          <t>SZV_F:ECSUtem2</t>
        </r>
      </text>
    </comment>
    <comment ref="AH72" authorId="0" shapeId="0">
      <text>
        <r>
          <rPr>
            <sz val="11"/>
            <rFont val="Calibri"/>
            <family val="2"/>
            <charset val="238"/>
          </rPr>
          <t>SZV_F:KFHUtem2</t>
        </r>
      </text>
    </comment>
    <comment ref="AI72" authorId="0" shapeId="0">
      <text>
        <r>
          <rPr>
            <sz val="11"/>
            <rFont val="Calibri"/>
            <family val="2"/>
            <charset val="238"/>
          </rPr>
          <t>SZV_F:Egyeb_SajatUtem2</t>
        </r>
      </text>
    </comment>
    <comment ref="AJ72" authorId="0" shapeId="0">
      <text>
        <r>
          <rPr>
            <sz val="11"/>
            <rFont val="Calibri"/>
            <family val="2"/>
            <charset val="238"/>
          </rPr>
          <t>SZV_F:DijUtem2</t>
        </r>
      </text>
    </comment>
    <comment ref="AK72" authorId="0" shapeId="0">
      <text>
        <r>
          <rPr>
            <sz val="11"/>
            <rFont val="Calibri"/>
            <family val="2"/>
            <charset val="238"/>
          </rPr>
          <t>SZV_F:EM_Melleklet1_Utem2</t>
        </r>
      </text>
    </comment>
    <comment ref="AL72" authorId="0" shapeId="0">
      <text>
        <r>
          <rPr>
            <sz val="11"/>
            <rFont val="Calibri"/>
            <family val="2"/>
            <charset val="238"/>
          </rPr>
          <t>SZV_F:EgyebAllamiUtem2</t>
        </r>
      </text>
    </comment>
    <comment ref="AM72" authorId="0" shapeId="0">
      <text>
        <r>
          <rPr>
            <sz val="11"/>
            <rFont val="Calibri"/>
            <family val="2"/>
            <charset val="238"/>
          </rPr>
          <t>SZV_F:OnkormanyzatiUtem2</t>
        </r>
      </text>
    </comment>
    <comment ref="AN72" authorId="0" shapeId="0">
      <text>
        <r>
          <rPr>
            <sz val="11"/>
            <rFont val="Calibri"/>
            <family val="2"/>
            <charset val="238"/>
          </rPr>
          <t>SZV_F:EUUtem2</t>
        </r>
      </text>
    </comment>
    <comment ref="AO72" authorId="0" shapeId="0">
      <text>
        <r>
          <rPr>
            <sz val="11"/>
            <rFont val="Calibri"/>
            <family val="2"/>
            <charset val="238"/>
          </rPr>
          <t>SZV_F:EgyebUtem2</t>
        </r>
      </text>
    </comment>
    <comment ref="AP72" authorId="0" shapeId="0">
      <text>
        <r>
          <rPr>
            <sz val="11"/>
            <rFont val="Calibri"/>
            <family val="2"/>
            <charset val="238"/>
          </rPr>
          <t>SZV_F:HitelKotvenyUtem2</t>
        </r>
      </text>
    </comment>
    <comment ref="AQ72" authorId="0" shapeId="0">
      <text>
        <r>
          <rPr>
            <sz val="11"/>
            <rFont val="Calibri"/>
            <family val="2"/>
            <charset val="238"/>
          </rPr>
          <t>SZV_F:OsszesenUtem2</t>
        </r>
      </text>
    </comment>
    <comment ref="AR72" authorId="0" shapeId="0">
      <text>
        <r>
          <rPr>
            <sz val="11"/>
            <rFont val="Calibri"/>
            <family val="2"/>
            <charset val="238"/>
          </rPr>
          <t>SZV_F:ForrashianyUtem2</t>
        </r>
      </text>
    </comment>
    <comment ref="AU72" authorId="0" shapeId="0">
      <text>
        <r>
          <rPr>
            <sz val="11"/>
            <rFont val="Calibri"/>
            <family val="2"/>
            <charset val="238"/>
          </rPr>
          <t>SZV_F:Indokolas</t>
        </r>
      </text>
    </comment>
    <comment ref="AV72" authorId="0" shapeId="0">
      <text>
        <r>
          <rPr>
            <sz val="11"/>
            <rFont val="Calibri"/>
            <family val="2"/>
            <charset val="238"/>
          </rPr>
          <t>SZV_F:Megjegyzes</t>
        </r>
      </text>
    </comment>
    <comment ref="AW72" authorId="0" shapeId="0">
      <text>
        <r>
          <rPr>
            <sz val="11"/>
            <rFont val="Calibri"/>
            <family val="2"/>
            <charset val="238"/>
          </rPr>
          <t>SZV_F:FeladatSorszam</t>
        </r>
      </text>
    </comment>
    <comment ref="AY72" authorId="0" shapeId="0">
      <text>
        <r>
          <rPr>
            <sz val="11"/>
            <rFont val="Calibri"/>
            <family val="2"/>
            <charset val="238"/>
          </rPr>
          <t>SZV_F:ISA</t>
        </r>
      </text>
    </comment>
    <comment ref="B73" authorId="0" shapeId="0">
      <text>
        <r>
          <rPr>
            <sz val="11"/>
            <rFont val="Calibri"/>
            <family val="2"/>
            <charset val="238"/>
          </rPr>
          <t>SZV_F:FontossagiSorrent</t>
        </r>
      </text>
    </comment>
    <comment ref="C73" authorId="0" shapeId="0">
      <text>
        <r>
          <rPr>
            <sz val="11"/>
            <rFont val="Calibri"/>
            <family val="2"/>
            <charset val="238"/>
          </rPr>
          <t>SZV_F:FeladatKategoria</t>
        </r>
      </text>
    </comment>
    <comment ref="D73" authorId="0" shapeId="0">
      <text>
        <r>
          <rPr>
            <sz val="11"/>
            <rFont val="Calibri"/>
            <family val="2"/>
            <charset val="238"/>
          </rPr>
          <t>SZV_F:FeladatMegnevezes</t>
        </r>
      </text>
    </comment>
    <comment ref="E73" authorId="0" shapeId="0">
      <text>
        <r>
          <rPr>
            <sz val="11"/>
            <rFont val="Calibri"/>
            <family val="2"/>
            <charset val="238"/>
          </rPr>
          <t>SZV_F:ElviEngedelySzam</t>
        </r>
      </text>
    </comment>
    <comment ref="F73" authorId="0" shapeId="0">
      <text>
        <r>
          <rPr>
            <sz val="11"/>
            <rFont val="Calibri"/>
            <family val="2"/>
            <charset val="238"/>
          </rPr>
          <t>SZV_F:VKR_Kod</t>
        </r>
      </text>
    </comment>
    <comment ref="G73" authorId="0" shapeId="0">
      <text>
        <r>
          <rPr>
            <sz val="11"/>
            <rFont val="Calibri"/>
            <family val="2"/>
            <charset val="238"/>
          </rPr>
          <t>SZV_F:VKR_Nev</t>
        </r>
      </text>
    </comment>
    <comment ref="H73" authorId="0" shapeId="0">
      <text>
        <r>
          <rPr>
            <sz val="11"/>
            <rFont val="Calibri"/>
            <family val="2"/>
            <charset val="238"/>
          </rPr>
          <t>SZV_F:FeladatAzonosito</t>
        </r>
      </text>
    </comment>
    <comment ref="I73" authorId="0" shapeId="0">
      <text>
        <r>
          <rPr>
            <sz val="11"/>
            <rFont val="Calibri"/>
            <family val="2"/>
            <charset val="238"/>
          </rPr>
          <t>SZV_F:EllatasiTerulet</t>
        </r>
      </text>
    </comment>
    <comment ref="J73" authorId="0" shapeId="0">
      <text>
        <r>
          <rPr>
            <sz val="11"/>
            <rFont val="Calibri"/>
            <family val="2"/>
            <charset val="238"/>
          </rPr>
          <t>SZV_F:EllatasertFelelos</t>
        </r>
      </text>
    </comment>
    <comment ref="K73" authorId="0" shapeId="0">
      <text>
        <r>
          <rPr>
            <sz val="11"/>
            <rFont val="Calibri"/>
            <family val="2"/>
            <charset val="238"/>
          </rPr>
          <t>SZV_F:TervezettNettoKoltseg</t>
        </r>
      </text>
    </comment>
    <comment ref="L73" authorId="0" shapeId="0">
      <text>
        <r>
          <rPr>
            <sz val="11"/>
            <rFont val="Calibri"/>
            <family val="2"/>
            <charset val="238"/>
          </rPr>
          <t>SZV_F:IdotartamKezdes</t>
        </r>
      </text>
    </comment>
    <comment ref="M73" authorId="0" shapeId="0">
      <text>
        <r>
          <rPr>
            <sz val="11"/>
            <rFont val="Calibri"/>
            <family val="2"/>
            <charset val="238"/>
          </rPr>
          <t>SZV_F:IdotartamBefejezes</t>
        </r>
      </text>
    </comment>
    <comment ref="N73" authorId="0" shapeId="0">
      <text>
        <r>
          <rPr>
            <sz val="11"/>
            <rFont val="Calibri"/>
            <family val="2"/>
            <charset val="238"/>
          </rPr>
          <t>SZV_F:NettoKoltsegUtem1</t>
        </r>
      </text>
    </comment>
    <comment ref="O73" authorId="0" shapeId="0">
      <text>
        <r>
          <rPr>
            <sz val="11"/>
            <rFont val="Calibri"/>
            <family val="2"/>
            <charset val="238"/>
          </rPr>
          <t>SZV_F:NettoKoltsegUtem2</t>
        </r>
      </text>
    </comment>
    <comment ref="P73" authorId="0" shapeId="0">
      <text>
        <r>
          <rPr>
            <sz val="11"/>
            <rFont val="Calibri"/>
            <family val="2"/>
            <charset val="238"/>
          </rPr>
          <t>SZV_F:EM_Melleklet2_KTG</t>
        </r>
      </text>
    </comment>
    <comment ref="R73" authorId="0" shapeId="0">
      <text>
        <r>
          <rPr>
            <sz val="11"/>
            <rFont val="Calibri"/>
            <family val="2"/>
            <charset val="238"/>
          </rPr>
          <t>SZV_F:HDUtem1</t>
        </r>
      </text>
    </comment>
    <comment ref="S73" authorId="0" shapeId="0">
      <text>
        <r>
          <rPr>
            <sz val="11"/>
            <rFont val="Calibri"/>
            <family val="2"/>
            <charset val="238"/>
          </rPr>
          <t>SZV_F:ECSUtem1</t>
        </r>
      </text>
    </comment>
    <comment ref="T73" authorId="0" shapeId="0">
      <text>
        <r>
          <rPr>
            <sz val="11"/>
            <rFont val="Calibri"/>
            <family val="2"/>
            <charset val="238"/>
          </rPr>
          <t>SZV_F:KFHUtem1</t>
        </r>
      </text>
    </comment>
    <comment ref="U73" authorId="0" shapeId="0">
      <text>
        <r>
          <rPr>
            <sz val="11"/>
            <rFont val="Calibri"/>
            <family val="2"/>
            <charset val="238"/>
          </rPr>
          <t>SZV_F:Egyeb_SajatUtem1</t>
        </r>
      </text>
    </comment>
    <comment ref="V73" authorId="0" shapeId="0">
      <text>
        <r>
          <rPr>
            <sz val="11"/>
            <rFont val="Calibri"/>
            <family val="2"/>
            <charset val="238"/>
          </rPr>
          <t>SZV_F:DijUtem1</t>
        </r>
      </text>
    </comment>
    <comment ref="W73" authorId="0" shapeId="0">
      <text>
        <r>
          <rPr>
            <sz val="11"/>
            <rFont val="Calibri"/>
            <family val="2"/>
            <charset val="238"/>
          </rPr>
          <t>SZV_F:EM_Melleklet1_Utem1</t>
        </r>
      </text>
    </comment>
    <comment ref="X73" authorId="0" shapeId="0">
      <text>
        <r>
          <rPr>
            <sz val="11"/>
            <rFont val="Calibri"/>
            <family val="2"/>
            <charset val="238"/>
          </rPr>
          <t>SZV_F:EgyebAllamiUtem1</t>
        </r>
      </text>
    </comment>
    <comment ref="Y73" authorId="0" shapeId="0">
      <text>
        <r>
          <rPr>
            <sz val="11"/>
            <rFont val="Calibri"/>
            <family val="2"/>
            <charset val="238"/>
          </rPr>
          <t>SZV_F:OnkormanyzatiUtem1</t>
        </r>
      </text>
    </comment>
    <comment ref="Z73" authorId="0" shapeId="0">
      <text>
        <r>
          <rPr>
            <sz val="11"/>
            <rFont val="Calibri"/>
            <family val="2"/>
            <charset val="238"/>
          </rPr>
          <t>SZV_F:EUUtem1</t>
        </r>
      </text>
    </comment>
    <comment ref="AA73" authorId="0" shapeId="0">
      <text>
        <r>
          <rPr>
            <sz val="11"/>
            <rFont val="Calibri"/>
            <family val="2"/>
            <charset val="238"/>
          </rPr>
          <t>SZV_F:EgyebUtem1</t>
        </r>
      </text>
    </comment>
    <comment ref="AB73" authorId="0" shapeId="0">
      <text>
        <r>
          <rPr>
            <sz val="11"/>
            <rFont val="Calibri"/>
            <family val="2"/>
            <charset val="238"/>
          </rPr>
          <t>SZV_F:HitelKotvenyUtem1</t>
        </r>
      </text>
    </comment>
    <comment ref="AC73" authorId="0" shapeId="0">
      <text>
        <r>
          <rPr>
            <sz val="11"/>
            <rFont val="Calibri"/>
            <family val="2"/>
            <charset val="238"/>
          </rPr>
          <t>SZV_F:OsszesenUtem1</t>
        </r>
      </text>
    </comment>
    <comment ref="AF73" authorId="0" shapeId="0">
      <text>
        <r>
          <rPr>
            <sz val="11"/>
            <rFont val="Calibri"/>
            <family val="2"/>
            <charset val="238"/>
          </rPr>
          <t>SZV_F:HDUtem2</t>
        </r>
      </text>
    </comment>
    <comment ref="AG73" authorId="0" shapeId="0">
      <text>
        <r>
          <rPr>
            <sz val="11"/>
            <rFont val="Calibri"/>
            <family val="2"/>
            <charset val="238"/>
          </rPr>
          <t>SZV_F:ECSUtem2</t>
        </r>
      </text>
    </comment>
    <comment ref="AH73" authorId="0" shapeId="0">
      <text>
        <r>
          <rPr>
            <sz val="11"/>
            <rFont val="Calibri"/>
            <family val="2"/>
            <charset val="238"/>
          </rPr>
          <t>SZV_F:KFHUtem2</t>
        </r>
      </text>
    </comment>
    <comment ref="AI73" authorId="0" shapeId="0">
      <text>
        <r>
          <rPr>
            <sz val="11"/>
            <rFont val="Calibri"/>
            <family val="2"/>
            <charset val="238"/>
          </rPr>
          <t>SZV_F:Egyeb_SajatUtem2</t>
        </r>
      </text>
    </comment>
    <comment ref="AJ73" authorId="0" shapeId="0">
      <text>
        <r>
          <rPr>
            <sz val="11"/>
            <rFont val="Calibri"/>
            <family val="2"/>
            <charset val="238"/>
          </rPr>
          <t>SZV_F:DijUtem2</t>
        </r>
      </text>
    </comment>
    <comment ref="AK73" authorId="0" shapeId="0">
      <text>
        <r>
          <rPr>
            <sz val="11"/>
            <rFont val="Calibri"/>
            <family val="2"/>
            <charset val="238"/>
          </rPr>
          <t>SZV_F:EM_Melleklet1_Utem2</t>
        </r>
      </text>
    </comment>
    <comment ref="AL73" authorId="0" shapeId="0">
      <text>
        <r>
          <rPr>
            <sz val="11"/>
            <rFont val="Calibri"/>
            <family val="2"/>
            <charset val="238"/>
          </rPr>
          <t>SZV_F:EgyebAllamiUtem2</t>
        </r>
      </text>
    </comment>
    <comment ref="AM73" authorId="0" shapeId="0">
      <text>
        <r>
          <rPr>
            <sz val="11"/>
            <rFont val="Calibri"/>
            <family val="2"/>
            <charset val="238"/>
          </rPr>
          <t>SZV_F:OnkormanyzatiUtem2</t>
        </r>
      </text>
    </comment>
    <comment ref="AN73" authorId="0" shapeId="0">
      <text>
        <r>
          <rPr>
            <sz val="11"/>
            <rFont val="Calibri"/>
            <family val="2"/>
            <charset val="238"/>
          </rPr>
          <t>SZV_F:EUUtem2</t>
        </r>
      </text>
    </comment>
    <comment ref="AO73" authorId="0" shapeId="0">
      <text>
        <r>
          <rPr>
            <sz val="11"/>
            <rFont val="Calibri"/>
            <family val="2"/>
            <charset val="238"/>
          </rPr>
          <t>SZV_F:EgyebUtem2</t>
        </r>
      </text>
    </comment>
    <comment ref="AP73" authorId="0" shapeId="0">
      <text>
        <r>
          <rPr>
            <sz val="11"/>
            <rFont val="Calibri"/>
            <family val="2"/>
            <charset val="238"/>
          </rPr>
          <t>SZV_F:HitelKotvenyUtem2</t>
        </r>
      </text>
    </comment>
    <comment ref="AQ73" authorId="0" shapeId="0">
      <text>
        <r>
          <rPr>
            <sz val="11"/>
            <rFont val="Calibri"/>
            <family val="2"/>
            <charset val="238"/>
          </rPr>
          <t>SZV_F:OsszesenUtem2</t>
        </r>
      </text>
    </comment>
    <comment ref="AR73" authorId="0" shapeId="0">
      <text>
        <r>
          <rPr>
            <sz val="11"/>
            <rFont val="Calibri"/>
            <family val="2"/>
            <charset val="238"/>
          </rPr>
          <t>SZV_F:ForrashianyUtem2</t>
        </r>
      </text>
    </comment>
    <comment ref="AU73" authorId="0" shapeId="0">
      <text>
        <r>
          <rPr>
            <sz val="11"/>
            <rFont val="Calibri"/>
            <family val="2"/>
            <charset val="238"/>
          </rPr>
          <t>SZV_F:Indokolas</t>
        </r>
      </text>
    </comment>
    <comment ref="AV73" authorId="0" shapeId="0">
      <text>
        <r>
          <rPr>
            <sz val="11"/>
            <rFont val="Calibri"/>
            <family val="2"/>
            <charset val="238"/>
          </rPr>
          <t>SZV_F:Megjegyzes</t>
        </r>
      </text>
    </comment>
    <comment ref="AW73" authorId="0" shapeId="0">
      <text>
        <r>
          <rPr>
            <sz val="11"/>
            <rFont val="Calibri"/>
            <family val="2"/>
            <charset val="238"/>
          </rPr>
          <t>SZV_F:FeladatSorszam</t>
        </r>
      </text>
    </comment>
    <comment ref="AY73" authorId="0" shapeId="0">
      <text>
        <r>
          <rPr>
            <sz val="11"/>
            <rFont val="Calibri"/>
            <family val="2"/>
            <charset val="238"/>
          </rPr>
          <t>SZV_F:ISA</t>
        </r>
      </text>
    </comment>
    <comment ref="B74" authorId="0" shapeId="0">
      <text>
        <r>
          <rPr>
            <sz val="11"/>
            <rFont val="Calibri"/>
            <family val="2"/>
            <charset val="238"/>
          </rPr>
          <t>SZV_F:FontossagiSorrent</t>
        </r>
      </text>
    </comment>
    <comment ref="C74" authorId="0" shapeId="0">
      <text>
        <r>
          <rPr>
            <sz val="11"/>
            <rFont val="Calibri"/>
            <family val="2"/>
            <charset val="238"/>
          </rPr>
          <t>SZV_F:FeladatKategoria</t>
        </r>
      </text>
    </comment>
    <comment ref="D74" authorId="0" shapeId="0">
      <text>
        <r>
          <rPr>
            <sz val="11"/>
            <rFont val="Calibri"/>
            <family val="2"/>
            <charset val="238"/>
          </rPr>
          <t>SZV_F:FeladatMegnevezes</t>
        </r>
      </text>
    </comment>
    <comment ref="E74" authorId="0" shapeId="0">
      <text>
        <r>
          <rPr>
            <sz val="11"/>
            <rFont val="Calibri"/>
            <family val="2"/>
            <charset val="238"/>
          </rPr>
          <t>SZV_F:ElviEngedelySzam</t>
        </r>
      </text>
    </comment>
    <comment ref="F74" authorId="0" shapeId="0">
      <text>
        <r>
          <rPr>
            <sz val="11"/>
            <rFont val="Calibri"/>
            <family val="2"/>
            <charset val="238"/>
          </rPr>
          <t>SZV_F:VKR_Kod</t>
        </r>
      </text>
    </comment>
    <comment ref="G74" authorId="0" shapeId="0">
      <text>
        <r>
          <rPr>
            <sz val="11"/>
            <rFont val="Calibri"/>
            <family val="2"/>
            <charset val="238"/>
          </rPr>
          <t>SZV_F:VKR_Nev</t>
        </r>
      </text>
    </comment>
    <comment ref="H74" authorId="0" shapeId="0">
      <text>
        <r>
          <rPr>
            <sz val="11"/>
            <rFont val="Calibri"/>
            <family val="2"/>
            <charset val="238"/>
          </rPr>
          <t>SZV_F:FeladatAzonosito</t>
        </r>
      </text>
    </comment>
    <comment ref="I74" authorId="0" shapeId="0">
      <text>
        <r>
          <rPr>
            <sz val="11"/>
            <rFont val="Calibri"/>
            <family val="2"/>
            <charset val="238"/>
          </rPr>
          <t>SZV_F:EllatasiTerulet</t>
        </r>
      </text>
    </comment>
    <comment ref="J74" authorId="0" shapeId="0">
      <text>
        <r>
          <rPr>
            <sz val="11"/>
            <rFont val="Calibri"/>
            <family val="2"/>
            <charset val="238"/>
          </rPr>
          <t>SZV_F:EllatasertFelelos</t>
        </r>
      </text>
    </comment>
    <comment ref="K74" authorId="0" shapeId="0">
      <text>
        <r>
          <rPr>
            <sz val="11"/>
            <rFont val="Calibri"/>
            <family val="2"/>
            <charset val="238"/>
          </rPr>
          <t>SZV_F:TervezettNettoKoltseg</t>
        </r>
      </text>
    </comment>
    <comment ref="L74" authorId="0" shapeId="0">
      <text>
        <r>
          <rPr>
            <sz val="11"/>
            <rFont val="Calibri"/>
            <family val="2"/>
            <charset val="238"/>
          </rPr>
          <t>SZV_F:IdotartamKezdes</t>
        </r>
      </text>
    </comment>
    <comment ref="M74" authorId="0" shapeId="0">
      <text>
        <r>
          <rPr>
            <sz val="11"/>
            <rFont val="Calibri"/>
            <family val="2"/>
            <charset val="238"/>
          </rPr>
          <t>SZV_F:IdotartamBefejezes</t>
        </r>
      </text>
    </comment>
    <comment ref="N74" authorId="0" shapeId="0">
      <text>
        <r>
          <rPr>
            <sz val="11"/>
            <rFont val="Calibri"/>
            <family val="2"/>
            <charset val="238"/>
          </rPr>
          <t>SZV_F:NettoKoltsegUtem1</t>
        </r>
      </text>
    </comment>
    <comment ref="O74" authorId="0" shapeId="0">
      <text>
        <r>
          <rPr>
            <sz val="11"/>
            <rFont val="Calibri"/>
            <family val="2"/>
            <charset val="238"/>
          </rPr>
          <t>SZV_F:NettoKoltsegUtem2</t>
        </r>
      </text>
    </comment>
    <comment ref="P74" authorId="0" shapeId="0">
      <text>
        <r>
          <rPr>
            <sz val="11"/>
            <rFont val="Calibri"/>
            <family val="2"/>
            <charset val="238"/>
          </rPr>
          <t>SZV_F:EM_Melleklet2_KTG</t>
        </r>
      </text>
    </comment>
    <comment ref="R74" authorId="0" shapeId="0">
      <text>
        <r>
          <rPr>
            <sz val="11"/>
            <rFont val="Calibri"/>
            <family val="2"/>
            <charset val="238"/>
          </rPr>
          <t>SZV_F:HDUtem1</t>
        </r>
      </text>
    </comment>
    <comment ref="S74" authorId="0" shapeId="0">
      <text>
        <r>
          <rPr>
            <sz val="11"/>
            <rFont val="Calibri"/>
            <family val="2"/>
            <charset val="238"/>
          </rPr>
          <t>SZV_F:ECSUtem1</t>
        </r>
      </text>
    </comment>
    <comment ref="T74" authorId="0" shapeId="0">
      <text>
        <r>
          <rPr>
            <sz val="11"/>
            <rFont val="Calibri"/>
            <family val="2"/>
            <charset val="238"/>
          </rPr>
          <t>SZV_F:KFHUtem1</t>
        </r>
      </text>
    </comment>
    <comment ref="U74" authorId="0" shapeId="0">
      <text>
        <r>
          <rPr>
            <sz val="11"/>
            <rFont val="Calibri"/>
            <family val="2"/>
            <charset val="238"/>
          </rPr>
          <t>SZV_F:Egyeb_SajatUtem1</t>
        </r>
      </text>
    </comment>
    <comment ref="V74" authorId="0" shapeId="0">
      <text>
        <r>
          <rPr>
            <sz val="11"/>
            <rFont val="Calibri"/>
            <family val="2"/>
            <charset val="238"/>
          </rPr>
          <t>SZV_F:DijUtem1</t>
        </r>
      </text>
    </comment>
    <comment ref="W74" authorId="0" shapeId="0">
      <text>
        <r>
          <rPr>
            <sz val="11"/>
            <rFont val="Calibri"/>
            <family val="2"/>
            <charset val="238"/>
          </rPr>
          <t>SZV_F:EM_Melleklet1_Utem1</t>
        </r>
      </text>
    </comment>
    <comment ref="X74" authorId="0" shapeId="0">
      <text>
        <r>
          <rPr>
            <sz val="11"/>
            <rFont val="Calibri"/>
            <family val="2"/>
            <charset val="238"/>
          </rPr>
          <t>SZV_F:EgyebAllamiUtem1</t>
        </r>
      </text>
    </comment>
    <comment ref="Y74" authorId="0" shapeId="0">
      <text>
        <r>
          <rPr>
            <sz val="11"/>
            <rFont val="Calibri"/>
            <family val="2"/>
            <charset val="238"/>
          </rPr>
          <t>SZV_F:OnkormanyzatiUtem1</t>
        </r>
      </text>
    </comment>
    <comment ref="Z74" authorId="0" shapeId="0">
      <text>
        <r>
          <rPr>
            <sz val="11"/>
            <rFont val="Calibri"/>
            <family val="2"/>
            <charset val="238"/>
          </rPr>
          <t>SZV_F:EUUtem1</t>
        </r>
      </text>
    </comment>
    <comment ref="AA74" authorId="0" shapeId="0">
      <text>
        <r>
          <rPr>
            <sz val="11"/>
            <rFont val="Calibri"/>
            <family val="2"/>
            <charset val="238"/>
          </rPr>
          <t>SZV_F:EgyebUtem1</t>
        </r>
      </text>
    </comment>
    <comment ref="AB74" authorId="0" shapeId="0">
      <text>
        <r>
          <rPr>
            <sz val="11"/>
            <rFont val="Calibri"/>
            <family val="2"/>
            <charset val="238"/>
          </rPr>
          <t>SZV_F:HitelKotvenyUtem1</t>
        </r>
      </text>
    </comment>
    <comment ref="AC74" authorId="0" shapeId="0">
      <text>
        <r>
          <rPr>
            <sz val="11"/>
            <rFont val="Calibri"/>
            <family val="2"/>
            <charset val="238"/>
          </rPr>
          <t>SZV_F:OsszesenUtem1</t>
        </r>
      </text>
    </comment>
    <comment ref="AF74" authorId="0" shapeId="0">
      <text>
        <r>
          <rPr>
            <sz val="11"/>
            <rFont val="Calibri"/>
            <family val="2"/>
            <charset val="238"/>
          </rPr>
          <t>SZV_F:HDUtem2</t>
        </r>
      </text>
    </comment>
    <comment ref="AG74" authorId="0" shapeId="0">
      <text>
        <r>
          <rPr>
            <sz val="11"/>
            <rFont val="Calibri"/>
            <family val="2"/>
            <charset val="238"/>
          </rPr>
          <t>SZV_F:ECSUtem2</t>
        </r>
      </text>
    </comment>
    <comment ref="AH74" authorId="0" shapeId="0">
      <text>
        <r>
          <rPr>
            <sz val="11"/>
            <rFont val="Calibri"/>
            <family val="2"/>
            <charset val="238"/>
          </rPr>
          <t>SZV_F:KFHUtem2</t>
        </r>
      </text>
    </comment>
    <comment ref="AI74" authorId="0" shapeId="0">
      <text>
        <r>
          <rPr>
            <sz val="11"/>
            <rFont val="Calibri"/>
            <family val="2"/>
            <charset val="238"/>
          </rPr>
          <t>SZV_F:Egyeb_SajatUtem2</t>
        </r>
      </text>
    </comment>
    <comment ref="AJ74" authorId="0" shapeId="0">
      <text>
        <r>
          <rPr>
            <sz val="11"/>
            <rFont val="Calibri"/>
            <family val="2"/>
            <charset val="238"/>
          </rPr>
          <t>SZV_F:DijUtem2</t>
        </r>
      </text>
    </comment>
    <comment ref="AK74" authorId="0" shapeId="0">
      <text>
        <r>
          <rPr>
            <sz val="11"/>
            <rFont val="Calibri"/>
            <family val="2"/>
            <charset val="238"/>
          </rPr>
          <t>SZV_F:EM_Melleklet1_Utem2</t>
        </r>
      </text>
    </comment>
    <comment ref="AL74" authorId="0" shapeId="0">
      <text>
        <r>
          <rPr>
            <sz val="11"/>
            <rFont val="Calibri"/>
            <family val="2"/>
            <charset val="238"/>
          </rPr>
          <t>SZV_F:EgyebAllamiUtem2</t>
        </r>
      </text>
    </comment>
    <comment ref="AM74" authorId="0" shapeId="0">
      <text>
        <r>
          <rPr>
            <sz val="11"/>
            <rFont val="Calibri"/>
            <family val="2"/>
            <charset val="238"/>
          </rPr>
          <t>SZV_F:OnkormanyzatiUtem2</t>
        </r>
      </text>
    </comment>
    <comment ref="AN74" authorId="0" shapeId="0">
      <text>
        <r>
          <rPr>
            <sz val="11"/>
            <rFont val="Calibri"/>
            <family val="2"/>
            <charset val="238"/>
          </rPr>
          <t>SZV_F:EUUtem2</t>
        </r>
      </text>
    </comment>
    <comment ref="AO74" authorId="0" shapeId="0">
      <text>
        <r>
          <rPr>
            <sz val="11"/>
            <rFont val="Calibri"/>
            <family val="2"/>
            <charset val="238"/>
          </rPr>
          <t>SZV_F:EgyebUtem2</t>
        </r>
      </text>
    </comment>
    <comment ref="AP74" authorId="0" shapeId="0">
      <text>
        <r>
          <rPr>
            <sz val="11"/>
            <rFont val="Calibri"/>
            <family val="2"/>
            <charset val="238"/>
          </rPr>
          <t>SZV_F:HitelKotvenyUtem2</t>
        </r>
      </text>
    </comment>
    <comment ref="AQ74" authorId="0" shapeId="0">
      <text>
        <r>
          <rPr>
            <sz val="11"/>
            <rFont val="Calibri"/>
            <family val="2"/>
            <charset val="238"/>
          </rPr>
          <t>SZV_F:OsszesenUtem2</t>
        </r>
      </text>
    </comment>
    <comment ref="AR74" authorId="0" shapeId="0">
      <text>
        <r>
          <rPr>
            <sz val="11"/>
            <rFont val="Calibri"/>
            <family val="2"/>
            <charset val="238"/>
          </rPr>
          <t>SZV_F:ForrashianyUtem2</t>
        </r>
      </text>
    </comment>
    <comment ref="AU74" authorId="0" shapeId="0">
      <text>
        <r>
          <rPr>
            <sz val="11"/>
            <rFont val="Calibri"/>
            <family val="2"/>
            <charset val="238"/>
          </rPr>
          <t>SZV_F:Indokolas</t>
        </r>
      </text>
    </comment>
    <comment ref="AV74" authorId="0" shapeId="0">
      <text>
        <r>
          <rPr>
            <sz val="11"/>
            <rFont val="Calibri"/>
            <family val="2"/>
            <charset val="238"/>
          </rPr>
          <t>SZV_F:Megjegyzes</t>
        </r>
      </text>
    </comment>
    <comment ref="AW74" authorId="0" shapeId="0">
      <text>
        <r>
          <rPr>
            <sz val="11"/>
            <rFont val="Calibri"/>
            <family val="2"/>
            <charset val="238"/>
          </rPr>
          <t>SZV_F:FeladatSorszam</t>
        </r>
      </text>
    </comment>
    <comment ref="AY74" authorId="0" shapeId="0">
      <text>
        <r>
          <rPr>
            <sz val="11"/>
            <rFont val="Calibri"/>
            <family val="2"/>
            <charset val="238"/>
          </rPr>
          <t>SZV_F:ISA</t>
        </r>
      </text>
    </comment>
    <comment ref="B75" authorId="0" shapeId="0">
      <text>
        <r>
          <rPr>
            <sz val="11"/>
            <rFont val="Calibri"/>
            <family val="2"/>
            <charset val="238"/>
          </rPr>
          <t>SZV_F:FontossagiSorrent</t>
        </r>
      </text>
    </comment>
    <comment ref="C75" authorId="0" shapeId="0">
      <text>
        <r>
          <rPr>
            <sz val="11"/>
            <rFont val="Calibri"/>
            <family val="2"/>
            <charset val="238"/>
          </rPr>
          <t>SZV_F:FeladatKategoria</t>
        </r>
      </text>
    </comment>
    <comment ref="D75" authorId="0" shapeId="0">
      <text>
        <r>
          <rPr>
            <sz val="11"/>
            <rFont val="Calibri"/>
            <family val="2"/>
            <charset val="238"/>
          </rPr>
          <t>SZV_F:FeladatMegnevezes</t>
        </r>
      </text>
    </comment>
    <comment ref="E75" authorId="0" shapeId="0">
      <text>
        <r>
          <rPr>
            <sz val="11"/>
            <rFont val="Calibri"/>
            <family val="2"/>
            <charset val="238"/>
          </rPr>
          <t>SZV_F:ElviEngedelySzam</t>
        </r>
      </text>
    </comment>
    <comment ref="F75" authorId="0" shapeId="0">
      <text>
        <r>
          <rPr>
            <sz val="11"/>
            <rFont val="Calibri"/>
            <family val="2"/>
            <charset val="238"/>
          </rPr>
          <t>SZV_F:VKR_Kod</t>
        </r>
      </text>
    </comment>
    <comment ref="G75" authorId="0" shapeId="0">
      <text>
        <r>
          <rPr>
            <sz val="11"/>
            <rFont val="Calibri"/>
            <family val="2"/>
            <charset val="238"/>
          </rPr>
          <t>SZV_F:VKR_Nev</t>
        </r>
      </text>
    </comment>
    <comment ref="H75" authorId="0" shapeId="0">
      <text>
        <r>
          <rPr>
            <sz val="11"/>
            <rFont val="Calibri"/>
            <family val="2"/>
            <charset val="238"/>
          </rPr>
          <t>SZV_F:FeladatAzonosito</t>
        </r>
      </text>
    </comment>
    <comment ref="I75" authorId="0" shapeId="0">
      <text>
        <r>
          <rPr>
            <sz val="11"/>
            <rFont val="Calibri"/>
            <family val="2"/>
            <charset val="238"/>
          </rPr>
          <t>SZV_F:EllatasiTerulet</t>
        </r>
      </text>
    </comment>
    <comment ref="J75" authorId="0" shapeId="0">
      <text>
        <r>
          <rPr>
            <sz val="11"/>
            <rFont val="Calibri"/>
            <family val="2"/>
            <charset val="238"/>
          </rPr>
          <t>SZV_F:EllatasertFelelos</t>
        </r>
      </text>
    </comment>
    <comment ref="K75" authorId="0" shapeId="0">
      <text>
        <r>
          <rPr>
            <sz val="11"/>
            <rFont val="Calibri"/>
            <family val="2"/>
            <charset val="238"/>
          </rPr>
          <t>SZV_F:TervezettNettoKoltseg</t>
        </r>
      </text>
    </comment>
    <comment ref="L75" authorId="0" shapeId="0">
      <text>
        <r>
          <rPr>
            <sz val="11"/>
            <rFont val="Calibri"/>
            <family val="2"/>
            <charset val="238"/>
          </rPr>
          <t>SZV_F:IdotartamKezdes</t>
        </r>
      </text>
    </comment>
    <comment ref="M75" authorId="0" shapeId="0">
      <text>
        <r>
          <rPr>
            <sz val="11"/>
            <rFont val="Calibri"/>
            <family val="2"/>
            <charset val="238"/>
          </rPr>
          <t>SZV_F:IdotartamBefejezes</t>
        </r>
      </text>
    </comment>
    <comment ref="N75" authorId="0" shapeId="0">
      <text>
        <r>
          <rPr>
            <sz val="11"/>
            <rFont val="Calibri"/>
            <family val="2"/>
            <charset val="238"/>
          </rPr>
          <t>SZV_F:NettoKoltsegUtem1</t>
        </r>
      </text>
    </comment>
    <comment ref="O75" authorId="0" shapeId="0">
      <text>
        <r>
          <rPr>
            <sz val="11"/>
            <rFont val="Calibri"/>
            <family val="2"/>
            <charset val="238"/>
          </rPr>
          <t>SZV_F:NettoKoltsegUtem2</t>
        </r>
      </text>
    </comment>
    <comment ref="P75" authorId="0" shapeId="0">
      <text>
        <r>
          <rPr>
            <sz val="11"/>
            <rFont val="Calibri"/>
            <family val="2"/>
            <charset val="238"/>
          </rPr>
          <t>SZV_F:EM_Melleklet2_KTG</t>
        </r>
      </text>
    </comment>
    <comment ref="R75" authorId="0" shapeId="0">
      <text>
        <r>
          <rPr>
            <sz val="11"/>
            <rFont val="Calibri"/>
            <family val="2"/>
            <charset val="238"/>
          </rPr>
          <t>SZV_F:HDUtem1</t>
        </r>
      </text>
    </comment>
    <comment ref="S75" authorId="0" shapeId="0">
      <text>
        <r>
          <rPr>
            <sz val="11"/>
            <rFont val="Calibri"/>
            <family val="2"/>
            <charset val="238"/>
          </rPr>
          <t>SZV_F:ECSUtem1</t>
        </r>
      </text>
    </comment>
    <comment ref="T75" authorId="0" shapeId="0">
      <text>
        <r>
          <rPr>
            <sz val="11"/>
            <rFont val="Calibri"/>
            <family val="2"/>
            <charset val="238"/>
          </rPr>
          <t>SZV_F:KFHUtem1</t>
        </r>
      </text>
    </comment>
    <comment ref="U75" authorId="0" shapeId="0">
      <text>
        <r>
          <rPr>
            <sz val="11"/>
            <rFont val="Calibri"/>
            <family val="2"/>
            <charset val="238"/>
          </rPr>
          <t>SZV_F:Egyeb_SajatUtem1</t>
        </r>
      </text>
    </comment>
    <comment ref="V75" authorId="0" shapeId="0">
      <text>
        <r>
          <rPr>
            <sz val="11"/>
            <rFont val="Calibri"/>
            <family val="2"/>
            <charset val="238"/>
          </rPr>
          <t>SZV_F:DijUtem1</t>
        </r>
      </text>
    </comment>
    <comment ref="W75" authorId="0" shapeId="0">
      <text>
        <r>
          <rPr>
            <sz val="11"/>
            <rFont val="Calibri"/>
            <family val="2"/>
            <charset val="238"/>
          </rPr>
          <t>SZV_F:EM_Melleklet1_Utem1</t>
        </r>
      </text>
    </comment>
    <comment ref="X75" authorId="0" shapeId="0">
      <text>
        <r>
          <rPr>
            <sz val="11"/>
            <rFont val="Calibri"/>
            <family val="2"/>
            <charset val="238"/>
          </rPr>
          <t>SZV_F:EgyebAllamiUtem1</t>
        </r>
      </text>
    </comment>
    <comment ref="Y75" authorId="0" shapeId="0">
      <text>
        <r>
          <rPr>
            <sz val="11"/>
            <rFont val="Calibri"/>
            <family val="2"/>
            <charset val="238"/>
          </rPr>
          <t>SZV_F:OnkormanyzatiUtem1</t>
        </r>
      </text>
    </comment>
    <comment ref="Z75" authorId="0" shapeId="0">
      <text>
        <r>
          <rPr>
            <sz val="11"/>
            <rFont val="Calibri"/>
            <family val="2"/>
            <charset val="238"/>
          </rPr>
          <t>SZV_F:EUUtem1</t>
        </r>
      </text>
    </comment>
    <comment ref="AA75" authorId="0" shapeId="0">
      <text>
        <r>
          <rPr>
            <sz val="11"/>
            <rFont val="Calibri"/>
            <family val="2"/>
            <charset val="238"/>
          </rPr>
          <t>SZV_F:EgyebUtem1</t>
        </r>
      </text>
    </comment>
    <comment ref="AB75" authorId="0" shapeId="0">
      <text>
        <r>
          <rPr>
            <sz val="11"/>
            <rFont val="Calibri"/>
            <family val="2"/>
            <charset val="238"/>
          </rPr>
          <t>SZV_F:HitelKotvenyUtem1</t>
        </r>
      </text>
    </comment>
    <comment ref="AC75" authorId="0" shapeId="0">
      <text>
        <r>
          <rPr>
            <sz val="11"/>
            <rFont val="Calibri"/>
            <family val="2"/>
            <charset val="238"/>
          </rPr>
          <t>SZV_F:OsszesenUtem1</t>
        </r>
      </text>
    </comment>
    <comment ref="AF75" authorId="0" shapeId="0">
      <text>
        <r>
          <rPr>
            <sz val="11"/>
            <rFont val="Calibri"/>
            <family val="2"/>
            <charset val="238"/>
          </rPr>
          <t>SZV_F:HDUtem2</t>
        </r>
      </text>
    </comment>
    <comment ref="AG75" authorId="0" shapeId="0">
      <text>
        <r>
          <rPr>
            <sz val="11"/>
            <rFont val="Calibri"/>
            <family val="2"/>
            <charset val="238"/>
          </rPr>
          <t>SZV_F:ECSUtem2</t>
        </r>
      </text>
    </comment>
    <comment ref="AH75" authorId="0" shapeId="0">
      <text>
        <r>
          <rPr>
            <sz val="11"/>
            <rFont val="Calibri"/>
            <family val="2"/>
            <charset val="238"/>
          </rPr>
          <t>SZV_F:KFHUtem2</t>
        </r>
      </text>
    </comment>
    <comment ref="AI75" authorId="0" shapeId="0">
      <text>
        <r>
          <rPr>
            <sz val="11"/>
            <rFont val="Calibri"/>
            <family val="2"/>
            <charset val="238"/>
          </rPr>
          <t>SZV_F:Egyeb_SajatUtem2</t>
        </r>
      </text>
    </comment>
    <comment ref="AJ75" authorId="0" shapeId="0">
      <text>
        <r>
          <rPr>
            <sz val="11"/>
            <rFont val="Calibri"/>
            <family val="2"/>
            <charset val="238"/>
          </rPr>
          <t>SZV_F:DijUtem2</t>
        </r>
      </text>
    </comment>
    <comment ref="AK75" authorId="0" shapeId="0">
      <text>
        <r>
          <rPr>
            <sz val="11"/>
            <rFont val="Calibri"/>
            <family val="2"/>
            <charset val="238"/>
          </rPr>
          <t>SZV_F:EM_Melleklet1_Utem2</t>
        </r>
      </text>
    </comment>
    <comment ref="AL75" authorId="0" shapeId="0">
      <text>
        <r>
          <rPr>
            <sz val="11"/>
            <rFont val="Calibri"/>
            <family val="2"/>
            <charset val="238"/>
          </rPr>
          <t>SZV_F:EgyebAllamiUtem2</t>
        </r>
      </text>
    </comment>
    <comment ref="AM75" authorId="0" shapeId="0">
      <text>
        <r>
          <rPr>
            <sz val="11"/>
            <rFont val="Calibri"/>
            <family val="2"/>
            <charset val="238"/>
          </rPr>
          <t>SZV_F:OnkormanyzatiUtem2</t>
        </r>
      </text>
    </comment>
    <comment ref="AN75" authorId="0" shapeId="0">
      <text>
        <r>
          <rPr>
            <sz val="11"/>
            <rFont val="Calibri"/>
            <family val="2"/>
            <charset val="238"/>
          </rPr>
          <t>SZV_F:EUUtem2</t>
        </r>
      </text>
    </comment>
    <comment ref="AO75" authorId="0" shapeId="0">
      <text>
        <r>
          <rPr>
            <sz val="11"/>
            <rFont val="Calibri"/>
            <family val="2"/>
            <charset val="238"/>
          </rPr>
          <t>SZV_F:EgyebUtem2</t>
        </r>
      </text>
    </comment>
    <comment ref="AP75" authorId="0" shapeId="0">
      <text>
        <r>
          <rPr>
            <sz val="11"/>
            <rFont val="Calibri"/>
            <family val="2"/>
            <charset val="238"/>
          </rPr>
          <t>SZV_F:HitelKotvenyUtem2</t>
        </r>
      </text>
    </comment>
    <comment ref="AQ75" authorId="0" shapeId="0">
      <text>
        <r>
          <rPr>
            <sz val="11"/>
            <rFont val="Calibri"/>
            <family val="2"/>
            <charset val="238"/>
          </rPr>
          <t>SZV_F:OsszesenUtem2</t>
        </r>
      </text>
    </comment>
    <comment ref="AR75" authorId="0" shapeId="0">
      <text>
        <r>
          <rPr>
            <sz val="11"/>
            <rFont val="Calibri"/>
            <family val="2"/>
            <charset val="238"/>
          </rPr>
          <t>SZV_F:ForrashianyUtem2</t>
        </r>
      </text>
    </comment>
    <comment ref="AU75" authorId="0" shapeId="0">
      <text>
        <r>
          <rPr>
            <sz val="11"/>
            <rFont val="Calibri"/>
            <family val="2"/>
            <charset val="238"/>
          </rPr>
          <t>SZV_F:Indokolas</t>
        </r>
      </text>
    </comment>
    <comment ref="AV75" authorId="0" shapeId="0">
      <text>
        <r>
          <rPr>
            <sz val="11"/>
            <rFont val="Calibri"/>
            <family val="2"/>
            <charset val="238"/>
          </rPr>
          <t>SZV_F:Megjegyzes</t>
        </r>
      </text>
    </comment>
    <comment ref="AW75" authorId="0" shapeId="0">
      <text>
        <r>
          <rPr>
            <sz val="11"/>
            <rFont val="Calibri"/>
            <family val="2"/>
            <charset val="238"/>
          </rPr>
          <t>SZV_F:FeladatSorszam</t>
        </r>
      </text>
    </comment>
    <comment ref="AY75" authorId="0" shapeId="0">
      <text>
        <r>
          <rPr>
            <sz val="11"/>
            <rFont val="Calibri"/>
            <family val="2"/>
            <charset val="238"/>
          </rPr>
          <t>SZV_F:ISA</t>
        </r>
      </text>
    </comment>
    <comment ref="B76" authorId="0" shapeId="0">
      <text>
        <r>
          <rPr>
            <sz val="11"/>
            <rFont val="Calibri"/>
            <family val="2"/>
            <charset val="238"/>
          </rPr>
          <t>SZV_F:FontossagiSorrent</t>
        </r>
      </text>
    </comment>
    <comment ref="C76" authorId="0" shapeId="0">
      <text>
        <r>
          <rPr>
            <sz val="11"/>
            <rFont val="Calibri"/>
            <family val="2"/>
            <charset val="238"/>
          </rPr>
          <t>SZV_F:FeladatKategoria</t>
        </r>
      </text>
    </comment>
    <comment ref="D76" authorId="0" shapeId="0">
      <text>
        <r>
          <rPr>
            <sz val="11"/>
            <rFont val="Calibri"/>
            <family val="2"/>
            <charset val="238"/>
          </rPr>
          <t>SZV_F:FeladatMegnevezes</t>
        </r>
      </text>
    </comment>
    <comment ref="E76" authorId="0" shapeId="0">
      <text>
        <r>
          <rPr>
            <sz val="11"/>
            <rFont val="Calibri"/>
            <family val="2"/>
            <charset val="238"/>
          </rPr>
          <t>SZV_F:ElviEngedelySzam</t>
        </r>
      </text>
    </comment>
    <comment ref="F76" authorId="0" shapeId="0">
      <text>
        <r>
          <rPr>
            <sz val="11"/>
            <rFont val="Calibri"/>
            <family val="2"/>
            <charset val="238"/>
          </rPr>
          <t>SZV_F:VKR_Kod</t>
        </r>
      </text>
    </comment>
    <comment ref="G76" authorId="0" shapeId="0">
      <text>
        <r>
          <rPr>
            <sz val="11"/>
            <rFont val="Calibri"/>
            <family val="2"/>
            <charset val="238"/>
          </rPr>
          <t>SZV_F:VKR_Nev</t>
        </r>
      </text>
    </comment>
    <comment ref="H76" authorId="0" shapeId="0">
      <text>
        <r>
          <rPr>
            <sz val="11"/>
            <rFont val="Calibri"/>
            <family val="2"/>
            <charset val="238"/>
          </rPr>
          <t>SZV_F:FeladatAzonosito</t>
        </r>
      </text>
    </comment>
    <comment ref="I76" authorId="0" shapeId="0">
      <text>
        <r>
          <rPr>
            <sz val="11"/>
            <rFont val="Calibri"/>
            <family val="2"/>
            <charset val="238"/>
          </rPr>
          <t>SZV_F:EllatasiTerulet</t>
        </r>
      </text>
    </comment>
    <comment ref="J76" authorId="0" shapeId="0">
      <text>
        <r>
          <rPr>
            <sz val="11"/>
            <rFont val="Calibri"/>
            <family val="2"/>
            <charset val="238"/>
          </rPr>
          <t>SZV_F:EllatasertFelelos</t>
        </r>
      </text>
    </comment>
    <comment ref="K76" authorId="0" shapeId="0">
      <text>
        <r>
          <rPr>
            <sz val="11"/>
            <rFont val="Calibri"/>
            <family val="2"/>
            <charset val="238"/>
          </rPr>
          <t>SZV_F:TervezettNettoKoltseg</t>
        </r>
      </text>
    </comment>
    <comment ref="L76" authorId="0" shapeId="0">
      <text>
        <r>
          <rPr>
            <sz val="11"/>
            <rFont val="Calibri"/>
            <family val="2"/>
            <charset val="238"/>
          </rPr>
          <t>SZV_F:IdotartamKezdes</t>
        </r>
      </text>
    </comment>
    <comment ref="M76" authorId="0" shapeId="0">
      <text>
        <r>
          <rPr>
            <sz val="11"/>
            <rFont val="Calibri"/>
            <family val="2"/>
            <charset val="238"/>
          </rPr>
          <t>SZV_F:IdotartamBefejezes</t>
        </r>
      </text>
    </comment>
    <comment ref="N76" authorId="0" shapeId="0">
      <text>
        <r>
          <rPr>
            <sz val="11"/>
            <rFont val="Calibri"/>
            <family val="2"/>
            <charset val="238"/>
          </rPr>
          <t>SZV_F:NettoKoltsegUtem1</t>
        </r>
      </text>
    </comment>
    <comment ref="O76" authorId="0" shapeId="0">
      <text>
        <r>
          <rPr>
            <sz val="11"/>
            <rFont val="Calibri"/>
            <family val="2"/>
            <charset val="238"/>
          </rPr>
          <t>SZV_F:NettoKoltsegUtem2</t>
        </r>
      </text>
    </comment>
    <comment ref="P76" authorId="0" shapeId="0">
      <text>
        <r>
          <rPr>
            <sz val="11"/>
            <rFont val="Calibri"/>
            <family val="2"/>
            <charset val="238"/>
          </rPr>
          <t>SZV_F:EM_Melleklet2_KTG</t>
        </r>
      </text>
    </comment>
    <comment ref="R76" authorId="0" shapeId="0">
      <text>
        <r>
          <rPr>
            <sz val="11"/>
            <rFont val="Calibri"/>
            <family val="2"/>
            <charset val="238"/>
          </rPr>
          <t>SZV_F:HDUtem1</t>
        </r>
      </text>
    </comment>
    <comment ref="S76" authorId="0" shapeId="0">
      <text>
        <r>
          <rPr>
            <sz val="11"/>
            <rFont val="Calibri"/>
            <family val="2"/>
            <charset val="238"/>
          </rPr>
          <t>SZV_F:ECSUtem1</t>
        </r>
      </text>
    </comment>
    <comment ref="T76" authorId="0" shapeId="0">
      <text>
        <r>
          <rPr>
            <sz val="11"/>
            <rFont val="Calibri"/>
            <family val="2"/>
            <charset val="238"/>
          </rPr>
          <t>SZV_F:KFHUtem1</t>
        </r>
      </text>
    </comment>
    <comment ref="U76" authorId="0" shapeId="0">
      <text>
        <r>
          <rPr>
            <sz val="11"/>
            <rFont val="Calibri"/>
            <family val="2"/>
            <charset val="238"/>
          </rPr>
          <t>SZV_F:Egyeb_SajatUtem1</t>
        </r>
      </text>
    </comment>
    <comment ref="V76" authorId="0" shapeId="0">
      <text>
        <r>
          <rPr>
            <sz val="11"/>
            <rFont val="Calibri"/>
            <family val="2"/>
            <charset val="238"/>
          </rPr>
          <t>SZV_F:DijUtem1</t>
        </r>
      </text>
    </comment>
    <comment ref="W76" authorId="0" shapeId="0">
      <text>
        <r>
          <rPr>
            <sz val="11"/>
            <rFont val="Calibri"/>
            <family val="2"/>
            <charset val="238"/>
          </rPr>
          <t>SZV_F:EM_Melleklet1_Utem1</t>
        </r>
      </text>
    </comment>
    <comment ref="X76" authorId="0" shapeId="0">
      <text>
        <r>
          <rPr>
            <sz val="11"/>
            <rFont val="Calibri"/>
            <family val="2"/>
            <charset val="238"/>
          </rPr>
          <t>SZV_F:EgyebAllamiUtem1</t>
        </r>
      </text>
    </comment>
    <comment ref="Y76" authorId="0" shapeId="0">
      <text>
        <r>
          <rPr>
            <sz val="11"/>
            <rFont val="Calibri"/>
            <family val="2"/>
            <charset val="238"/>
          </rPr>
          <t>SZV_F:OnkormanyzatiUtem1</t>
        </r>
      </text>
    </comment>
    <comment ref="Z76" authorId="0" shapeId="0">
      <text>
        <r>
          <rPr>
            <sz val="11"/>
            <rFont val="Calibri"/>
            <family val="2"/>
            <charset val="238"/>
          </rPr>
          <t>SZV_F:EUUtem1</t>
        </r>
      </text>
    </comment>
    <comment ref="AA76" authorId="0" shapeId="0">
      <text>
        <r>
          <rPr>
            <sz val="11"/>
            <rFont val="Calibri"/>
            <family val="2"/>
            <charset val="238"/>
          </rPr>
          <t>SZV_F:EgyebUtem1</t>
        </r>
      </text>
    </comment>
    <comment ref="AB76" authorId="0" shapeId="0">
      <text>
        <r>
          <rPr>
            <sz val="11"/>
            <rFont val="Calibri"/>
            <family val="2"/>
            <charset val="238"/>
          </rPr>
          <t>SZV_F:HitelKotvenyUtem1</t>
        </r>
      </text>
    </comment>
    <comment ref="AC76" authorId="0" shapeId="0">
      <text>
        <r>
          <rPr>
            <sz val="11"/>
            <rFont val="Calibri"/>
            <family val="2"/>
            <charset val="238"/>
          </rPr>
          <t>SZV_F:OsszesenUtem1</t>
        </r>
      </text>
    </comment>
    <comment ref="AF76" authorId="0" shapeId="0">
      <text>
        <r>
          <rPr>
            <sz val="11"/>
            <rFont val="Calibri"/>
            <family val="2"/>
            <charset val="238"/>
          </rPr>
          <t>SZV_F:HDUtem2</t>
        </r>
      </text>
    </comment>
    <comment ref="AG76" authorId="0" shapeId="0">
      <text>
        <r>
          <rPr>
            <sz val="11"/>
            <rFont val="Calibri"/>
            <family val="2"/>
            <charset val="238"/>
          </rPr>
          <t>SZV_F:ECSUtem2</t>
        </r>
      </text>
    </comment>
    <comment ref="AH76" authorId="0" shapeId="0">
      <text>
        <r>
          <rPr>
            <sz val="11"/>
            <rFont val="Calibri"/>
            <family val="2"/>
            <charset val="238"/>
          </rPr>
          <t>SZV_F:KFHUtem2</t>
        </r>
      </text>
    </comment>
    <comment ref="AI76" authorId="0" shapeId="0">
      <text>
        <r>
          <rPr>
            <sz val="11"/>
            <rFont val="Calibri"/>
            <family val="2"/>
            <charset val="238"/>
          </rPr>
          <t>SZV_F:Egyeb_SajatUtem2</t>
        </r>
      </text>
    </comment>
    <comment ref="AJ76" authorId="0" shapeId="0">
      <text>
        <r>
          <rPr>
            <sz val="11"/>
            <rFont val="Calibri"/>
            <family val="2"/>
            <charset val="238"/>
          </rPr>
          <t>SZV_F:DijUtem2</t>
        </r>
      </text>
    </comment>
    <comment ref="AK76" authorId="0" shapeId="0">
      <text>
        <r>
          <rPr>
            <sz val="11"/>
            <rFont val="Calibri"/>
            <family val="2"/>
            <charset val="238"/>
          </rPr>
          <t>SZV_F:EM_Melleklet1_Utem2</t>
        </r>
      </text>
    </comment>
    <comment ref="AL76" authorId="0" shapeId="0">
      <text>
        <r>
          <rPr>
            <sz val="11"/>
            <rFont val="Calibri"/>
            <family val="2"/>
            <charset val="238"/>
          </rPr>
          <t>SZV_F:EgyebAllamiUtem2</t>
        </r>
      </text>
    </comment>
    <comment ref="AM76" authorId="0" shapeId="0">
      <text>
        <r>
          <rPr>
            <sz val="11"/>
            <rFont val="Calibri"/>
            <family val="2"/>
            <charset val="238"/>
          </rPr>
          <t>SZV_F:OnkormanyzatiUtem2</t>
        </r>
      </text>
    </comment>
    <comment ref="AN76" authorId="0" shapeId="0">
      <text>
        <r>
          <rPr>
            <sz val="11"/>
            <rFont val="Calibri"/>
            <family val="2"/>
            <charset val="238"/>
          </rPr>
          <t>SZV_F:EUUtem2</t>
        </r>
      </text>
    </comment>
    <comment ref="AO76" authorId="0" shapeId="0">
      <text>
        <r>
          <rPr>
            <sz val="11"/>
            <rFont val="Calibri"/>
            <family val="2"/>
            <charset val="238"/>
          </rPr>
          <t>SZV_F:EgyebUtem2</t>
        </r>
      </text>
    </comment>
    <comment ref="AP76" authorId="0" shapeId="0">
      <text>
        <r>
          <rPr>
            <sz val="11"/>
            <rFont val="Calibri"/>
            <family val="2"/>
            <charset val="238"/>
          </rPr>
          <t>SZV_F:HitelKotvenyUtem2</t>
        </r>
      </text>
    </comment>
    <comment ref="AQ76" authorId="0" shapeId="0">
      <text>
        <r>
          <rPr>
            <sz val="11"/>
            <rFont val="Calibri"/>
            <family val="2"/>
            <charset val="238"/>
          </rPr>
          <t>SZV_F:OsszesenUtem2</t>
        </r>
      </text>
    </comment>
    <comment ref="AR76" authorId="0" shapeId="0">
      <text>
        <r>
          <rPr>
            <sz val="11"/>
            <rFont val="Calibri"/>
            <family val="2"/>
            <charset val="238"/>
          </rPr>
          <t>SZV_F:ForrashianyUtem2</t>
        </r>
      </text>
    </comment>
    <comment ref="AU76" authorId="0" shapeId="0">
      <text>
        <r>
          <rPr>
            <sz val="11"/>
            <rFont val="Calibri"/>
            <family val="2"/>
            <charset val="238"/>
          </rPr>
          <t>SZV_F:Indokolas</t>
        </r>
      </text>
    </comment>
    <comment ref="AV76" authorId="0" shapeId="0">
      <text>
        <r>
          <rPr>
            <sz val="11"/>
            <rFont val="Calibri"/>
            <family val="2"/>
            <charset val="238"/>
          </rPr>
          <t>SZV_F:Megjegyzes</t>
        </r>
      </text>
    </comment>
    <comment ref="AW76" authorId="0" shapeId="0">
      <text>
        <r>
          <rPr>
            <sz val="11"/>
            <rFont val="Calibri"/>
            <family val="2"/>
            <charset val="238"/>
          </rPr>
          <t>SZV_F:FeladatSorszam</t>
        </r>
      </text>
    </comment>
    <comment ref="AY76" authorId="0" shapeId="0">
      <text>
        <r>
          <rPr>
            <sz val="11"/>
            <rFont val="Calibri"/>
            <family val="2"/>
            <charset val="238"/>
          </rPr>
          <t>SZV_F:ISA</t>
        </r>
      </text>
    </comment>
    <comment ref="B77" authorId="0" shapeId="0">
      <text>
        <r>
          <rPr>
            <sz val="11"/>
            <rFont val="Calibri"/>
            <family val="2"/>
            <charset val="238"/>
          </rPr>
          <t>SZV_F:FontossagiSorrent</t>
        </r>
      </text>
    </comment>
    <comment ref="C77" authorId="0" shapeId="0">
      <text>
        <r>
          <rPr>
            <sz val="11"/>
            <rFont val="Calibri"/>
            <family val="2"/>
            <charset val="238"/>
          </rPr>
          <t>SZV_F:FeladatKategoria</t>
        </r>
      </text>
    </comment>
    <comment ref="D77" authorId="0" shapeId="0">
      <text>
        <r>
          <rPr>
            <sz val="11"/>
            <rFont val="Calibri"/>
            <family val="2"/>
            <charset val="238"/>
          </rPr>
          <t>SZV_F:FeladatMegnevezes</t>
        </r>
      </text>
    </comment>
    <comment ref="E77" authorId="0" shapeId="0">
      <text>
        <r>
          <rPr>
            <sz val="11"/>
            <rFont val="Calibri"/>
            <family val="2"/>
            <charset val="238"/>
          </rPr>
          <t>SZV_F:ElviEngedelySzam</t>
        </r>
      </text>
    </comment>
    <comment ref="F77" authorId="0" shapeId="0">
      <text>
        <r>
          <rPr>
            <sz val="11"/>
            <rFont val="Calibri"/>
            <family val="2"/>
            <charset val="238"/>
          </rPr>
          <t>SZV_F:VKR_Kod</t>
        </r>
      </text>
    </comment>
    <comment ref="G77" authorId="0" shapeId="0">
      <text>
        <r>
          <rPr>
            <sz val="11"/>
            <rFont val="Calibri"/>
            <family val="2"/>
            <charset val="238"/>
          </rPr>
          <t>SZV_F:VKR_Nev</t>
        </r>
      </text>
    </comment>
    <comment ref="H77" authorId="0" shapeId="0">
      <text>
        <r>
          <rPr>
            <sz val="11"/>
            <rFont val="Calibri"/>
            <family val="2"/>
            <charset val="238"/>
          </rPr>
          <t>SZV_F:FeladatAzonosito</t>
        </r>
      </text>
    </comment>
    <comment ref="I77" authorId="0" shapeId="0">
      <text>
        <r>
          <rPr>
            <sz val="11"/>
            <rFont val="Calibri"/>
            <family val="2"/>
            <charset val="238"/>
          </rPr>
          <t>SZV_F:EllatasiTerulet</t>
        </r>
      </text>
    </comment>
    <comment ref="J77" authorId="0" shapeId="0">
      <text>
        <r>
          <rPr>
            <sz val="11"/>
            <rFont val="Calibri"/>
            <family val="2"/>
            <charset val="238"/>
          </rPr>
          <t>SZV_F:EllatasertFelelos</t>
        </r>
      </text>
    </comment>
    <comment ref="K77" authorId="0" shapeId="0">
      <text>
        <r>
          <rPr>
            <sz val="11"/>
            <rFont val="Calibri"/>
            <family val="2"/>
            <charset val="238"/>
          </rPr>
          <t>SZV_F:TervezettNettoKoltseg</t>
        </r>
      </text>
    </comment>
    <comment ref="L77" authorId="0" shapeId="0">
      <text>
        <r>
          <rPr>
            <sz val="11"/>
            <rFont val="Calibri"/>
            <family val="2"/>
            <charset val="238"/>
          </rPr>
          <t>SZV_F:IdotartamKezdes</t>
        </r>
      </text>
    </comment>
    <comment ref="M77" authorId="0" shapeId="0">
      <text>
        <r>
          <rPr>
            <sz val="11"/>
            <rFont val="Calibri"/>
            <family val="2"/>
            <charset val="238"/>
          </rPr>
          <t>SZV_F:IdotartamBefejezes</t>
        </r>
      </text>
    </comment>
    <comment ref="N77" authorId="0" shapeId="0">
      <text>
        <r>
          <rPr>
            <sz val="11"/>
            <rFont val="Calibri"/>
            <family val="2"/>
            <charset val="238"/>
          </rPr>
          <t>SZV_F:NettoKoltsegUtem1</t>
        </r>
      </text>
    </comment>
    <comment ref="O77" authorId="0" shapeId="0">
      <text>
        <r>
          <rPr>
            <sz val="11"/>
            <rFont val="Calibri"/>
            <family val="2"/>
            <charset val="238"/>
          </rPr>
          <t>SZV_F:NettoKoltsegUtem2</t>
        </r>
      </text>
    </comment>
    <comment ref="P77" authorId="0" shapeId="0">
      <text>
        <r>
          <rPr>
            <sz val="11"/>
            <rFont val="Calibri"/>
            <family val="2"/>
            <charset val="238"/>
          </rPr>
          <t>SZV_F:EM_Melleklet2_KTG</t>
        </r>
      </text>
    </comment>
    <comment ref="R77" authorId="0" shapeId="0">
      <text>
        <r>
          <rPr>
            <sz val="11"/>
            <rFont val="Calibri"/>
            <family val="2"/>
            <charset val="238"/>
          </rPr>
          <t>SZV_F:HDUtem1</t>
        </r>
      </text>
    </comment>
    <comment ref="S77" authorId="0" shapeId="0">
      <text>
        <r>
          <rPr>
            <sz val="11"/>
            <rFont val="Calibri"/>
            <family val="2"/>
            <charset val="238"/>
          </rPr>
          <t>SZV_F:ECSUtem1</t>
        </r>
      </text>
    </comment>
    <comment ref="T77" authorId="0" shapeId="0">
      <text>
        <r>
          <rPr>
            <sz val="11"/>
            <rFont val="Calibri"/>
            <family val="2"/>
            <charset val="238"/>
          </rPr>
          <t>SZV_F:KFHUtem1</t>
        </r>
      </text>
    </comment>
    <comment ref="U77" authorId="0" shapeId="0">
      <text>
        <r>
          <rPr>
            <sz val="11"/>
            <rFont val="Calibri"/>
            <family val="2"/>
            <charset val="238"/>
          </rPr>
          <t>SZV_F:Egyeb_SajatUtem1</t>
        </r>
      </text>
    </comment>
    <comment ref="V77" authorId="0" shapeId="0">
      <text>
        <r>
          <rPr>
            <sz val="11"/>
            <rFont val="Calibri"/>
            <family val="2"/>
            <charset val="238"/>
          </rPr>
          <t>SZV_F:DijUtem1</t>
        </r>
      </text>
    </comment>
    <comment ref="W77" authorId="0" shapeId="0">
      <text>
        <r>
          <rPr>
            <sz val="11"/>
            <rFont val="Calibri"/>
            <family val="2"/>
            <charset val="238"/>
          </rPr>
          <t>SZV_F:EM_Melleklet1_Utem1</t>
        </r>
      </text>
    </comment>
    <comment ref="X77" authorId="0" shapeId="0">
      <text>
        <r>
          <rPr>
            <sz val="11"/>
            <rFont val="Calibri"/>
            <family val="2"/>
            <charset val="238"/>
          </rPr>
          <t>SZV_F:EgyebAllamiUtem1</t>
        </r>
      </text>
    </comment>
    <comment ref="Y77" authorId="0" shapeId="0">
      <text>
        <r>
          <rPr>
            <sz val="11"/>
            <rFont val="Calibri"/>
            <family val="2"/>
            <charset val="238"/>
          </rPr>
          <t>SZV_F:OnkormanyzatiUtem1</t>
        </r>
      </text>
    </comment>
    <comment ref="Z77" authorId="0" shapeId="0">
      <text>
        <r>
          <rPr>
            <sz val="11"/>
            <rFont val="Calibri"/>
            <family val="2"/>
            <charset val="238"/>
          </rPr>
          <t>SZV_F:EUUtem1</t>
        </r>
      </text>
    </comment>
    <comment ref="AA77" authorId="0" shapeId="0">
      <text>
        <r>
          <rPr>
            <sz val="11"/>
            <rFont val="Calibri"/>
            <family val="2"/>
            <charset val="238"/>
          </rPr>
          <t>SZV_F:EgyebUtem1</t>
        </r>
      </text>
    </comment>
    <comment ref="AB77" authorId="0" shapeId="0">
      <text>
        <r>
          <rPr>
            <sz val="11"/>
            <rFont val="Calibri"/>
            <family val="2"/>
            <charset val="238"/>
          </rPr>
          <t>SZV_F:HitelKotvenyUtem1</t>
        </r>
      </text>
    </comment>
    <comment ref="AC77" authorId="0" shapeId="0">
      <text>
        <r>
          <rPr>
            <sz val="11"/>
            <rFont val="Calibri"/>
            <family val="2"/>
            <charset val="238"/>
          </rPr>
          <t>SZV_F:OsszesenUtem1</t>
        </r>
      </text>
    </comment>
    <comment ref="AF77" authorId="0" shapeId="0">
      <text>
        <r>
          <rPr>
            <sz val="11"/>
            <rFont val="Calibri"/>
            <family val="2"/>
            <charset val="238"/>
          </rPr>
          <t>SZV_F:HDUtem2</t>
        </r>
      </text>
    </comment>
    <comment ref="AG77" authorId="0" shapeId="0">
      <text>
        <r>
          <rPr>
            <sz val="11"/>
            <rFont val="Calibri"/>
            <family val="2"/>
            <charset val="238"/>
          </rPr>
          <t>SZV_F:ECSUtem2</t>
        </r>
      </text>
    </comment>
    <comment ref="AH77" authorId="0" shapeId="0">
      <text>
        <r>
          <rPr>
            <sz val="11"/>
            <rFont val="Calibri"/>
            <family val="2"/>
            <charset val="238"/>
          </rPr>
          <t>SZV_F:KFHUtem2</t>
        </r>
      </text>
    </comment>
    <comment ref="AI77" authorId="0" shapeId="0">
      <text>
        <r>
          <rPr>
            <sz val="11"/>
            <rFont val="Calibri"/>
            <family val="2"/>
            <charset val="238"/>
          </rPr>
          <t>SZV_F:Egyeb_SajatUtem2</t>
        </r>
      </text>
    </comment>
    <comment ref="AJ77" authorId="0" shapeId="0">
      <text>
        <r>
          <rPr>
            <sz val="11"/>
            <rFont val="Calibri"/>
            <family val="2"/>
            <charset val="238"/>
          </rPr>
          <t>SZV_F:DijUtem2</t>
        </r>
      </text>
    </comment>
    <comment ref="AK77" authorId="0" shapeId="0">
      <text>
        <r>
          <rPr>
            <sz val="11"/>
            <rFont val="Calibri"/>
            <family val="2"/>
            <charset val="238"/>
          </rPr>
          <t>SZV_F:EM_Melleklet1_Utem2</t>
        </r>
      </text>
    </comment>
    <comment ref="AL77" authorId="0" shapeId="0">
      <text>
        <r>
          <rPr>
            <sz val="11"/>
            <rFont val="Calibri"/>
            <family val="2"/>
            <charset val="238"/>
          </rPr>
          <t>SZV_F:EgyebAllamiUtem2</t>
        </r>
      </text>
    </comment>
    <comment ref="AM77" authorId="0" shapeId="0">
      <text>
        <r>
          <rPr>
            <sz val="11"/>
            <rFont val="Calibri"/>
            <family val="2"/>
            <charset val="238"/>
          </rPr>
          <t>SZV_F:OnkormanyzatiUtem2</t>
        </r>
      </text>
    </comment>
    <comment ref="AN77" authorId="0" shapeId="0">
      <text>
        <r>
          <rPr>
            <sz val="11"/>
            <rFont val="Calibri"/>
            <family val="2"/>
            <charset val="238"/>
          </rPr>
          <t>SZV_F:EUUtem2</t>
        </r>
      </text>
    </comment>
    <comment ref="AO77" authorId="0" shapeId="0">
      <text>
        <r>
          <rPr>
            <sz val="11"/>
            <rFont val="Calibri"/>
            <family val="2"/>
            <charset val="238"/>
          </rPr>
          <t>SZV_F:EgyebUtem2</t>
        </r>
      </text>
    </comment>
    <comment ref="AP77" authorId="0" shapeId="0">
      <text>
        <r>
          <rPr>
            <sz val="11"/>
            <rFont val="Calibri"/>
            <family val="2"/>
            <charset val="238"/>
          </rPr>
          <t>SZV_F:HitelKotvenyUtem2</t>
        </r>
      </text>
    </comment>
    <comment ref="AQ77" authorId="0" shapeId="0">
      <text>
        <r>
          <rPr>
            <sz val="11"/>
            <rFont val="Calibri"/>
            <family val="2"/>
            <charset val="238"/>
          </rPr>
          <t>SZV_F:OsszesenUtem2</t>
        </r>
      </text>
    </comment>
    <comment ref="AR77" authorId="0" shapeId="0">
      <text>
        <r>
          <rPr>
            <sz val="11"/>
            <rFont val="Calibri"/>
            <family val="2"/>
            <charset val="238"/>
          </rPr>
          <t>SZV_F:ForrashianyUtem2</t>
        </r>
      </text>
    </comment>
    <comment ref="AU77" authorId="0" shapeId="0">
      <text>
        <r>
          <rPr>
            <sz val="11"/>
            <rFont val="Calibri"/>
            <family val="2"/>
            <charset val="238"/>
          </rPr>
          <t>SZV_F:Indokolas</t>
        </r>
      </text>
    </comment>
    <comment ref="AV77" authorId="0" shapeId="0">
      <text>
        <r>
          <rPr>
            <sz val="11"/>
            <rFont val="Calibri"/>
            <family val="2"/>
            <charset val="238"/>
          </rPr>
          <t>SZV_F:Megjegyzes</t>
        </r>
      </text>
    </comment>
    <comment ref="AW77" authorId="0" shapeId="0">
      <text>
        <r>
          <rPr>
            <sz val="11"/>
            <rFont val="Calibri"/>
            <family val="2"/>
            <charset val="238"/>
          </rPr>
          <t>SZV_F:FeladatSorszam</t>
        </r>
      </text>
    </comment>
    <comment ref="AY77" authorId="0" shapeId="0">
      <text>
        <r>
          <rPr>
            <sz val="11"/>
            <rFont val="Calibri"/>
            <family val="2"/>
            <charset val="238"/>
          </rPr>
          <t>SZV_F:ISA</t>
        </r>
      </text>
    </comment>
    <comment ref="B78" authorId="0" shapeId="0">
      <text>
        <r>
          <rPr>
            <sz val="11"/>
            <rFont val="Calibri"/>
            <family val="2"/>
            <charset val="238"/>
          </rPr>
          <t>SZV_F:FontossagiSorrent</t>
        </r>
      </text>
    </comment>
    <comment ref="C78" authorId="0" shapeId="0">
      <text>
        <r>
          <rPr>
            <sz val="11"/>
            <rFont val="Calibri"/>
            <family val="2"/>
            <charset val="238"/>
          </rPr>
          <t>SZV_F:FeladatKategoria</t>
        </r>
      </text>
    </comment>
    <comment ref="D78" authorId="0" shapeId="0">
      <text>
        <r>
          <rPr>
            <sz val="11"/>
            <rFont val="Calibri"/>
            <family val="2"/>
            <charset val="238"/>
          </rPr>
          <t>SZV_F:FeladatMegnevezes</t>
        </r>
      </text>
    </comment>
    <comment ref="E78" authorId="0" shapeId="0">
      <text>
        <r>
          <rPr>
            <sz val="11"/>
            <rFont val="Calibri"/>
            <family val="2"/>
            <charset val="238"/>
          </rPr>
          <t>SZV_F:ElviEngedelySzam</t>
        </r>
      </text>
    </comment>
    <comment ref="F78" authorId="0" shapeId="0">
      <text>
        <r>
          <rPr>
            <sz val="11"/>
            <rFont val="Calibri"/>
            <family val="2"/>
            <charset val="238"/>
          </rPr>
          <t>SZV_F:VKR_Kod</t>
        </r>
      </text>
    </comment>
    <comment ref="G78" authorId="0" shapeId="0">
      <text>
        <r>
          <rPr>
            <sz val="11"/>
            <rFont val="Calibri"/>
            <family val="2"/>
            <charset val="238"/>
          </rPr>
          <t>SZV_F:VKR_Nev</t>
        </r>
      </text>
    </comment>
    <comment ref="H78" authorId="0" shapeId="0">
      <text>
        <r>
          <rPr>
            <sz val="11"/>
            <rFont val="Calibri"/>
            <family val="2"/>
            <charset val="238"/>
          </rPr>
          <t>SZV_F:FeladatAzonosito</t>
        </r>
      </text>
    </comment>
    <comment ref="I78" authorId="0" shapeId="0">
      <text>
        <r>
          <rPr>
            <sz val="11"/>
            <rFont val="Calibri"/>
            <family val="2"/>
            <charset val="238"/>
          </rPr>
          <t>SZV_F:EllatasiTerulet</t>
        </r>
      </text>
    </comment>
    <comment ref="J78" authorId="0" shapeId="0">
      <text>
        <r>
          <rPr>
            <sz val="11"/>
            <rFont val="Calibri"/>
            <family val="2"/>
            <charset val="238"/>
          </rPr>
          <t>SZV_F:EllatasertFelelos</t>
        </r>
      </text>
    </comment>
    <comment ref="K78" authorId="0" shapeId="0">
      <text>
        <r>
          <rPr>
            <sz val="11"/>
            <rFont val="Calibri"/>
            <family val="2"/>
            <charset val="238"/>
          </rPr>
          <t>SZV_F:TervezettNettoKoltseg</t>
        </r>
      </text>
    </comment>
    <comment ref="L78" authorId="0" shapeId="0">
      <text>
        <r>
          <rPr>
            <sz val="11"/>
            <rFont val="Calibri"/>
            <family val="2"/>
            <charset val="238"/>
          </rPr>
          <t>SZV_F:IdotartamKezdes</t>
        </r>
      </text>
    </comment>
    <comment ref="M78" authorId="0" shapeId="0">
      <text>
        <r>
          <rPr>
            <sz val="11"/>
            <rFont val="Calibri"/>
            <family val="2"/>
            <charset val="238"/>
          </rPr>
          <t>SZV_F:IdotartamBefejezes</t>
        </r>
      </text>
    </comment>
    <comment ref="N78" authorId="0" shapeId="0">
      <text>
        <r>
          <rPr>
            <sz val="11"/>
            <rFont val="Calibri"/>
            <family val="2"/>
            <charset val="238"/>
          </rPr>
          <t>SZV_F:NettoKoltsegUtem1</t>
        </r>
      </text>
    </comment>
    <comment ref="O78" authorId="0" shapeId="0">
      <text>
        <r>
          <rPr>
            <sz val="11"/>
            <rFont val="Calibri"/>
            <family val="2"/>
            <charset val="238"/>
          </rPr>
          <t>SZV_F:NettoKoltsegUtem2</t>
        </r>
      </text>
    </comment>
    <comment ref="P78" authorId="0" shapeId="0">
      <text>
        <r>
          <rPr>
            <sz val="11"/>
            <rFont val="Calibri"/>
            <family val="2"/>
            <charset val="238"/>
          </rPr>
          <t>SZV_F:EM_Melleklet2_KTG</t>
        </r>
      </text>
    </comment>
    <comment ref="R78" authorId="0" shapeId="0">
      <text>
        <r>
          <rPr>
            <sz val="11"/>
            <rFont val="Calibri"/>
            <family val="2"/>
            <charset val="238"/>
          </rPr>
          <t>SZV_F:HDUtem1</t>
        </r>
      </text>
    </comment>
    <comment ref="S78" authorId="0" shapeId="0">
      <text>
        <r>
          <rPr>
            <sz val="11"/>
            <rFont val="Calibri"/>
            <family val="2"/>
            <charset val="238"/>
          </rPr>
          <t>SZV_F:ECSUtem1</t>
        </r>
      </text>
    </comment>
    <comment ref="T78" authorId="0" shapeId="0">
      <text>
        <r>
          <rPr>
            <sz val="11"/>
            <rFont val="Calibri"/>
            <family val="2"/>
            <charset val="238"/>
          </rPr>
          <t>SZV_F:KFHUtem1</t>
        </r>
      </text>
    </comment>
    <comment ref="U78" authorId="0" shapeId="0">
      <text>
        <r>
          <rPr>
            <sz val="11"/>
            <rFont val="Calibri"/>
            <family val="2"/>
            <charset val="238"/>
          </rPr>
          <t>SZV_F:Egyeb_SajatUtem1</t>
        </r>
      </text>
    </comment>
    <comment ref="V78" authorId="0" shapeId="0">
      <text>
        <r>
          <rPr>
            <sz val="11"/>
            <rFont val="Calibri"/>
            <family val="2"/>
            <charset val="238"/>
          </rPr>
          <t>SZV_F:DijUtem1</t>
        </r>
      </text>
    </comment>
    <comment ref="W78" authorId="0" shapeId="0">
      <text>
        <r>
          <rPr>
            <sz val="11"/>
            <rFont val="Calibri"/>
            <family val="2"/>
            <charset val="238"/>
          </rPr>
          <t>SZV_F:EM_Melleklet1_Utem1</t>
        </r>
      </text>
    </comment>
    <comment ref="X78" authorId="0" shapeId="0">
      <text>
        <r>
          <rPr>
            <sz val="11"/>
            <rFont val="Calibri"/>
            <family val="2"/>
            <charset val="238"/>
          </rPr>
          <t>SZV_F:EgyebAllamiUtem1</t>
        </r>
      </text>
    </comment>
    <comment ref="Y78" authorId="0" shapeId="0">
      <text>
        <r>
          <rPr>
            <sz val="11"/>
            <rFont val="Calibri"/>
            <family val="2"/>
            <charset val="238"/>
          </rPr>
          <t>SZV_F:OnkormanyzatiUtem1</t>
        </r>
      </text>
    </comment>
    <comment ref="Z78" authorId="0" shapeId="0">
      <text>
        <r>
          <rPr>
            <sz val="11"/>
            <rFont val="Calibri"/>
            <family val="2"/>
            <charset val="238"/>
          </rPr>
          <t>SZV_F:EUUtem1</t>
        </r>
      </text>
    </comment>
    <comment ref="AA78" authorId="0" shapeId="0">
      <text>
        <r>
          <rPr>
            <sz val="11"/>
            <rFont val="Calibri"/>
            <family val="2"/>
            <charset val="238"/>
          </rPr>
          <t>SZV_F:EgyebUtem1</t>
        </r>
      </text>
    </comment>
    <comment ref="AB78" authorId="0" shapeId="0">
      <text>
        <r>
          <rPr>
            <sz val="11"/>
            <rFont val="Calibri"/>
            <family val="2"/>
            <charset val="238"/>
          </rPr>
          <t>SZV_F:HitelKotvenyUtem1</t>
        </r>
      </text>
    </comment>
    <comment ref="AC78" authorId="0" shapeId="0">
      <text>
        <r>
          <rPr>
            <sz val="11"/>
            <rFont val="Calibri"/>
            <family val="2"/>
            <charset val="238"/>
          </rPr>
          <t>SZV_F:OsszesenUtem1</t>
        </r>
      </text>
    </comment>
    <comment ref="AF78" authorId="0" shapeId="0">
      <text>
        <r>
          <rPr>
            <sz val="11"/>
            <rFont val="Calibri"/>
            <family val="2"/>
            <charset val="238"/>
          </rPr>
          <t>SZV_F:HDUtem2</t>
        </r>
      </text>
    </comment>
    <comment ref="AG78" authorId="0" shapeId="0">
      <text>
        <r>
          <rPr>
            <sz val="11"/>
            <rFont val="Calibri"/>
            <family val="2"/>
            <charset val="238"/>
          </rPr>
          <t>SZV_F:ECSUtem2</t>
        </r>
      </text>
    </comment>
    <comment ref="AH78" authorId="0" shapeId="0">
      <text>
        <r>
          <rPr>
            <sz val="11"/>
            <rFont val="Calibri"/>
            <family val="2"/>
            <charset val="238"/>
          </rPr>
          <t>SZV_F:KFHUtem2</t>
        </r>
      </text>
    </comment>
    <comment ref="AI78" authorId="0" shapeId="0">
      <text>
        <r>
          <rPr>
            <sz val="11"/>
            <rFont val="Calibri"/>
            <family val="2"/>
            <charset val="238"/>
          </rPr>
          <t>SZV_F:Egyeb_SajatUtem2</t>
        </r>
      </text>
    </comment>
    <comment ref="AJ78" authorId="0" shapeId="0">
      <text>
        <r>
          <rPr>
            <sz val="11"/>
            <rFont val="Calibri"/>
            <family val="2"/>
            <charset val="238"/>
          </rPr>
          <t>SZV_F:DijUtem2</t>
        </r>
      </text>
    </comment>
    <comment ref="AK78" authorId="0" shapeId="0">
      <text>
        <r>
          <rPr>
            <sz val="11"/>
            <rFont val="Calibri"/>
            <family val="2"/>
            <charset val="238"/>
          </rPr>
          <t>SZV_F:EM_Melleklet1_Utem2</t>
        </r>
      </text>
    </comment>
    <comment ref="AL78" authorId="0" shapeId="0">
      <text>
        <r>
          <rPr>
            <sz val="11"/>
            <rFont val="Calibri"/>
            <family val="2"/>
            <charset val="238"/>
          </rPr>
          <t>SZV_F:EgyebAllamiUtem2</t>
        </r>
      </text>
    </comment>
    <comment ref="AM78" authorId="0" shapeId="0">
      <text>
        <r>
          <rPr>
            <sz val="11"/>
            <rFont val="Calibri"/>
            <family val="2"/>
            <charset val="238"/>
          </rPr>
          <t>SZV_F:OnkormanyzatiUtem2</t>
        </r>
      </text>
    </comment>
    <comment ref="AN78" authorId="0" shapeId="0">
      <text>
        <r>
          <rPr>
            <sz val="11"/>
            <rFont val="Calibri"/>
            <family val="2"/>
            <charset val="238"/>
          </rPr>
          <t>SZV_F:EUUtem2</t>
        </r>
      </text>
    </comment>
    <comment ref="AO78" authorId="0" shapeId="0">
      <text>
        <r>
          <rPr>
            <sz val="11"/>
            <rFont val="Calibri"/>
            <family val="2"/>
            <charset val="238"/>
          </rPr>
          <t>SZV_F:EgyebUtem2</t>
        </r>
      </text>
    </comment>
    <comment ref="AP78" authorId="0" shapeId="0">
      <text>
        <r>
          <rPr>
            <sz val="11"/>
            <rFont val="Calibri"/>
            <family val="2"/>
            <charset val="238"/>
          </rPr>
          <t>SZV_F:HitelKotvenyUtem2</t>
        </r>
      </text>
    </comment>
    <comment ref="AQ78" authorId="0" shapeId="0">
      <text>
        <r>
          <rPr>
            <sz val="11"/>
            <rFont val="Calibri"/>
            <family val="2"/>
            <charset val="238"/>
          </rPr>
          <t>SZV_F:OsszesenUtem2</t>
        </r>
      </text>
    </comment>
    <comment ref="AR78" authorId="0" shapeId="0">
      <text>
        <r>
          <rPr>
            <sz val="11"/>
            <rFont val="Calibri"/>
            <family val="2"/>
            <charset val="238"/>
          </rPr>
          <t>SZV_F:ForrashianyUtem2</t>
        </r>
      </text>
    </comment>
    <comment ref="AU78" authorId="0" shapeId="0">
      <text>
        <r>
          <rPr>
            <sz val="11"/>
            <rFont val="Calibri"/>
            <family val="2"/>
            <charset val="238"/>
          </rPr>
          <t>SZV_F:Indokolas</t>
        </r>
      </text>
    </comment>
    <comment ref="AV78" authorId="0" shapeId="0">
      <text>
        <r>
          <rPr>
            <sz val="11"/>
            <rFont val="Calibri"/>
            <family val="2"/>
            <charset val="238"/>
          </rPr>
          <t>SZV_F:Megjegyzes</t>
        </r>
      </text>
    </comment>
    <comment ref="AW78" authorId="0" shapeId="0">
      <text>
        <r>
          <rPr>
            <sz val="11"/>
            <rFont val="Calibri"/>
            <family val="2"/>
            <charset val="238"/>
          </rPr>
          <t>SZV_F:FeladatSorszam</t>
        </r>
      </text>
    </comment>
    <comment ref="AY78" authorId="0" shapeId="0">
      <text>
        <r>
          <rPr>
            <sz val="11"/>
            <rFont val="Calibri"/>
            <family val="2"/>
            <charset val="238"/>
          </rPr>
          <t>SZV_F:ISA</t>
        </r>
      </text>
    </comment>
    <comment ref="B79" authorId="0" shapeId="0">
      <text>
        <r>
          <rPr>
            <sz val="11"/>
            <rFont val="Calibri"/>
            <family val="2"/>
            <charset val="238"/>
          </rPr>
          <t>SZV_F:FontossagiSorrent</t>
        </r>
      </text>
    </comment>
    <comment ref="C79" authorId="0" shapeId="0">
      <text>
        <r>
          <rPr>
            <sz val="11"/>
            <rFont val="Calibri"/>
            <family val="2"/>
            <charset val="238"/>
          </rPr>
          <t>SZV_F:FeladatKategoria</t>
        </r>
      </text>
    </comment>
    <comment ref="D79" authorId="0" shapeId="0">
      <text>
        <r>
          <rPr>
            <sz val="11"/>
            <rFont val="Calibri"/>
            <family val="2"/>
            <charset val="238"/>
          </rPr>
          <t>SZV_F:FeladatMegnevezes</t>
        </r>
      </text>
    </comment>
    <comment ref="E79" authorId="0" shapeId="0">
      <text>
        <r>
          <rPr>
            <sz val="11"/>
            <rFont val="Calibri"/>
            <family val="2"/>
            <charset val="238"/>
          </rPr>
          <t>SZV_F:ElviEngedelySzam</t>
        </r>
      </text>
    </comment>
    <comment ref="F79" authorId="0" shapeId="0">
      <text>
        <r>
          <rPr>
            <sz val="11"/>
            <rFont val="Calibri"/>
            <family val="2"/>
            <charset val="238"/>
          </rPr>
          <t>SZV_F:VKR_Kod</t>
        </r>
      </text>
    </comment>
    <comment ref="G79" authorId="0" shapeId="0">
      <text>
        <r>
          <rPr>
            <sz val="11"/>
            <rFont val="Calibri"/>
            <family val="2"/>
            <charset val="238"/>
          </rPr>
          <t>SZV_F:VKR_Nev</t>
        </r>
      </text>
    </comment>
    <comment ref="H79" authorId="0" shapeId="0">
      <text>
        <r>
          <rPr>
            <sz val="11"/>
            <rFont val="Calibri"/>
            <family val="2"/>
            <charset val="238"/>
          </rPr>
          <t>SZV_F:FeladatAzonosito</t>
        </r>
      </text>
    </comment>
    <comment ref="I79" authorId="0" shapeId="0">
      <text>
        <r>
          <rPr>
            <sz val="11"/>
            <rFont val="Calibri"/>
            <family val="2"/>
            <charset val="238"/>
          </rPr>
          <t>SZV_F:EllatasiTerulet</t>
        </r>
      </text>
    </comment>
    <comment ref="J79" authorId="0" shapeId="0">
      <text>
        <r>
          <rPr>
            <sz val="11"/>
            <rFont val="Calibri"/>
            <family val="2"/>
            <charset val="238"/>
          </rPr>
          <t>SZV_F:EllatasertFelelos</t>
        </r>
      </text>
    </comment>
    <comment ref="K79" authorId="0" shapeId="0">
      <text>
        <r>
          <rPr>
            <sz val="11"/>
            <rFont val="Calibri"/>
            <family val="2"/>
            <charset val="238"/>
          </rPr>
          <t>SZV_F:TervezettNettoKoltseg</t>
        </r>
      </text>
    </comment>
    <comment ref="L79" authorId="0" shapeId="0">
      <text>
        <r>
          <rPr>
            <sz val="11"/>
            <rFont val="Calibri"/>
            <family val="2"/>
            <charset val="238"/>
          </rPr>
          <t>SZV_F:IdotartamKezdes</t>
        </r>
      </text>
    </comment>
    <comment ref="M79" authorId="0" shapeId="0">
      <text>
        <r>
          <rPr>
            <sz val="11"/>
            <rFont val="Calibri"/>
            <family val="2"/>
            <charset val="238"/>
          </rPr>
          <t>SZV_F:IdotartamBefejezes</t>
        </r>
      </text>
    </comment>
    <comment ref="N79" authorId="0" shapeId="0">
      <text>
        <r>
          <rPr>
            <sz val="11"/>
            <rFont val="Calibri"/>
            <family val="2"/>
            <charset val="238"/>
          </rPr>
          <t>SZV_F:NettoKoltsegUtem1</t>
        </r>
      </text>
    </comment>
    <comment ref="O79" authorId="0" shapeId="0">
      <text>
        <r>
          <rPr>
            <sz val="11"/>
            <rFont val="Calibri"/>
            <family val="2"/>
            <charset val="238"/>
          </rPr>
          <t>SZV_F:NettoKoltsegUtem2</t>
        </r>
      </text>
    </comment>
    <comment ref="P79" authorId="0" shapeId="0">
      <text>
        <r>
          <rPr>
            <sz val="11"/>
            <rFont val="Calibri"/>
            <family val="2"/>
            <charset val="238"/>
          </rPr>
          <t>SZV_F:EM_Melleklet2_KTG</t>
        </r>
      </text>
    </comment>
    <comment ref="R79" authorId="0" shapeId="0">
      <text>
        <r>
          <rPr>
            <sz val="11"/>
            <rFont val="Calibri"/>
            <family val="2"/>
            <charset val="238"/>
          </rPr>
          <t>SZV_F:HDUtem1</t>
        </r>
      </text>
    </comment>
    <comment ref="S79" authorId="0" shapeId="0">
      <text>
        <r>
          <rPr>
            <sz val="11"/>
            <rFont val="Calibri"/>
            <family val="2"/>
            <charset val="238"/>
          </rPr>
          <t>SZV_F:ECSUtem1</t>
        </r>
      </text>
    </comment>
    <comment ref="T79" authorId="0" shapeId="0">
      <text>
        <r>
          <rPr>
            <sz val="11"/>
            <rFont val="Calibri"/>
            <family val="2"/>
            <charset val="238"/>
          </rPr>
          <t>SZV_F:KFHUtem1</t>
        </r>
      </text>
    </comment>
    <comment ref="U79" authorId="0" shapeId="0">
      <text>
        <r>
          <rPr>
            <sz val="11"/>
            <rFont val="Calibri"/>
            <family val="2"/>
            <charset val="238"/>
          </rPr>
          <t>SZV_F:Egyeb_SajatUtem1</t>
        </r>
      </text>
    </comment>
    <comment ref="V79" authorId="0" shapeId="0">
      <text>
        <r>
          <rPr>
            <sz val="11"/>
            <rFont val="Calibri"/>
            <family val="2"/>
            <charset val="238"/>
          </rPr>
          <t>SZV_F:DijUtem1</t>
        </r>
      </text>
    </comment>
    <comment ref="W79" authorId="0" shapeId="0">
      <text>
        <r>
          <rPr>
            <sz val="11"/>
            <rFont val="Calibri"/>
            <family val="2"/>
            <charset val="238"/>
          </rPr>
          <t>SZV_F:EM_Melleklet1_Utem1</t>
        </r>
      </text>
    </comment>
    <comment ref="X79" authorId="0" shapeId="0">
      <text>
        <r>
          <rPr>
            <sz val="11"/>
            <rFont val="Calibri"/>
            <family val="2"/>
            <charset val="238"/>
          </rPr>
          <t>SZV_F:EgyebAllamiUtem1</t>
        </r>
      </text>
    </comment>
    <comment ref="Y79" authorId="0" shapeId="0">
      <text>
        <r>
          <rPr>
            <sz val="11"/>
            <rFont val="Calibri"/>
            <family val="2"/>
            <charset val="238"/>
          </rPr>
          <t>SZV_F:OnkormanyzatiUtem1</t>
        </r>
      </text>
    </comment>
    <comment ref="Z79" authorId="0" shapeId="0">
      <text>
        <r>
          <rPr>
            <sz val="11"/>
            <rFont val="Calibri"/>
            <family val="2"/>
            <charset val="238"/>
          </rPr>
          <t>SZV_F:EUUtem1</t>
        </r>
      </text>
    </comment>
    <comment ref="AA79" authorId="0" shapeId="0">
      <text>
        <r>
          <rPr>
            <sz val="11"/>
            <rFont val="Calibri"/>
            <family val="2"/>
            <charset val="238"/>
          </rPr>
          <t>SZV_F:EgyebUtem1</t>
        </r>
      </text>
    </comment>
    <comment ref="AB79" authorId="0" shapeId="0">
      <text>
        <r>
          <rPr>
            <sz val="11"/>
            <rFont val="Calibri"/>
            <family val="2"/>
            <charset val="238"/>
          </rPr>
          <t>SZV_F:HitelKotvenyUtem1</t>
        </r>
      </text>
    </comment>
    <comment ref="AC79" authorId="0" shapeId="0">
      <text>
        <r>
          <rPr>
            <sz val="11"/>
            <rFont val="Calibri"/>
            <family val="2"/>
            <charset val="238"/>
          </rPr>
          <t>SZV_F:OsszesenUtem1</t>
        </r>
      </text>
    </comment>
    <comment ref="AF79" authorId="0" shapeId="0">
      <text>
        <r>
          <rPr>
            <sz val="11"/>
            <rFont val="Calibri"/>
            <family val="2"/>
            <charset val="238"/>
          </rPr>
          <t>SZV_F:HDUtem2</t>
        </r>
      </text>
    </comment>
    <comment ref="AG79" authorId="0" shapeId="0">
      <text>
        <r>
          <rPr>
            <sz val="11"/>
            <rFont val="Calibri"/>
            <family val="2"/>
            <charset val="238"/>
          </rPr>
          <t>SZV_F:ECSUtem2</t>
        </r>
      </text>
    </comment>
    <comment ref="AH79" authorId="0" shapeId="0">
      <text>
        <r>
          <rPr>
            <sz val="11"/>
            <rFont val="Calibri"/>
            <family val="2"/>
            <charset val="238"/>
          </rPr>
          <t>SZV_F:KFHUtem2</t>
        </r>
      </text>
    </comment>
    <comment ref="AI79" authorId="0" shapeId="0">
      <text>
        <r>
          <rPr>
            <sz val="11"/>
            <rFont val="Calibri"/>
            <family val="2"/>
            <charset val="238"/>
          </rPr>
          <t>SZV_F:Egyeb_SajatUtem2</t>
        </r>
      </text>
    </comment>
    <comment ref="AJ79" authorId="0" shapeId="0">
      <text>
        <r>
          <rPr>
            <sz val="11"/>
            <rFont val="Calibri"/>
            <family val="2"/>
            <charset val="238"/>
          </rPr>
          <t>SZV_F:DijUtem2</t>
        </r>
      </text>
    </comment>
    <comment ref="AK79" authorId="0" shapeId="0">
      <text>
        <r>
          <rPr>
            <sz val="11"/>
            <rFont val="Calibri"/>
            <family val="2"/>
            <charset val="238"/>
          </rPr>
          <t>SZV_F:EM_Melleklet1_Utem2</t>
        </r>
      </text>
    </comment>
    <comment ref="AL79" authorId="0" shapeId="0">
      <text>
        <r>
          <rPr>
            <sz val="11"/>
            <rFont val="Calibri"/>
            <family val="2"/>
            <charset val="238"/>
          </rPr>
          <t>SZV_F:EgyebAllamiUtem2</t>
        </r>
      </text>
    </comment>
    <comment ref="AM79" authorId="0" shapeId="0">
      <text>
        <r>
          <rPr>
            <sz val="11"/>
            <rFont val="Calibri"/>
            <family val="2"/>
            <charset val="238"/>
          </rPr>
          <t>SZV_F:OnkormanyzatiUtem2</t>
        </r>
      </text>
    </comment>
    <comment ref="AN79" authorId="0" shapeId="0">
      <text>
        <r>
          <rPr>
            <sz val="11"/>
            <rFont val="Calibri"/>
            <family val="2"/>
            <charset val="238"/>
          </rPr>
          <t>SZV_F:EUUtem2</t>
        </r>
      </text>
    </comment>
    <comment ref="AO79" authorId="0" shapeId="0">
      <text>
        <r>
          <rPr>
            <sz val="11"/>
            <rFont val="Calibri"/>
            <family val="2"/>
            <charset val="238"/>
          </rPr>
          <t>SZV_F:EgyebUtem2</t>
        </r>
      </text>
    </comment>
    <comment ref="AP79" authorId="0" shapeId="0">
      <text>
        <r>
          <rPr>
            <sz val="11"/>
            <rFont val="Calibri"/>
            <family val="2"/>
            <charset val="238"/>
          </rPr>
          <t>SZV_F:HitelKotvenyUtem2</t>
        </r>
      </text>
    </comment>
    <comment ref="AQ79" authorId="0" shapeId="0">
      <text>
        <r>
          <rPr>
            <sz val="11"/>
            <rFont val="Calibri"/>
            <family val="2"/>
            <charset val="238"/>
          </rPr>
          <t>SZV_F:OsszesenUtem2</t>
        </r>
      </text>
    </comment>
    <comment ref="AR79" authorId="0" shapeId="0">
      <text>
        <r>
          <rPr>
            <sz val="11"/>
            <rFont val="Calibri"/>
            <family val="2"/>
            <charset val="238"/>
          </rPr>
          <t>SZV_F:ForrashianyUtem2</t>
        </r>
      </text>
    </comment>
    <comment ref="AU79" authorId="0" shapeId="0">
      <text>
        <r>
          <rPr>
            <sz val="11"/>
            <rFont val="Calibri"/>
            <family val="2"/>
            <charset val="238"/>
          </rPr>
          <t>SZV_F:Indokolas</t>
        </r>
      </text>
    </comment>
    <comment ref="AV79" authorId="0" shapeId="0">
      <text>
        <r>
          <rPr>
            <sz val="11"/>
            <rFont val="Calibri"/>
            <family val="2"/>
            <charset val="238"/>
          </rPr>
          <t>SZV_F:Megjegyzes</t>
        </r>
      </text>
    </comment>
    <comment ref="AW79" authorId="0" shapeId="0">
      <text>
        <r>
          <rPr>
            <sz val="11"/>
            <rFont val="Calibri"/>
            <family val="2"/>
            <charset val="238"/>
          </rPr>
          <t>SZV_F:FeladatSorszam</t>
        </r>
      </text>
    </comment>
    <comment ref="AY79" authorId="0" shapeId="0">
      <text>
        <r>
          <rPr>
            <sz val="11"/>
            <rFont val="Calibri"/>
            <family val="2"/>
            <charset val="238"/>
          </rPr>
          <t>SZV_F:ISA</t>
        </r>
      </text>
    </comment>
    <comment ref="B81" authorId="0" shapeId="0">
      <text>
        <r>
          <rPr>
            <sz val="11"/>
            <rFont val="Calibri"/>
            <family val="2"/>
            <charset val="238"/>
          </rPr>
          <t>SZV_F:FontossagiSorrent</t>
        </r>
      </text>
    </comment>
    <comment ref="C81" authorId="0" shapeId="0">
      <text>
        <r>
          <rPr>
            <sz val="11"/>
            <rFont val="Calibri"/>
            <family val="2"/>
            <charset val="238"/>
          </rPr>
          <t>SZV_F:FeladatKategoria</t>
        </r>
      </text>
    </comment>
    <comment ref="D81" authorId="0" shapeId="0">
      <text>
        <r>
          <rPr>
            <sz val="11"/>
            <rFont val="Calibri"/>
            <family val="2"/>
            <charset val="238"/>
          </rPr>
          <t>SZV_F:FeladatMegnevezes</t>
        </r>
      </text>
    </comment>
    <comment ref="E81" authorId="0" shapeId="0">
      <text>
        <r>
          <rPr>
            <sz val="11"/>
            <rFont val="Calibri"/>
            <family val="2"/>
            <charset val="238"/>
          </rPr>
          <t>SZV_F:ElviEngedelySzam</t>
        </r>
      </text>
    </comment>
    <comment ref="F81" authorId="0" shapeId="0">
      <text>
        <r>
          <rPr>
            <sz val="11"/>
            <rFont val="Calibri"/>
            <family val="2"/>
            <charset val="238"/>
          </rPr>
          <t>SZV_F:VKR_Kod</t>
        </r>
      </text>
    </comment>
    <comment ref="G81" authorId="0" shapeId="0">
      <text>
        <r>
          <rPr>
            <sz val="11"/>
            <rFont val="Calibri"/>
            <family val="2"/>
            <charset val="238"/>
          </rPr>
          <t>SZV_F:VKR_Nev</t>
        </r>
      </text>
    </comment>
    <comment ref="H81" authorId="0" shapeId="0">
      <text>
        <r>
          <rPr>
            <sz val="11"/>
            <rFont val="Calibri"/>
            <family val="2"/>
            <charset val="238"/>
          </rPr>
          <t>SZV_F:FeladatAzonosito</t>
        </r>
      </text>
    </comment>
    <comment ref="I81" authorId="0" shapeId="0">
      <text>
        <r>
          <rPr>
            <sz val="11"/>
            <rFont val="Calibri"/>
            <family val="2"/>
            <charset val="238"/>
          </rPr>
          <t>SZV_F:EllatasiTerulet</t>
        </r>
      </text>
    </comment>
    <comment ref="J81" authorId="0" shapeId="0">
      <text>
        <r>
          <rPr>
            <sz val="11"/>
            <rFont val="Calibri"/>
            <family val="2"/>
            <charset val="238"/>
          </rPr>
          <t>SZV_F:EllatasertFelelos</t>
        </r>
      </text>
    </comment>
    <comment ref="K81" authorId="0" shapeId="0">
      <text>
        <r>
          <rPr>
            <sz val="11"/>
            <rFont val="Calibri"/>
            <family val="2"/>
            <charset val="238"/>
          </rPr>
          <t>SZV_F:TervezettNettoKoltseg</t>
        </r>
      </text>
    </comment>
    <comment ref="L81" authorId="0" shapeId="0">
      <text>
        <r>
          <rPr>
            <sz val="11"/>
            <rFont val="Calibri"/>
            <family val="2"/>
            <charset val="238"/>
          </rPr>
          <t>SZV_F:IdotartamKezdes</t>
        </r>
      </text>
    </comment>
    <comment ref="M81" authorId="0" shapeId="0">
      <text>
        <r>
          <rPr>
            <sz val="11"/>
            <rFont val="Calibri"/>
            <family val="2"/>
            <charset val="238"/>
          </rPr>
          <t>SZV_F:IdotartamBefejezes</t>
        </r>
      </text>
    </comment>
    <comment ref="N81" authorId="0" shapeId="0">
      <text>
        <r>
          <rPr>
            <sz val="11"/>
            <rFont val="Calibri"/>
            <family val="2"/>
            <charset val="238"/>
          </rPr>
          <t>SZV_F:NettoKoltsegUtem1</t>
        </r>
      </text>
    </comment>
    <comment ref="O81" authorId="0" shapeId="0">
      <text>
        <r>
          <rPr>
            <sz val="11"/>
            <rFont val="Calibri"/>
            <family val="2"/>
            <charset val="238"/>
          </rPr>
          <t>SZV_F:NettoKoltsegUtem2</t>
        </r>
      </text>
    </comment>
    <comment ref="P81" authorId="0" shapeId="0">
      <text>
        <r>
          <rPr>
            <sz val="11"/>
            <rFont val="Calibri"/>
            <family val="2"/>
            <charset val="238"/>
          </rPr>
          <t>SZV_F:EM_Melleklet2_KTG</t>
        </r>
      </text>
    </comment>
    <comment ref="R81" authorId="0" shapeId="0">
      <text>
        <r>
          <rPr>
            <sz val="11"/>
            <rFont val="Calibri"/>
            <family val="2"/>
            <charset val="238"/>
          </rPr>
          <t>SZV_F:HDUtem1</t>
        </r>
      </text>
    </comment>
    <comment ref="S81" authorId="0" shapeId="0">
      <text>
        <r>
          <rPr>
            <sz val="11"/>
            <rFont val="Calibri"/>
            <family val="2"/>
            <charset val="238"/>
          </rPr>
          <t>SZV_F:ECSUtem1</t>
        </r>
      </text>
    </comment>
    <comment ref="T81" authorId="0" shapeId="0">
      <text>
        <r>
          <rPr>
            <sz val="11"/>
            <rFont val="Calibri"/>
            <family val="2"/>
            <charset val="238"/>
          </rPr>
          <t>SZV_F:KFHUtem1</t>
        </r>
      </text>
    </comment>
    <comment ref="U81" authorId="0" shapeId="0">
      <text>
        <r>
          <rPr>
            <sz val="11"/>
            <rFont val="Calibri"/>
            <family val="2"/>
            <charset val="238"/>
          </rPr>
          <t>SZV_F:Egyeb_SajatUtem1</t>
        </r>
      </text>
    </comment>
    <comment ref="V81" authorId="0" shapeId="0">
      <text>
        <r>
          <rPr>
            <sz val="11"/>
            <rFont val="Calibri"/>
            <family val="2"/>
            <charset val="238"/>
          </rPr>
          <t>SZV_F:DijUtem1</t>
        </r>
      </text>
    </comment>
    <comment ref="W81" authorId="0" shapeId="0">
      <text>
        <r>
          <rPr>
            <sz val="11"/>
            <rFont val="Calibri"/>
            <family val="2"/>
            <charset val="238"/>
          </rPr>
          <t>SZV_F:EM_Melleklet1_Utem1</t>
        </r>
      </text>
    </comment>
    <comment ref="X81" authorId="0" shapeId="0">
      <text>
        <r>
          <rPr>
            <sz val="11"/>
            <rFont val="Calibri"/>
            <family val="2"/>
            <charset val="238"/>
          </rPr>
          <t>SZV_F:EgyebAllamiUtem1</t>
        </r>
      </text>
    </comment>
    <comment ref="Y81" authorId="0" shapeId="0">
      <text>
        <r>
          <rPr>
            <sz val="11"/>
            <rFont val="Calibri"/>
            <family val="2"/>
            <charset val="238"/>
          </rPr>
          <t>SZV_F:OnkormanyzatiUtem1</t>
        </r>
      </text>
    </comment>
    <comment ref="Z81" authorId="0" shapeId="0">
      <text>
        <r>
          <rPr>
            <sz val="11"/>
            <rFont val="Calibri"/>
            <family val="2"/>
            <charset val="238"/>
          </rPr>
          <t>SZV_F:EUUtem1</t>
        </r>
      </text>
    </comment>
    <comment ref="AA81" authorId="0" shapeId="0">
      <text>
        <r>
          <rPr>
            <sz val="11"/>
            <rFont val="Calibri"/>
            <family val="2"/>
            <charset val="238"/>
          </rPr>
          <t>SZV_F:EgyebUtem1</t>
        </r>
      </text>
    </comment>
    <comment ref="AB81" authorId="0" shapeId="0">
      <text>
        <r>
          <rPr>
            <sz val="11"/>
            <rFont val="Calibri"/>
            <family val="2"/>
            <charset val="238"/>
          </rPr>
          <t>SZV_F:HitelKotvenyUtem1</t>
        </r>
      </text>
    </comment>
    <comment ref="AC81" authorId="0" shapeId="0">
      <text>
        <r>
          <rPr>
            <sz val="11"/>
            <rFont val="Calibri"/>
            <family val="2"/>
            <charset val="238"/>
          </rPr>
          <t>SZV_F:OsszesenUtem1</t>
        </r>
      </text>
    </comment>
    <comment ref="AF81" authorId="0" shapeId="0">
      <text>
        <r>
          <rPr>
            <sz val="11"/>
            <rFont val="Calibri"/>
            <family val="2"/>
            <charset val="238"/>
          </rPr>
          <t>SZV_F:HDUtem2</t>
        </r>
      </text>
    </comment>
    <comment ref="AG81" authorId="0" shapeId="0">
      <text>
        <r>
          <rPr>
            <sz val="11"/>
            <rFont val="Calibri"/>
            <family val="2"/>
            <charset val="238"/>
          </rPr>
          <t>SZV_F:ECSUtem2</t>
        </r>
      </text>
    </comment>
    <comment ref="AH81" authorId="0" shapeId="0">
      <text>
        <r>
          <rPr>
            <sz val="11"/>
            <rFont val="Calibri"/>
            <family val="2"/>
            <charset val="238"/>
          </rPr>
          <t>SZV_F:KFHUtem2</t>
        </r>
      </text>
    </comment>
    <comment ref="AI81" authorId="0" shapeId="0">
      <text>
        <r>
          <rPr>
            <sz val="11"/>
            <rFont val="Calibri"/>
            <family val="2"/>
            <charset val="238"/>
          </rPr>
          <t>SZV_F:Egyeb_SajatUtem2</t>
        </r>
      </text>
    </comment>
    <comment ref="AJ81" authorId="0" shapeId="0">
      <text>
        <r>
          <rPr>
            <sz val="11"/>
            <rFont val="Calibri"/>
            <family val="2"/>
            <charset val="238"/>
          </rPr>
          <t>SZV_F:DijUtem2</t>
        </r>
      </text>
    </comment>
    <comment ref="AK81" authorId="0" shapeId="0">
      <text>
        <r>
          <rPr>
            <sz val="11"/>
            <rFont val="Calibri"/>
            <family val="2"/>
            <charset val="238"/>
          </rPr>
          <t>SZV_F:EM_Melleklet1_Utem2</t>
        </r>
      </text>
    </comment>
    <comment ref="AL81" authorId="0" shapeId="0">
      <text>
        <r>
          <rPr>
            <sz val="11"/>
            <rFont val="Calibri"/>
            <family val="2"/>
            <charset val="238"/>
          </rPr>
          <t>SZV_F:EgyebAllamiUtem2</t>
        </r>
      </text>
    </comment>
    <comment ref="AM81" authorId="0" shapeId="0">
      <text>
        <r>
          <rPr>
            <sz val="11"/>
            <rFont val="Calibri"/>
            <family val="2"/>
            <charset val="238"/>
          </rPr>
          <t>SZV_F:OnkormanyzatiUtem2</t>
        </r>
      </text>
    </comment>
    <comment ref="AN81" authorId="0" shapeId="0">
      <text>
        <r>
          <rPr>
            <sz val="11"/>
            <rFont val="Calibri"/>
            <family val="2"/>
            <charset val="238"/>
          </rPr>
          <t>SZV_F:EUUtem2</t>
        </r>
      </text>
    </comment>
    <comment ref="AO81" authorId="0" shapeId="0">
      <text>
        <r>
          <rPr>
            <sz val="11"/>
            <rFont val="Calibri"/>
            <family val="2"/>
            <charset val="238"/>
          </rPr>
          <t>SZV_F:EgyebUtem2</t>
        </r>
      </text>
    </comment>
    <comment ref="AP81" authorId="0" shapeId="0">
      <text>
        <r>
          <rPr>
            <sz val="11"/>
            <rFont val="Calibri"/>
            <family val="2"/>
            <charset val="238"/>
          </rPr>
          <t>SZV_F:HitelKotvenyUtem2</t>
        </r>
      </text>
    </comment>
    <comment ref="AQ81" authorId="0" shapeId="0">
      <text>
        <r>
          <rPr>
            <sz val="11"/>
            <rFont val="Calibri"/>
            <family val="2"/>
            <charset val="238"/>
          </rPr>
          <t>SZV_F:OsszesenUtem2</t>
        </r>
      </text>
    </comment>
    <comment ref="AR81" authorId="0" shapeId="0">
      <text>
        <r>
          <rPr>
            <sz val="11"/>
            <rFont val="Calibri"/>
            <family val="2"/>
            <charset val="238"/>
          </rPr>
          <t>SZV_F:ForrashianyUtem2</t>
        </r>
      </text>
    </comment>
    <comment ref="AU81" authorId="0" shapeId="0">
      <text>
        <r>
          <rPr>
            <sz val="11"/>
            <rFont val="Calibri"/>
            <family val="2"/>
            <charset val="238"/>
          </rPr>
          <t>SZV_F:Indokolas</t>
        </r>
      </text>
    </comment>
    <comment ref="AV81" authorId="0" shapeId="0">
      <text>
        <r>
          <rPr>
            <sz val="11"/>
            <rFont val="Calibri"/>
            <family val="2"/>
            <charset val="238"/>
          </rPr>
          <t>SZV_F:Megjegyzes</t>
        </r>
      </text>
    </comment>
    <comment ref="AW81" authorId="0" shapeId="0">
      <text>
        <r>
          <rPr>
            <sz val="11"/>
            <rFont val="Calibri"/>
            <family val="2"/>
            <charset val="238"/>
          </rPr>
          <t>SZV_F:FeladatSorszam</t>
        </r>
      </text>
    </comment>
    <comment ref="AY81" authorId="0" shapeId="0">
      <text>
        <r>
          <rPr>
            <sz val="11"/>
            <rFont val="Calibri"/>
            <family val="2"/>
            <charset val="238"/>
          </rPr>
          <t>SZV_F:ISA</t>
        </r>
      </text>
    </comment>
    <comment ref="B82" authorId="0" shapeId="0">
      <text>
        <r>
          <rPr>
            <sz val="11"/>
            <rFont val="Calibri"/>
            <family val="2"/>
            <charset val="238"/>
          </rPr>
          <t>SZV_F:FontossagiSorrent</t>
        </r>
      </text>
    </comment>
    <comment ref="C82" authorId="0" shapeId="0">
      <text>
        <r>
          <rPr>
            <sz val="11"/>
            <rFont val="Calibri"/>
            <family val="2"/>
            <charset val="238"/>
          </rPr>
          <t>SZV_F:FeladatKategoria</t>
        </r>
      </text>
    </comment>
    <comment ref="D82" authorId="0" shapeId="0">
      <text>
        <r>
          <rPr>
            <sz val="11"/>
            <rFont val="Calibri"/>
            <family val="2"/>
            <charset val="238"/>
          </rPr>
          <t>SZV_F:FeladatMegnevezes</t>
        </r>
      </text>
    </comment>
    <comment ref="E82" authorId="0" shapeId="0">
      <text>
        <r>
          <rPr>
            <sz val="11"/>
            <rFont val="Calibri"/>
            <family val="2"/>
            <charset val="238"/>
          </rPr>
          <t>SZV_F:ElviEngedelySzam</t>
        </r>
      </text>
    </comment>
    <comment ref="F82" authorId="0" shapeId="0">
      <text>
        <r>
          <rPr>
            <sz val="11"/>
            <rFont val="Calibri"/>
            <family val="2"/>
            <charset val="238"/>
          </rPr>
          <t>SZV_F:VKR_Kod</t>
        </r>
      </text>
    </comment>
    <comment ref="G82" authorId="0" shapeId="0">
      <text>
        <r>
          <rPr>
            <sz val="11"/>
            <rFont val="Calibri"/>
            <family val="2"/>
            <charset val="238"/>
          </rPr>
          <t>SZV_F:VKR_Nev</t>
        </r>
      </text>
    </comment>
    <comment ref="H82" authorId="0" shapeId="0">
      <text>
        <r>
          <rPr>
            <sz val="11"/>
            <rFont val="Calibri"/>
            <family val="2"/>
            <charset val="238"/>
          </rPr>
          <t>SZV_F:FeladatAzonosito</t>
        </r>
      </text>
    </comment>
    <comment ref="I82" authorId="0" shapeId="0">
      <text>
        <r>
          <rPr>
            <sz val="11"/>
            <rFont val="Calibri"/>
            <family val="2"/>
            <charset val="238"/>
          </rPr>
          <t>SZV_F:EllatasiTerulet</t>
        </r>
      </text>
    </comment>
    <comment ref="J82" authorId="0" shapeId="0">
      <text>
        <r>
          <rPr>
            <sz val="11"/>
            <rFont val="Calibri"/>
            <family val="2"/>
            <charset val="238"/>
          </rPr>
          <t>SZV_F:EllatasertFelelos</t>
        </r>
      </text>
    </comment>
    <comment ref="K82" authorId="0" shapeId="0">
      <text>
        <r>
          <rPr>
            <sz val="11"/>
            <rFont val="Calibri"/>
            <family val="2"/>
            <charset val="238"/>
          </rPr>
          <t>SZV_F:TervezettNettoKoltseg</t>
        </r>
      </text>
    </comment>
    <comment ref="L82" authorId="0" shapeId="0">
      <text>
        <r>
          <rPr>
            <sz val="11"/>
            <rFont val="Calibri"/>
            <family val="2"/>
            <charset val="238"/>
          </rPr>
          <t>SZV_F:IdotartamKezdes</t>
        </r>
      </text>
    </comment>
    <comment ref="M82" authorId="0" shapeId="0">
      <text>
        <r>
          <rPr>
            <sz val="11"/>
            <rFont val="Calibri"/>
            <family val="2"/>
            <charset val="238"/>
          </rPr>
          <t>SZV_F:IdotartamBefejezes</t>
        </r>
      </text>
    </comment>
    <comment ref="N82" authorId="0" shapeId="0">
      <text>
        <r>
          <rPr>
            <sz val="11"/>
            <rFont val="Calibri"/>
            <family val="2"/>
            <charset val="238"/>
          </rPr>
          <t>SZV_F:NettoKoltsegUtem1</t>
        </r>
      </text>
    </comment>
    <comment ref="O82" authorId="0" shapeId="0">
      <text>
        <r>
          <rPr>
            <sz val="11"/>
            <rFont val="Calibri"/>
            <family val="2"/>
            <charset val="238"/>
          </rPr>
          <t>SZV_F:NettoKoltsegUtem2</t>
        </r>
      </text>
    </comment>
    <comment ref="P82" authorId="0" shapeId="0">
      <text>
        <r>
          <rPr>
            <sz val="11"/>
            <rFont val="Calibri"/>
            <family val="2"/>
            <charset val="238"/>
          </rPr>
          <t>SZV_F:EM_Melleklet2_KTG</t>
        </r>
      </text>
    </comment>
    <comment ref="R82" authorId="0" shapeId="0">
      <text>
        <r>
          <rPr>
            <sz val="11"/>
            <rFont val="Calibri"/>
            <family val="2"/>
            <charset val="238"/>
          </rPr>
          <t>SZV_F:HDUtem1</t>
        </r>
      </text>
    </comment>
    <comment ref="S82" authorId="0" shapeId="0">
      <text>
        <r>
          <rPr>
            <sz val="11"/>
            <rFont val="Calibri"/>
            <family val="2"/>
            <charset val="238"/>
          </rPr>
          <t>SZV_F:ECSUtem1</t>
        </r>
      </text>
    </comment>
    <comment ref="T82" authorId="0" shapeId="0">
      <text>
        <r>
          <rPr>
            <sz val="11"/>
            <rFont val="Calibri"/>
            <family val="2"/>
            <charset val="238"/>
          </rPr>
          <t>SZV_F:KFHUtem1</t>
        </r>
      </text>
    </comment>
    <comment ref="U82" authorId="0" shapeId="0">
      <text>
        <r>
          <rPr>
            <sz val="11"/>
            <rFont val="Calibri"/>
            <family val="2"/>
            <charset val="238"/>
          </rPr>
          <t>SZV_F:Egyeb_SajatUtem1</t>
        </r>
      </text>
    </comment>
    <comment ref="V82" authorId="0" shapeId="0">
      <text>
        <r>
          <rPr>
            <sz val="11"/>
            <rFont val="Calibri"/>
            <family val="2"/>
            <charset val="238"/>
          </rPr>
          <t>SZV_F:DijUtem1</t>
        </r>
      </text>
    </comment>
    <comment ref="W82" authorId="0" shapeId="0">
      <text>
        <r>
          <rPr>
            <sz val="11"/>
            <rFont val="Calibri"/>
            <family val="2"/>
            <charset val="238"/>
          </rPr>
          <t>SZV_F:EM_Melleklet1_Utem1</t>
        </r>
      </text>
    </comment>
    <comment ref="X82" authorId="0" shapeId="0">
      <text>
        <r>
          <rPr>
            <sz val="11"/>
            <rFont val="Calibri"/>
            <family val="2"/>
            <charset val="238"/>
          </rPr>
          <t>SZV_F:EgyebAllamiUtem1</t>
        </r>
      </text>
    </comment>
    <comment ref="Y82" authorId="0" shapeId="0">
      <text>
        <r>
          <rPr>
            <sz val="11"/>
            <rFont val="Calibri"/>
            <family val="2"/>
            <charset val="238"/>
          </rPr>
          <t>SZV_F:OnkormanyzatiUtem1</t>
        </r>
      </text>
    </comment>
    <comment ref="Z82" authorId="0" shapeId="0">
      <text>
        <r>
          <rPr>
            <sz val="11"/>
            <rFont val="Calibri"/>
            <family val="2"/>
            <charset val="238"/>
          </rPr>
          <t>SZV_F:EUUtem1</t>
        </r>
      </text>
    </comment>
    <comment ref="AA82" authorId="0" shapeId="0">
      <text>
        <r>
          <rPr>
            <sz val="11"/>
            <rFont val="Calibri"/>
            <family val="2"/>
            <charset val="238"/>
          </rPr>
          <t>SZV_F:EgyebUtem1</t>
        </r>
      </text>
    </comment>
    <comment ref="AB82" authorId="0" shapeId="0">
      <text>
        <r>
          <rPr>
            <sz val="11"/>
            <rFont val="Calibri"/>
            <family val="2"/>
            <charset val="238"/>
          </rPr>
          <t>SZV_F:HitelKotvenyUtem1</t>
        </r>
      </text>
    </comment>
    <comment ref="AC82" authorId="0" shapeId="0">
      <text>
        <r>
          <rPr>
            <sz val="11"/>
            <rFont val="Calibri"/>
            <family val="2"/>
            <charset val="238"/>
          </rPr>
          <t>SZV_F:OsszesenUtem1</t>
        </r>
      </text>
    </comment>
    <comment ref="AF82" authorId="0" shapeId="0">
      <text>
        <r>
          <rPr>
            <sz val="11"/>
            <rFont val="Calibri"/>
            <family val="2"/>
            <charset val="238"/>
          </rPr>
          <t>SZV_F:HDUtem2</t>
        </r>
      </text>
    </comment>
    <comment ref="AG82" authorId="0" shapeId="0">
      <text>
        <r>
          <rPr>
            <sz val="11"/>
            <rFont val="Calibri"/>
            <family val="2"/>
            <charset val="238"/>
          </rPr>
          <t>SZV_F:ECSUtem2</t>
        </r>
      </text>
    </comment>
    <comment ref="AH82" authorId="0" shapeId="0">
      <text>
        <r>
          <rPr>
            <sz val="11"/>
            <rFont val="Calibri"/>
            <family val="2"/>
            <charset val="238"/>
          </rPr>
          <t>SZV_F:KFHUtem2</t>
        </r>
      </text>
    </comment>
    <comment ref="AI82" authorId="0" shapeId="0">
      <text>
        <r>
          <rPr>
            <sz val="11"/>
            <rFont val="Calibri"/>
            <family val="2"/>
            <charset val="238"/>
          </rPr>
          <t>SZV_F:Egyeb_SajatUtem2</t>
        </r>
      </text>
    </comment>
    <comment ref="AJ82" authorId="0" shapeId="0">
      <text>
        <r>
          <rPr>
            <sz val="11"/>
            <rFont val="Calibri"/>
            <family val="2"/>
            <charset val="238"/>
          </rPr>
          <t>SZV_F:DijUtem2</t>
        </r>
      </text>
    </comment>
    <comment ref="AK82" authorId="0" shapeId="0">
      <text>
        <r>
          <rPr>
            <sz val="11"/>
            <rFont val="Calibri"/>
            <family val="2"/>
            <charset val="238"/>
          </rPr>
          <t>SZV_F:EM_Melleklet1_Utem2</t>
        </r>
      </text>
    </comment>
    <comment ref="AL82" authorId="0" shapeId="0">
      <text>
        <r>
          <rPr>
            <sz val="11"/>
            <rFont val="Calibri"/>
            <family val="2"/>
            <charset val="238"/>
          </rPr>
          <t>SZV_F:EgyebAllamiUtem2</t>
        </r>
      </text>
    </comment>
    <comment ref="AM82" authorId="0" shapeId="0">
      <text>
        <r>
          <rPr>
            <sz val="11"/>
            <rFont val="Calibri"/>
            <family val="2"/>
            <charset val="238"/>
          </rPr>
          <t>SZV_F:OnkormanyzatiUtem2</t>
        </r>
      </text>
    </comment>
    <comment ref="AN82" authorId="0" shapeId="0">
      <text>
        <r>
          <rPr>
            <sz val="11"/>
            <rFont val="Calibri"/>
            <family val="2"/>
            <charset val="238"/>
          </rPr>
          <t>SZV_F:EUUtem2</t>
        </r>
      </text>
    </comment>
    <comment ref="AO82" authorId="0" shapeId="0">
      <text>
        <r>
          <rPr>
            <sz val="11"/>
            <rFont val="Calibri"/>
            <family val="2"/>
            <charset val="238"/>
          </rPr>
          <t>SZV_F:EgyebUtem2</t>
        </r>
      </text>
    </comment>
    <comment ref="AP82" authorId="0" shapeId="0">
      <text>
        <r>
          <rPr>
            <sz val="11"/>
            <rFont val="Calibri"/>
            <family val="2"/>
            <charset val="238"/>
          </rPr>
          <t>SZV_F:HitelKotvenyUtem2</t>
        </r>
      </text>
    </comment>
    <comment ref="AQ82" authorId="0" shapeId="0">
      <text>
        <r>
          <rPr>
            <sz val="11"/>
            <rFont val="Calibri"/>
            <family val="2"/>
            <charset val="238"/>
          </rPr>
          <t>SZV_F:OsszesenUtem2</t>
        </r>
      </text>
    </comment>
    <comment ref="AR82" authorId="0" shapeId="0">
      <text>
        <r>
          <rPr>
            <sz val="11"/>
            <rFont val="Calibri"/>
            <family val="2"/>
            <charset val="238"/>
          </rPr>
          <t>SZV_F:ForrashianyUtem2</t>
        </r>
      </text>
    </comment>
    <comment ref="AU82" authorId="0" shapeId="0">
      <text>
        <r>
          <rPr>
            <sz val="11"/>
            <rFont val="Calibri"/>
            <family val="2"/>
            <charset val="238"/>
          </rPr>
          <t>SZV_F:Indokolas</t>
        </r>
      </text>
    </comment>
    <comment ref="AV82" authorId="0" shapeId="0">
      <text>
        <r>
          <rPr>
            <sz val="11"/>
            <rFont val="Calibri"/>
            <family val="2"/>
            <charset val="238"/>
          </rPr>
          <t>SZV_F:Megjegyzes</t>
        </r>
      </text>
    </comment>
    <comment ref="AW82" authorId="0" shapeId="0">
      <text>
        <r>
          <rPr>
            <sz val="11"/>
            <rFont val="Calibri"/>
            <family val="2"/>
            <charset val="238"/>
          </rPr>
          <t>SZV_F:FeladatSorszam</t>
        </r>
      </text>
    </comment>
    <comment ref="AY82" authorId="0" shapeId="0">
      <text>
        <r>
          <rPr>
            <sz val="11"/>
            <rFont val="Calibri"/>
            <family val="2"/>
            <charset val="238"/>
          </rPr>
          <t>SZV_F:ISA</t>
        </r>
      </text>
    </comment>
    <comment ref="B83" authorId="0" shapeId="0">
      <text>
        <r>
          <rPr>
            <sz val="11"/>
            <rFont val="Calibri"/>
            <family val="2"/>
            <charset val="238"/>
          </rPr>
          <t>SZV_F:FontossagiSorrent</t>
        </r>
      </text>
    </comment>
    <comment ref="C83" authorId="0" shapeId="0">
      <text>
        <r>
          <rPr>
            <sz val="11"/>
            <rFont val="Calibri"/>
            <family val="2"/>
            <charset val="238"/>
          </rPr>
          <t>SZV_F:FeladatKategoria</t>
        </r>
      </text>
    </comment>
    <comment ref="D83" authorId="0" shapeId="0">
      <text>
        <r>
          <rPr>
            <sz val="11"/>
            <rFont val="Calibri"/>
            <family val="2"/>
            <charset val="238"/>
          </rPr>
          <t>SZV_F:FeladatMegnevezes</t>
        </r>
      </text>
    </comment>
    <comment ref="E83" authorId="0" shapeId="0">
      <text>
        <r>
          <rPr>
            <sz val="11"/>
            <rFont val="Calibri"/>
            <family val="2"/>
            <charset val="238"/>
          </rPr>
          <t>SZV_F:ElviEngedelySzam</t>
        </r>
      </text>
    </comment>
    <comment ref="F83" authorId="0" shapeId="0">
      <text>
        <r>
          <rPr>
            <sz val="11"/>
            <rFont val="Calibri"/>
            <family val="2"/>
            <charset val="238"/>
          </rPr>
          <t>SZV_F:VKR_Kod</t>
        </r>
      </text>
    </comment>
    <comment ref="G83" authorId="0" shapeId="0">
      <text>
        <r>
          <rPr>
            <sz val="11"/>
            <rFont val="Calibri"/>
            <family val="2"/>
            <charset val="238"/>
          </rPr>
          <t>SZV_F:VKR_Nev</t>
        </r>
      </text>
    </comment>
    <comment ref="H83" authorId="0" shapeId="0">
      <text>
        <r>
          <rPr>
            <sz val="11"/>
            <rFont val="Calibri"/>
            <family val="2"/>
            <charset val="238"/>
          </rPr>
          <t>SZV_F:FeladatAzonosito</t>
        </r>
      </text>
    </comment>
    <comment ref="I83" authorId="0" shapeId="0">
      <text>
        <r>
          <rPr>
            <sz val="11"/>
            <rFont val="Calibri"/>
            <family val="2"/>
            <charset val="238"/>
          </rPr>
          <t>SZV_F:EllatasiTerulet</t>
        </r>
      </text>
    </comment>
    <comment ref="J83" authorId="0" shapeId="0">
      <text>
        <r>
          <rPr>
            <sz val="11"/>
            <rFont val="Calibri"/>
            <family val="2"/>
            <charset val="238"/>
          </rPr>
          <t>SZV_F:EllatasertFelelos</t>
        </r>
      </text>
    </comment>
    <comment ref="K83" authorId="0" shapeId="0">
      <text>
        <r>
          <rPr>
            <sz val="11"/>
            <rFont val="Calibri"/>
            <family val="2"/>
            <charset val="238"/>
          </rPr>
          <t>SZV_F:TervezettNettoKoltseg</t>
        </r>
      </text>
    </comment>
    <comment ref="L83" authorId="0" shapeId="0">
      <text>
        <r>
          <rPr>
            <sz val="11"/>
            <rFont val="Calibri"/>
            <family val="2"/>
            <charset val="238"/>
          </rPr>
          <t>SZV_F:IdotartamKezdes</t>
        </r>
      </text>
    </comment>
    <comment ref="M83" authorId="0" shapeId="0">
      <text>
        <r>
          <rPr>
            <sz val="11"/>
            <rFont val="Calibri"/>
            <family val="2"/>
            <charset val="238"/>
          </rPr>
          <t>SZV_F:IdotartamBefejezes</t>
        </r>
      </text>
    </comment>
    <comment ref="N83" authorId="0" shapeId="0">
      <text>
        <r>
          <rPr>
            <sz val="11"/>
            <rFont val="Calibri"/>
            <family val="2"/>
            <charset val="238"/>
          </rPr>
          <t>SZV_F:NettoKoltsegUtem1</t>
        </r>
      </text>
    </comment>
    <comment ref="O83" authorId="0" shapeId="0">
      <text>
        <r>
          <rPr>
            <sz val="11"/>
            <rFont val="Calibri"/>
            <family val="2"/>
            <charset val="238"/>
          </rPr>
          <t>SZV_F:NettoKoltsegUtem2</t>
        </r>
      </text>
    </comment>
    <comment ref="P83" authorId="0" shapeId="0">
      <text>
        <r>
          <rPr>
            <sz val="11"/>
            <rFont val="Calibri"/>
            <family val="2"/>
            <charset val="238"/>
          </rPr>
          <t>SZV_F:EM_Melleklet2_KTG</t>
        </r>
      </text>
    </comment>
    <comment ref="R83" authorId="0" shapeId="0">
      <text>
        <r>
          <rPr>
            <sz val="11"/>
            <rFont val="Calibri"/>
            <family val="2"/>
            <charset val="238"/>
          </rPr>
          <t>SZV_F:HDUtem1</t>
        </r>
      </text>
    </comment>
    <comment ref="S83" authorId="0" shapeId="0">
      <text>
        <r>
          <rPr>
            <sz val="11"/>
            <rFont val="Calibri"/>
            <family val="2"/>
            <charset val="238"/>
          </rPr>
          <t>SZV_F:ECSUtem1</t>
        </r>
      </text>
    </comment>
    <comment ref="T83" authorId="0" shapeId="0">
      <text>
        <r>
          <rPr>
            <sz val="11"/>
            <rFont val="Calibri"/>
            <family val="2"/>
            <charset val="238"/>
          </rPr>
          <t>SZV_F:KFHUtem1</t>
        </r>
      </text>
    </comment>
    <comment ref="U83" authorId="0" shapeId="0">
      <text>
        <r>
          <rPr>
            <sz val="11"/>
            <rFont val="Calibri"/>
            <family val="2"/>
            <charset val="238"/>
          </rPr>
          <t>SZV_F:Egyeb_SajatUtem1</t>
        </r>
      </text>
    </comment>
    <comment ref="V83" authorId="0" shapeId="0">
      <text>
        <r>
          <rPr>
            <sz val="11"/>
            <rFont val="Calibri"/>
            <family val="2"/>
            <charset val="238"/>
          </rPr>
          <t>SZV_F:DijUtem1</t>
        </r>
      </text>
    </comment>
    <comment ref="W83" authorId="0" shapeId="0">
      <text>
        <r>
          <rPr>
            <sz val="11"/>
            <rFont val="Calibri"/>
            <family val="2"/>
            <charset val="238"/>
          </rPr>
          <t>SZV_F:EM_Melleklet1_Utem1</t>
        </r>
      </text>
    </comment>
    <comment ref="X83" authorId="0" shapeId="0">
      <text>
        <r>
          <rPr>
            <sz val="11"/>
            <rFont val="Calibri"/>
            <family val="2"/>
            <charset val="238"/>
          </rPr>
          <t>SZV_F:EgyebAllamiUtem1</t>
        </r>
      </text>
    </comment>
    <comment ref="Y83" authorId="0" shapeId="0">
      <text>
        <r>
          <rPr>
            <sz val="11"/>
            <rFont val="Calibri"/>
            <family val="2"/>
            <charset val="238"/>
          </rPr>
          <t>SZV_F:OnkormanyzatiUtem1</t>
        </r>
      </text>
    </comment>
    <comment ref="Z83" authorId="0" shapeId="0">
      <text>
        <r>
          <rPr>
            <sz val="11"/>
            <rFont val="Calibri"/>
            <family val="2"/>
            <charset val="238"/>
          </rPr>
          <t>SZV_F:EUUtem1</t>
        </r>
      </text>
    </comment>
    <comment ref="AA83" authorId="0" shapeId="0">
      <text>
        <r>
          <rPr>
            <sz val="11"/>
            <rFont val="Calibri"/>
            <family val="2"/>
            <charset val="238"/>
          </rPr>
          <t>SZV_F:EgyebUtem1</t>
        </r>
      </text>
    </comment>
    <comment ref="AB83" authorId="0" shapeId="0">
      <text>
        <r>
          <rPr>
            <sz val="11"/>
            <rFont val="Calibri"/>
            <family val="2"/>
            <charset val="238"/>
          </rPr>
          <t>SZV_F:HitelKotvenyUtem1</t>
        </r>
      </text>
    </comment>
    <comment ref="AC83" authorId="0" shapeId="0">
      <text>
        <r>
          <rPr>
            <sz val="11"/>
            <rFont val="Calibri"/>
            <family val="2"/>
            <charset val="238"/>
          </rPr>
          <t>SZV_F:OsszesenUtem1</t>
        </r>
      </text>
    </comment>
    <comment ref="AF83" authorId="0" shapeId="0">
      <text>
        <r>
          <rPr>
            <sz val="11"/>
            <rFont val="Calibri"/>
            <family val="2"/>
            <charset val="238"/>
          </rPr>
          <t>SZV_F:HDUtem2</t>
        </r>
      </text>
    </comment>
    <comment ref="AG83" authorId="0" shapeId="0">
      <text>
        <r>
          <rPr>
            <sz val="11"/>
            <rFont val="Calibri"/>
            <family val="2"/>
            <charset val="238"/>
          </rPr>
          <t>SZV_F:ECSUtem2</t>
        </r>
      </text>
    </comment>
    <comment ref="AH83" authorId="0" shapeId="0">
      <text>
        <r>
          <rPr>
            <sz val="11"/>
            <rFont val="Calibri"/>
            <family val="2"/>
            <charset val="238"/>
          </rPr>
          <t>SZV_F:KFHUtem2</t>
        </r>
      </text>
    </comment>
    <comment ref="AI83" authorId="0" shapeId="0">
      <text>
        <r>
          <rPr>
            <sz val="11"/>
            <rFont val="Calibri"/>
            <family val="2"/>
            <charset val="238"/>
          </rPr>
          <t>SZV_F:Egyeb_SajatUtem2</t>
        </r>
      </text>
    </comment>
    <comment ref="AJ83" authorId="0" shapeId="0">
      <text>
        <r>
          <rPr>
            <sz val="11"/>
            <rFont val="Calibri"/>
            <family val="2"/>
            <charset val="238"/>
          </rPr>
          <t>SZV_F:DijUtem2</t>
        </r>
      </text>
    </comment>
    <comment ref="AK83" authorId="0" shapeId="0">
      <text>
        <r>
          <rPr>
            <sz val="11"/>
            <rFont val="Calibri"/>
            <family val="2"/>
            <charset val="238"/>
          </rPr>
          <t>SZV_F:EM_Melleklet1_Utem2</t>
        </r>
      </text>
    </comment>
    <comment ref="AL83" authorId="0" shapeId="0">
      <text>
        <r>
          <rPr>
            <sz val="11"/>
            <rFont val="Calibri"/>
            <family val="2"/>
            <charset val="238"/>
          </rPr>
          <t>SZV_F:EgyebAllamiUtem2</t>
        </r>
      </text>
    </comment>
    <comment ref="AM83" authorId="0" shapeId="0">
      <text>
        <r>
          <rPr>
            <sz val="11"/>
            <rFont val="Calibri"/>
            <family val="2"/>
            <charset val="238"/>
          </rPr>
          <t>SZV_F:OnkormanyzatiUtem2</t>
        </r>
      </text>
    </comment>
    <comment ref="AN83" authorId="0" shapeId="0">
      <text>
        <r>
          <rPr>
            <sz val="11"/>
            <rFont val="Calibri"/>
            <family val="2"/>
            <charset val="238"/>
          </rPr>
          <t>SZV_F:EUUtem2</t>
        </r>
      </text>
    </comment>
    <comment ref="AO83" authorId="0" shapeId="0">
      <text>
        <r>
          <rPr>
            <sz val="11"/>
            <rFont val="Calibri"/>
            <family val="2"/>
            <charset val="238"/>
          </rPr>
          <t>SZV_F:EgyebUtem2</t>
        </r>
      </text>
    </comment>
    <comment ref="AP83" authorId="0" shapeId="0">
      <text>
        <r>
          <rPr>
            <sz val="11"/>
            <rFont val="Calibri"/>
            <family val="2"/>
            <charset val="238"/>
          </rPr>
          <t>SZV_F:HitelKotvenyUtem2</t>
        </r>
      </text>
    </comment>
    <comment ref="AQ83" authorId="0" shapeId="0">
      <text>
        <r>
          <rPr>
            <sz val="11"/>
            <rFont val="Calibri"/>
            <family val="2"/>
            <charset val="238"/>
          </rPr>
          <t>SZV_F:OsszesenUtem2</t>
        </r>
      </text>
    </comment>
    <comment ref="AR83" authorId="0" shapeId="0">
      <text>
        <r>
          <rPr>
            <sz val="11"/>
            <rFont val="Calibri"/>
            <family val="2"/>
            <charset val="238"/>
          </rPr>
          <t>SZV_F:ForrashianyUtem2</t>
        </r>
      </text>
    </comment>
    <comment ref="AU83" authorId="0" shapeId="0">
      <text>
        <r>
          <rPr>
            <sz val="11"/>
            <rFont val="Calibri"/>
            <family val="2"/>
            <charset val="238"/>
          </rPr>
          <t>SZV_F:Indokolas</t>
        </r>
      </text>
    </comment>
    <comment ref="AV83" authorId="0" shapeId="0">
      <text>
        <r>
          <rPr>
            <sz val="11"/>
            <rFont val="Calibri"/>
            <family val="2"/>
            <charset val="238"/>
          </rPr>
          <t>SZV_F:Megjegyzes</t>
        </r>
      </text>
    </comment>
    <comment ref="AW83" authorId="0" shapeId="0">
      <text>
        <r>
          <rPr>
            <sz val="11"/>
            <rFont val="Calibri"/>
            <family val="2"/>
            <charset val="238"/>
          </rPr>
          <t>SZV_F:FeladatSorszam</t>
        </r>
      </text>
    </comment>
    <comment ref="AY83" authorId="0" shapeId="0">
      <text>
        <r>
          <rPr>
            <sz val="11"/>
            <rFont val="Calibri"/>
            <family val="2"/>
            <charset val="238"/>
          </rPr>
          <t>SZV_F:ISA</t>
        </r>
      </text>
    </comment>
    <comment ref="B84" authorId="0" shapeId="0">
      <text>
        <r>
          <rPr>
            <sz val="11"/>
            <rFont val="Calibri"/>
            <family val="2"/>
            <charset val="238"/>
          </rPr>
          <t>SZV_F:FontossagiSorrent</t>
        </r>
      </text>
    </comment>
    <comment ref="C84" authorId="0" shapeId="0">
      <text>
        <r>
          <rPr>
            <sz val="11"/>
            <rFont val="Calibri"/>
            <family val="2"/>
            <charset val="238"/>
          </rPr>
          <t>SZV_F:FeladatKategoria</t>
        </r>
      </text>
    </comment>
    <comment ref="D84" authorId="0" shapeId="0">
      <text>
        <r>
          <rPr>
            <sz val="11"/>
            <rFont val="Calibri"/>
            <family val="2"/>
            <charset val="238"/>
          </rPr>
          <t>SZV_F:FeladatMegnevezes</t>
        </r>
      </text>
    </comment>
    <comment ref="E84" authorId="0" shapeId="0">
      <text>
        <r>
          <rPr>
            <sz val="11"/>
            <rFont val="Calibri"/>
            <family val="2"/>
            <charset val="238"/>
          </rPr>
          <t>SZV_F:ElviEngedelySzam</t>
        </r>
      </text>
    </comment>
    <comment ref="F84" authorId="0" shapeId="0">
      <text>
        <r>
          <rPr>
            <sz val="11"/>
            <rFont val="Calibri"/>
            <family val="2"/>
            <charset val="238"/>
          </rPr>
          <t>SZV_F:VKR_Kod</t>
        </r>
      </text>
    </comment>
    <comment ref="G84" authorId="0" shapeId="0">
      <text>
        <r>
          <rPr>
            <sz val="11"/>
            <rFont val="Calibri"/>
            <family val="2"/>
            <charset val="238"/>
          </rPr>
          <t>SZV_F:VKR_Nev</t>
        </r>
      </text>
    </comment>
    <comment ref="H84" authorId="0" shapeId="0">
      <text>
        <r>
          <rPr>
            <sz val="11"/>
            <rFont val="Calibri"/>
            <family val="2"/>
            <charset val="238"/>
          </rPr>
          <t>SZV_F:FeladatAzonosito</t>
        </r>
      </text>
    </comment>
    <comment ref="I84" authorId="0" shapeId="0">
      <text>
        <r>
          <rPr>
            <sz val="11"/>
            <rFont val="Calibri"/>
            <family val="2"/>
            <charset val="238"/>
          </rPr>
          <t>SZV_F:EllatasiTerulet</t>
        </r>
      </text>
    </comment>
    <comment ref="J84" authorId="0" shapeId="0">
      <text>
        <r>
          <rPr>
            <sz val="11"/>
            <rFont val="Calibri"/>
            <family val="2"/>
            <charset val="238"/>
          </rPr>
          <t>SZV_F:EllatasertFelelos</t>
        </r>
      </text>
    </comment>
    <comment ref="K84" authorId="0" shapeId="0">
      <text>
        <r>
          <rPr>
            <sz val="11"/>
            <rFont val="Calibri"/>
            <family val="2"/>
            <charset val="238"/>
          </rPr>
          <t>SZV_F:TervezettNettoKoltseg</t>
        </r>
      </text>
    </comment>
    <comment ref="L84" authorId="0" shapeId="0">
      <text>
        <r>
          <rPr>
            <sz val="11"/>
            <rFont val="Calibri"/>
            <family val="2"/>
            <charset val="238"/>
          </rPr>
          <t>SZV_F:IdotartamKezdes</t>
        </r>
      </text>
    </comment>
    <comment ref="M84" authorId="0" shapeId="0">
      <text>
        <r>
          <rPr>
            <sz val="11"/>
            <rFont val="Calibri"/>
            <family val="2"/>
            <charset val="238"/>
          </rPr>
          <t>SZV_F:IdotartamBefejezes</t>
        </r>
      </text>
    </comment>
    <comment ref="N84" authorId="0" shapeId="0">
      <text>
        <r>
          <rPr>
            <sz val="11"/>
            <rFont val="Calibri"/>
            <family val="2"/>
            <charset val="238"/>
          </rPr>
          <t>SZV_F:NettoKoltsegUtem1</t>
        </r>
      </text>
    </comment>
    <comment ref="O84" authorId="0" shapeId="0">
      <text>
        <r>
          <rPr>
            <sz val="11"/>
            <rFont val="Calibri"/>
            <family val="2"/>
            <charset val="238"/>
          </rPr>
          <t>SZV_F:NettoKoltsegUtem2</t>
        </r>
      </text>
    </comment>
    <comment ref="P84" authorId="0" shapeId="0">
      <text>
        <r>
          <rPr>
            <sz val="11"/>
            <rFont val="Calibri"/>
            <family val="2"/>
            <charset val="238"/>
          </rPr>
          <t>SZV_F:EM_Melleklet2_KTG</t>
        </r>
      </text>
    </comment>
    <comment ref="R84" authorId="0" shapeId="0">
      <text>
        <r>
          <rPr>
            <sz val="11"/>
            <rFont val="Calibri"/>
            <family val="2"/>
            <charset val="238"/>
          </rPr>
          <t>SZV_F:HDUtem1</t>
        </r>
      </text>
    </comment>
    <comment ref="S84" authorId="0" shapeId="0">
      <text>
        <r>
          <rPr>
            <sz val="11"/>
            <rFont val="Calibri"/>
            <family val="2"/>
            <charset val="238"/>
          </rPr>
          <t>SZV_F:ECSUtem1</t>
        </r>
      </text>
    </comment>
    <comment ref="T84" authorId="0" shapeId="0">
      <text>
        <r>
          <rPr>
            <sz val="11"/>
            <rFont val="Calibri"/>
            <family val="2"/>
            <charset val="238"/>
          </rPr>
          <t>SZV_F:KFHUtem1</t>
        </r>
      </text>
    </comment>
    <comment ref="U84" authorId="0" shapeId="0">
      <text>
        <r>
          <rPr>
            <sz val="11"/>
            <rFont val="Calibri"/>
            <family val="2"/>
            <charset val="238"/>
          </rPr>
          <t>SZV_F:Egyeb_SajatUtem1</t>
        </r>
      </text>
    </comment>
    <comment ref="V84" authorId="0" shapeId="0">
      <text>
        <r>
          <rPr>
            <sz val="11"/>
            <rFont val="Calibri"/>
            <family val="2"/>
            <charset val="238"/>
          </rPr>
          <t>SZV_F:DijUtem1</t>
        </r>
      </text>
    </comment>
    <comment ref="W84" authorId="0" shapeId="0">
      <text>
        <r>
          <rPr>
            <sz val="11"/>
            <rFont val="Calibri"/>
            <family val="2"/>
            <charset val="238"/>
          </rPr>
          <t>SZV_F:EM_Melleklet1_Utem1</t>
        </r>
      </text>
    </comment>
    <comment ref="X84" authorId="0" shapeId="0">
      <text>
        <r>
          <rPr>
            <sz val="11"/>
            <rFont val="Calibri"/>
            <family val="2"/>
            <charset val="238"/>
          </rPr>
          <t>SZV_F:EgyebAllamiUtem1</t>
        </r>
      </text>
    </comment>
    <comment ref="Y84" authorId="0" shapeId="0">
      <text>
        <r>
          <rPr>
            <sz val="11"/>
            <rFont val="Calibri"/>
            <family val="2"/>
            <charset val="238"/>
          </rPr>
          <t>SZV_F:OnkormanyzatiUtem1</t>
        </r>
      </text>
    </comment>
    <comment ref="Z84" authorId="0" shapeId="0">
      <text>
        <r>
          <rPr>
            <sz val="11"/>
            <rFont val="Calibri"/>
            <family val="2"/>
            <charset val="238"/>
          </rPr>
          <t>SZV_F:EUUtem1</t>
        </r>
      </text>
    </comment>
    <comment ref="AA84" authorId="0" shapeId="0">
      <text>
        <r>
          <rPr>
            <sz val="11"/>
            <rFont val="Calibri"/>
            <family val="2"/>
            <charset val="238"/>
          </rPr>
          <t>SZV_F:EgyebUtem1</t>
        </r>
      </text>
    </comment>
    <comment ref="AB84" authorId="0" shapeId="0">
      <text>
        <r>
          <rPr>
            <sz val="11"/>
            <rFont val="Calibri"/>
            <family val="2"/>
            <charset val="238"/>
          </rPr>
          <t>SZV_F:HitelKotvenyUtem1</t>
        </r>
      </text>
    </comment>
    <comment ref="AC84" authorId="0" shapeId="0">
      <text>
        <r>
          <rPr>
            <sz val="11"/>
            <rFont val="Calibri"/>
            <family val="2"/>
            <charset val="238"/>
          </rPr>
          <t>SZV_F:OsszesenUtem1</t>
        </r>
      </text>
    </comment>
    <comment ref="AF84" authorId="0" shapeId="0">
      <text>
        <r>
          <rPr>
            <sz val="11"/>
            <rFont val="Calibri"/>
            <family val="2"/>
            <charset val="238"/>
          </rPr>
          <t>SZV_F:HDUtem2</t>
        </r>
      </text>
    </comment>
    <comment ref="AG84" authorId="0" shapeId="0">
      <text>
        <r>
          <rPr>
            <sz val="11"/>
            <rFont val="Calibri"/>
            <family val="2"/>
            <charset val="238"/>
          </rPr>
          <t>SZV_F:ECSUtem2</t>
        </r>
      </text>
    </comment>
    <comment ref="AH84" authorId="0" shapeId="0">
      <text>
        <r>
          <rPr>
            <sz val="11"/>
            <rFont val="Calibri"/>
            <family val="2"/>
            <charset val="238"/>
          </rPr>
          <t>SZV_F:KFHUtem2</t>
        </r>
      </text>
    </comment>
    <comment ref="AI84" authorId="0" shapeId="0">
      <text>
        <r>
          <rPr>
            <sz val="11"/>
            <rFont val="Calibri"/>
            <family val="2"/>
            <charset val="238"/>
          </rPr>
          <t>SZV_F:Egyeb_SajatUtem2</t>
        </r>
      </text>
    </comment>
    <comment ref="AJ84" authorId="0" shapeId="0">
      <text>
        <r>
          <rPr>
            <sz val="11"/>
            <rFont val="Calibri"/>
            <family val="2"/>
            <charset val="238"/>
          </rPr>
          <t>SZV_F:DijUtem2</t>
        </r>
      </text>
    </comment>
    <comment ref="AK84" authorId="0" shapeId="0">
      <text>
        <r>
          <rPr>
            <sz val="11"/>
            <rFont val="Calibri"/>
            <family val="2"/>
            <charset val="238"/>
          </rPr>
          <t>SZV_F:EM_Melleklet1_Utem2</t>
        </r>
      </text>
    </comment>
    <comment ref="AL84" authorId="0" shapeId="0">
      <text>
        <r>
          <rPr>
            <sz val="11"/>
            <rFont val="Calibri"/>
            <family val="2"/>
            <charset val="238"/>
          </rPr>
          <t>SZV_F:EgyebAllamiUtem2</t>
        </r>
      </text>
    </comment>
    <comment ref="AM84" authorId="0" shapeId="0">
      <text>
        <r>
          <rPr>
            <sz val="11"/>
            <rFont val="Calibri"/>
            <family val="2"/>
            <charset val="238"/>
          </rPr>
          <t>SZV_F:OnkormanyzatiUtem2</t>
        </r>
      </text>
    </comment>
    <comment ref="AN84" authorId="0" shapeId="0">
      <text>
        <r>
          <rPr>
            <sz val="11"/>
            <rFont val="Calibri"/>
            <family val="2"/>
            <charset val="238"/>
          </rPr>
          <t>SZV_F:EUUtem2</t>
        </r>
      </text>
    </comment>
    <comment ref="AO84" authorId="0" shapeId="0">
      <text>
        <r>
          <rPr>
            <sz val="11"/>
            <rFont val="Calibri"/>
            <family val="2"/>
            <charset val="238"/>
          </rPr>
          <t>SZV_F:EgyebUtem2</t>
        </r>
      </text>
    </comment>
    <comment ref="AP84" authorId="0" shapeId="0">
      <text>
        <r>
          <rPr>
            <sz val="11"/>
            <rFont val="Calibri"/>
            <family val="2"/>
            <charset val="238"/>
          </rPr>
          <t>SZV_F:HitelKotvenyUtem2</t>
        </r>
      </text>
    </comment>
    <comment ref="AQ84" authorId="0" shapeId="0">
      <text>
        <r>
          <rPr>
            <sz val="11"/>
            <rFont val="Calibri"/>
            <family val="2"/>
            <charset val="238"/>
          </rPr>
          <t>SZV_F:OsszesenUtem2</t>
        </r>
      </text>
    </comment>
    <comment ref="AR84" authorId="0" shapeId="0">
      <text>
        <r>
          <rPr>
            <sz val="11"/>
            <rFont val="Calibri"/>
            <family val="2"/>
            <charset val="238"/>
          </rPr>
          <t>SZV_F:ForrashianyUtem2</t>
        </r>
      </text>
    </comment>
    <comment ref="AU84" authorId="0" shapeId="0">
      <text>
        <r>
          <rPr>
            <sz val="11"/>
            <rFont val="Calibri"/>
            <family val="2"/>
            <charset val="238"/>
          </rPr>
          <t>SZV_F:Indokolas</t>
        </r>
      </text>
    </comment>
    <comment ref="AV84" authorId="0" shapeId="0">
      <text>
        <r>
          <rPr>
            <sz val="11"/>
            <rFont val="Calibri"/>
            <family val="2"/>
            <charset val="238"/>
          </rPr>
          <t>SZV_F:Megjegyzes</t>
        </r>
      </text>
    </comment>
    <comment ref="AW84" authorId="0" shapeId="0">
      <text>
        <r>
          <rPr>
            <sz val="11"/>
            <rFont val="Calibri"/>
            <family val="2"/>
            <charset val="238"/>
          </rPr>
          <t>SZV_F:FeladatSorszam</t>
        </r>
      </text>
    </comment>
    <comment ref="AY84" authorId="0" shapeId="0">
      <text>
        <r>
          <rPr>
            <sz val="11"/>
            <rFont val="Calibri"/>
            <family val="2"/>
            <charset val="238"/>
          </rPr>
          <t>SZV_F:ISA</t>
        </r>
      </text>
    </comment>
    <comment ref="B85" authorId="0" shapeId="0">
      <text>
        <r>
          <rPr>
            <sz val="11"/>
            <rFont val="Calibri"/>
            <family val="2"/>
            <charset val="238"/>
          </rPr>
          <t>SZV_F:FontossagiSorrent</t>
        </r>
      </text>
    </comment>
    <comment ref="C85" authorId="0" shapeId="0">
      <text>
        <r>
          <rPr>
            <sz val="11"/>
            <rFont val="Calibri"/>
            <family val="2"/>
            <charset val="238"/>
          </rPr>
          <t>SZV_F:FeladatKategoria</t>
        </r>
      </text>
    </comment>
    <comment ref="D85" authorId="0" shapeId="0">
      <text>
        <r>
          <rPr>
            <sz val="11"/>
            <rFont val="Calibri"/>
            <family val="2"/>
            <charset val="238"/>
          </rPr>
          <t>SZV_F:FeladatMegnevezes</t>
        </r>
      </text>
    </comment>
    <comment ref="E85" authorId="0" shapeId="0">
      <text>
        <r>
          <rPr>
            <sz val="11"/>
            <rFont val="Calibri"/>
            <family val="2"/>
            <charset val="238"/>
          </rPr>
          <t>SZV_F:ElviEngedelySzam</t>
        </r>
      </text>
    </comment>
    <comment ref="F85" authorId="0" shapeId="0">
      <text>
        <r>
          <rPr>
            <sz val="11"/>
            <rFont val="Calibri"/>
            <family val="2"/>
            <charset val="238"/>
          </rPr>
          <t>SZV_F:VKR_Kod</t>
        </r>
      </text>
    </comment>
    <comment ref="G85" authorId="0" shapeId="0">
      <text>
        <r>
          <rPr>
            <sz val="11"/>
            <rFont val="Calibri"/>
            <family val="2"/>
            <charset val="238"/>
          </rPr>
          <t>SZV_F:VKR_Nev</t>
        </r>
      </text>
    </comment>
    <comment ref="H85" authorId="0" shapeId="0">
      <text>
        <r>
          <rPr>
            <sz val="11"/>
            <rFont val="Calibri"/>
            <family val="2"/>
            <charset val="238"/>
          </rPr>
          <t>SZV_F:FeladatAzonosito</t>
        </r>
      </text>
    </comment>
    <comment ref="I85" authorId="0" shapeId="0">
      <text>
        <r>
          <rPr>
            <sz val="11"/>
            <rFont val="Calibri"/>
            <family val="2"/>
            <charset val="238"/>
          </rPr>
          <t>SZV_F:EllatasiTerulet</t>
        </r>
      </text>
    </comment>
    <comment ref="J85" authorId="0" shapeId="0">
      <text>
        <r>
          <rPr>
            <sz val="11"/>
            <rFont val="Calibri"/>
            <family val="2"/>
            <charset val="238"/>
          </rPr>
          <t>SZV_F:EllatasertFelelos</t>
        </r>
      </text>
    </comment>
    <comment ref="K85" authorId="0" shapeId="0">
      <text>
        <r>
          <rPr>
            <sz val="11"/>
            <rFont val="Calibri"/>
            <family val="2"/>
            <charset val="238"/>
          </rPr>
          <t>SZV_F:TervezettNettoKoltseg</t>
        </r>
      </text>
    </comment>
    <comment ref="L85" authorId="0" shapeId="0">
      <text>
        <r>
          <rPr>
            <sz val="11"/>
            <rFont val="Calibri"/>
            <family val="2"/>
            <charset val="238"/>
          </rPr>
          <t>SZV_F:IdotartamKezdes</t>
        </r>
      </text>
    </comment>
    <comment ref="M85" authorId="0" shapeId="0">
      <text>
        <r>
          <rPr>
            <sz val="11"/>
            <rFont val="Calibri"/>
            <family val="2"/>
            <charset val="238"/>
          </rPr>
          <t>SZV_F:IdotartamBefejezes</t>
        </r>
      </text>
    </comment>
    <comment ref="N85" authorId="0" shapeId="0">
      <text>
        <r>
          <rPr>
            <sz val="11"/>
            <rFont val="Calibri"/>
            <family val="2"/>
            <charset val="238"/>
          </rPr>
          <t>SZV_F:NettoKoltsegUtem1</t>
        </r>
      </text>
    </comment>
    <comment ref="O85" authorId="0" shapeId="0">
      <text>
        <r>
          <rPr>
            <sz val="11"/>
            <rFont val="Calibri"/>
            <family val="2"/>
            <charset val="238"/>
          </rPr>
          <t>SZV_F:NettoKoltsegUtem2</t>
        </r>
      </text>
    </comment>
    <comment ref="P85" authorId="0" shapeId="0">
      <text>
        <r>
          <rPr>
            <sz val="11"/>
            <rFont val="Calibri"/>
            <family val="2"/>
            <charset val="238"/>
          </rPr>
          <t>SZV_F:EM_Melleklet2_KTG</t>
        </r>
      </text>
    </comment>
    <comment ref="R85" authorId="0" shapeId="0">
      <text>
        <r>
          <rPr>
            <sz val="11"/>
            <rFont val="Calibri"/>
            <family val="2"/>
            <charset val="238"/>
          </rPr>
          <t>SZV_F:HDUtem1</t>
        </r>
      </text>
    </comment>
    <comment ref="S85" authorId="0" shapeId="0">
      <text>
        <r>
          <rPr>
            <sz val="11"/>
            <rFont val="Calibri"/>
            <family val="2"/>
            <charset val="238"/>
          </rPr>
          <t>SZV_F:ECSUtem1</t>
        </r>
      </text>
    </comment>
    <comment ref="T85" authorId="0" shapeId="0">
      <text>
        <r>
          <rPr>
            <sz val="11"/>
            <rFont val="Calibri"/>
            <family val="2"/>
            <charset val="238"/>
          </rPr>
          <t>SZV_F:KFHUtem1</t>
        </r>
      </text>
    </comment>
    <comment ref="U85" authorId="0" shapeId="0">
      <text>
        <r>
          <rPr>
            <sz val="11"/>
            <rFont val="Calibri"/>
            <family val="2"/>
            <charset val="238"/>
          </rPr>
          <t>SZV_F:Egyeb_SajatUtem1</t>
        </r>
      </text>
    </comment>
    <comment ref="V85" authorId="0" shapeId="0">
      <text>
        <r>
          <rPr>
            <sz val="11"/>
            <rFont val="Calibri"/>
            <family val="2"/>
            <charset val="238"/>
          </rPr>
          <t>SZV_F:DijUtem1</t>
        </r>
      </text>
    </comment>
    <comment ref="W85" authorId="0" shapeId="0">
      <text>
        <r>
          <rPr>
            <sz val="11"/>
            <rFont val="Calibri"/>
            <family val="2"/>
            <charset val="238"/>
          </rPr>
          <t>SZV_F:EM_Melleklet1_Utem1</t>
        </r>
      </text>
    </comment>
    <comment ref="X85" authorId="0" shapeId="0">
      <text>
        <r>
          <rPr>
            <sz val="11"/>
            <rFont val="Calibri"/>
            <family val="2"/>
            <charset val="238"/>
          </rPr>
          <t>SZV_F:EgyebAllamiUtem1</t>
        </r>
      </text>
    </comment>
    <comment ref="Y85" authorId="0" shapeId="0">
      <text>
        <r>
          <rPr>
            <sz val="11"/>
            <rFont val="Calibri"/>
            <family val="2"/>
            <charset val="238"/>
          </rPr>
          <t>SZV_F:OnkormanyzatiUtem1</t>
        </r>
      </text>
    </comment>
    <comment ref="Z85" authorId="0" shapeId="0">
      <text>
        <r>
          <rPr>
            <sz val="11"/>
            <rFont val="Calibri"/>
            <family val="2"/>
            <charset val="238"/>
          </rPr>
          <t>SZV_F:EUUtem1</t>
        </r>
      </text>
    </comment>
    <comment ref="AA85" authorId="0" shapeId="0">
      <text>
        <r>
          <rPr>
            <sz val="11"/>
            <rFont val="Calibri"/>
            <family val="2"/>
            <charset val="238"/>
          </rPr>
          <t>SZV_F:EgyebUtem1</t>
        </r>
      </text>
    </comment>
    <comment ref="AB85" authorId="0" shapeId="0">
      <text>
        <r>
          <rPr>
            <sz val="11"/>
            <rFont val="Calibri"/>
            <family val="2"/>
            <charset val="238"/>
          </rPr>
          <t>SZV_F:HitelKotvenyUtem1</t>
        </r>
      </text>
    </comment>
    <comment ref="AC85" authorId="0" shapeId="0">
      <text>
        <r>
          <rPr>
            <sz val="11"/>
            <rFont val="Calibri"/>
            <family val="2"/>
            <charset val="238"/>
          </rPr>
          <t>SZV_F:OsszesenUtem1</t>
        </r>
      </text>
    </comment>
    <comment ref="AF85" authorId="0" shapeId="0">
      <text>
        <r>
          <rPr>
            <sz val="11"/>
            <rFont val="Calibri"/>
            <family val="2"/>
            <charset val="238"/>
          </rPr>
          <t>SZV_F:HDUtem2</t>
        </r>
      </text>
    </comment>
    <comment ref="AG85" authorId="0" shapeId="0">
      <text>
        <r>
          <rPr>
            <sz val="11"/>
            <rFont val="Calibri"/>
            <family val="2"/>
            <charset val="238"/>
          </rPr>
          <t>SZV_F:ECSUtem2</t>
        </r>
      </text>
    </comment>
    <comment ref="AH85" authorId="0" shapeId="0">
      <text>
        <r>
          <rPr>
            <sz val="11"/>
            <rFont val="Calibri"/>
            <family val="2"/>
            <charset val="238"/>
          </rPr>
          <t>SZV_F:KFHUtem2</t>
        </r>
      </text>
    </comment>
    <comment ref="AI85" authorId="0" shapeId="0">
      <text>
        <r>
          <rPr>
            <sz val="11"/>
            <rFont val="Calibri"/>
            <family val="2"/>
            <charset val="238"/>
          </rPr>
          <t>SZV_F:Egyeb_SajatUtem2</t>
        </r>
      </text>
    </comment>
    <comment ref="AJ85" authorId="0" shapeId="0">
      <text>
        <r>
          <rPr>
            <sz val="11"/>
            <rFont val="Calibri"/>
            <family val="2"/>
            <charset val="238"/>
          </rPr>
          <t>SZV_F:DijUtem2</t>
        </r>
      </text>
    </comment>
    <comment ref="AK85" authorId="0" shapeId="0">
      <text>
        <r>
          <rPr>
            <sz val="11"/>
            <rFont val="Calibri"/>
            <family val="2"/>
            <charset val="238"/>
          </rPr>
          <t>SZV_F:EM_Melleklet1_Utem2</t>
        </r>
      </text>
    </comment>
    <comment ref="AL85" authorId="0" shapeId="0">
      <text>
        <r>
          <rPr>
            <sz val="11"/>
            <rFont val="Calibri"/>
            <family val="2"/>
            <charset val="238"/>
          </rPr>
          <t>SZV_F:EgyebAllamiUtem2</t>
        </r>
      </text>
    </comment>
    <comment ref="AM85" authorId="0" shapeId="0">
      <text>
        <r>
          <rPr>
            <sz val="11"/>
            <rFont val="Calibri"/>
            <family val="2"/>
            <charset val="238"/>
          </rPr>
          <t>SZV_F:OnkormanyzatiUtem2</t>
        </r>
      </text>
    </comment>
    <comment ref="AN85" authorId="0" shapeId="0">
      <text>
        <r>
          <rPr>
            <sz val="11"/>
            <rFont val="Calibri"/>
            <family val="2"/>
            <charset val="238"/>
          </rPr>
          <t>SZV_F:EUUtem2</t>
        </r>
      </text>
    </comment>
    <comment ref="AO85" authorId="0" shapeId="0">
      <text>
        <r>
          <rPr>
            <sz val="11"/>
            <rFont val="Calibri"/>
            <family val="2"/>
            <charset val="238"/>
          </rPr>
          <t>SZV_F:EgyebUtem2</t>
        </r>
      </text>
    </comment>
    <comment ref="AP85" authorId="0" shapeId="0">
      <text>
        <r>
          <rPr>
            <sz val="11"/>
            <rFont val="Calibri"/>
            <family val="2"/>
            <charset val="238"/>
          </rPr>
          <t>SZV_F:HitelKotvenyUtem2</t>
        </r>
      </text>
    </comment>
    <comment ref="AQ85" authorId="0" shapeId="0">
      <text>
        <r>
          <rPr>
            <sz val="11"/>
            <rFont val="Calibri"/>
            <family val="2"/>
            <charset val="238"/>
          </rPr>
          <t>SZV_F:OsszesenUtem2</t>
        </r>
      </text>
    </comment>
    <comment ref="AR85" authorId="0" shapeId="0">
      <text>
        <r>
          <rPr>
            <sz val="11"/>
            <rFont val="Calibri"/>
            <family val="2"/>
            <charset val="238"/>
          </rPr>
          <t>SZV_F:ForrashianyUtem2</t>
        </r>
      </text>
    </comment>
    <comment ref="AU85" authorId="0" shapeId="0">
      <text>
        <r>
          <rPr>
            <sz val="11"/>
            <rFont val="Calibri"/>
            <family val="2"/>
            <charset val="238"/>
          </rPr>
          <t>SZV_F:Indokolas</t>
        </r>
      </text>
    </comment>
    <comment ref="AV85" authorId="0" shapeId="0">
      <text>
        <r>
          <rPr>
            <sz val="11"/>
            <rFont val="Calibri"/>
            <family val="2"/>
            <charset val="238"/>
          </rPr>
          <t>SZV_F:Megjegyzes</t>
        </r>
      </text>
    </comment>
    <comment ref="AW85" authorId="0" shapeId="0">
      <text>
        <r>
          <rPr>
            <sz val="11"/>
            <rFont val="Calibri"/>
            <family val="2"/>
            <charset val="238"/>
          </rPr>
          <t>SZV_F:FeladatSorszam</t>
        </r>
      </text>
    </comment>
    <comment ref="AY85" authorId="0" shapeId="0">
      <text>
        <r>
          <rPr>
            <sz val="11"/>
            <rFont val="Calibri"/>
            <family val="2"/>
            <charset val="238"/>
          </rPr>
          <t>SZV_F:ISA</t>
        </r>
      </text>
    </comment>
    <comment ref="B86" authorId="0" shapeId="0">
      <text>
        <r>
          <rPr>
            <sz val="11"/>
            <rFont val="Calibri"/>
            <family val="2"/>
            <charset val="238"/>
          </rPr>
          <t>SZV_F:FontossagiSorrent</t>
        </r>
      </text>
    </comment>
    <comment ref="C86" authorId="0" shapeId="0">
      <text>
        <r>
          <rPr>
            <sz val="11"/>
            <rFont val="Calibri"/>
            <family val="2"/>
            <charset val="238"/>
          </rPr>
          <t>SZV_F:FeladatKategoria</t>
        </r>
      </text>
    </comment>
    <comment ref="D86" authorId="0" shapeId="0">
      <text>
        <r>
          <rPr>
            <sz val="11"/>
            <rFont val="Calibri"/>
            <family val="2"/>
            <charset val="238"/>
          </rPr>
          <t>SZV_F:FeladatMegnevezes</t>
        </r>
      </text>
    </comment>
    <comment ref="E86" authorId="0" shapeId="0">
      <text>
        <r>
          <rPr>
            <sz val="11"/>
            <rFont val="Calibri"/>
            <family val="2"/>
            <charset val="238"/>
          </rPr>
          <t>SZV_F:ElviEngedelySzam</t>
        </r>
      </text>
    </comment>
    <comment ref="F86" authorId="0" shapeId="0">
      <text>
        <r>
          <rPr>
            <sz val="11"/>
            <rFont val="Calibri"/>
            <family val="2"/>
            <charset val="238"/>
          </rPr>
          <t>SZV_F:VKR_Kod</t>
        </r>
      </text>
    </comment>
    <comment ref="G86" authorId="0" shapeId="0">
      <text>
        <r>
          <rPr>
            <sz val="11"/>
            <rFont val="Calibri"/>
            <family val="2"/>
            <charset val="238"/>
          </rPr>
          <t>SZV_F:VKR_Nev</t>
        </r>
      </text>
    </comment>
    <comment ref="H86" authorId="0" shapeId="0">
      <text>
        <r>
          <rPr>
            <sz val="11"/>
            <rFont val="Calibri"/>
            <family val="2"/>
            <charset val="238"/>
          </rPr>
          <t>SZV_F:FeladatAzonosito</t>
        </r>
      </text>
    </comment>
    <comment ref="I86" authorId="0" shapeId="0">
      <text>
        <r>
          <rPr>
            <sz val="11"/>
            <rFont val="Calibri"/>
            <family val="2"/>
            <charset val="238"/>
          </rPr>
          <t>SZV_F:EllatasiTerulet</t>
        </r>
      </text>
    </comment>
    <comment ref="J86" authorId="0" shapeId="0">
      <text>
        <r>
          <rPr>
            <sz val="11"/>
            <rFont val="Calibri"/>
            <family val="2"/>
            <charset val="238"/>
          </rPr>
          <t>SZV_F:EllatasertFelelos</t>
        </r>
      </text>
    </comment>
    <comment ref="K86" authorId="0" shapeId="0">
      <text>
        <r>
          <rPr>
            <sz val="11"/>
            <rFont val="Calibri"/>
            <family val="2"/>
            <charset val="238"/>
          </rPr>
          <t>SZV_F:TervezettNettoKoltseg</t>
        </r>
      </text>
    </comment>
    <comment ref="L86" authorId="0" shapeId="0">
      <text>
        <r>
          <rPr>
            <sz val="11"/>
            <rFont val="Calibri"/>
            <family val="2"/>
            <charset val="238"/>
          </rPr>
          <t>SZV_F:IdotartamKezdes</t>
        </r>
      </text>
    </comment>
    <comment ref="M86" authorId="0" shapeId="0">
      <text>
        <r>
          <rPr>
            <sz val="11"/>
            <rFont val="Calibri"/>
            <family val="2"/>
            <charset val="238"/>
          </rPr>
          <t>SZV_F:IdotartamBefejezes</t>
        </r>
      </text>
    </comment>
    <comment ref="N86" authorId="0" shapeId="0">
      <text>
        <r>
          <rPr>
            <sz val="11"/>
            <rFont val="Calibri"/>
            <family val="2"/>
            <charset val="238"/>
          </rPr>
          <t>SZV_F:NettoKoltsegUtem1</t>
        </r>
      </text>
    </comment>
    <comment ref="O86" authorId="0" shapeId="0">
      <text>
        <r>
          <rPr>
            <sz val="11"/>
            <rFont val="Calibri"/>
            <family val="2"/>
            <charset val="238"/>
          </rPr>
          <t>SZV_F:NettoKoltsegUtem2</t>
        </r>
      </text>
    </comment>
    <comment ref="P86" authorId="0" shapeId="0">
      <text>
        <r>
          <rPr>
            <sz val="11"/>
            <rFont val="Calibri"/>
            <family val="2"/>
            <charset val="238"/>
          </rPr>
          <t>SZV_F:EM_Melleklet2_KTG</t>
        </r>
      </text>
    </comment>
    <comment ref="R86" authorId="0" shapeId="0">
      <text>
        <r>
          <rPr>
            <sz val="11"/>
            <rFont val="Calibri"/>
            <family val="2"/>
            <charset val="238"/>
          </rPr>
          <t>SZV_F:HDUtem1</t>
        </r>
      </text>
    </comment>
    <comment ref="S86" authorId="0" shapeId="0">
      <text>
        <r>
          <rPr>
            <sz val="11"/>
            <rFont val="Calibri"/>
            <family val="2"/>
            <charset val="238"/>
          </rPr>
          <t>SZV_F:ECSUtem1</t>
        </r>
      </text>
    </comment>
    <comment ref="T86" authorId="0" shapeId="0">
      <text>
        <r>
          <rPr>
            <sz val="11"/>
            <rFont val="Calibri"/>
            <family val="2"/>
            <charset val="238"/>
          </rPr>
          <t>SZV_F:KFHUtem1</t>
        </r>
      </text>
    </comment>
    <comment ref="U86" authorId="0" shapeId="0">
      <text>
        <r>
          <rPr>
            <sz val="11"/>
            <rFont val="Calibri"/>
            <family val="2"/>
            <charset val="238"/>
          </rPr>
          <t>SZV_F:Egyeb_SajatUtem1</t>
        </r>
      </text>
    </comment>
    <comment ref="V86" authorId="0" shapeId="0">
      <text>
        <r>
          <rPr>
            <sz val="11"/>
            <rFont val="Calibri"/>
            <family val="2"/>
            <charset val="238"/>
          </rPr>
          <t>SZV_F:DijUtem1</t>
        </r>
      </text>
    </comment>
    <comment ref="W86" authorId="0" shapeId="0">
      <text>
        <r>
          <rPr>
            <sz val="11"/>
            <rFont val="Calibri"/>
            <family val="2"/>
            <charset val="238"/>
          </rPr>
          <t>SZV_F:EM_Melleklet1_Utem1</t>
        </r>
      </text>
    </comment>
    <comment ref="X86" authorId="0" shapeId="0">
      <text>
        <r>
          <rPr>
            <sz val="11"/>
            <rFont val="Calibri"/>
            <family val="2"/>
            <charset val="238"/>
          </rPr>
          <t>SZV_F:EgyebAllamiUtem1</t>
        </r>
      </text>
    </comment>
    <comment ref="Y86" authorId="0" shapeId="0">
      <text>
        <r>
          <rPr>
            <sz val="11"/>
            <rFont val="Calibri"/>
            <family val="2"/>
            <charset val="238"/>
          </rPr>
          <t>SZV_F:OnkormanyzatiUtem1</t>
        </r>
      </text>
    </comment>
    <comment ref="Z86" authorId="0" shapeId="0">
      <text>
        <r>
          <rPr>
            <sz val="11"/>
            <rFont val="Calibri"/>
            <family val="2"/>
            <charset val="238"/>
          </rPr>
          <t>SZV_F:EUUtem1</t>
        </r>
      </text>
    </comment>
    <comment ref="AA86" authorId="0" shapeId="0">
      <text>
        <r>
          <rPr>
            <sz val="11"/>
            <rFont val="Calibri"/>
            <family val="2"/>
            <charset val="238"/>
          </rPr>
          <t>SZV_F:EgyebUtem1</t>
        </r>
      </text>
    </comment>
    <comment ref="AB86" authorId="0" shapeId="0">
      <text>
        <r>
          <rPr>
            <sz val="11"/>
            <rFont val="Calibri"/>
            <family val="2"/>
            <charset val="238"/>
          </rPr>
          <t>SZV_F:HitelKotvenyUtem1</t>
        </r>
      </text>
    </comment>
    <comment ref="AC86" authorId="0" shapeId="0">
      <text>
        <r>
          <rPr>
            <sz val="11"/>
            <rFont val="Calibri"/>
            <family val="2"/>
            <charset val="238"/>
          </rPr>
          <t>SZV_F:OsszesenUtem1</t>
        </r>
      </text>
    </comment>
    <comment ref="AF86" authorId="0" shapeId="0">
      <text>
        <r>
          <rPr>
            <sz val="11"/>
            <rFont val="Calibri"/>
            <family val="2"/>
            <charset val="238"/>
          </rPr>
          <t>SZV_F:HDUtem2</t>
        </r>
      </text>
    </comment>
    <comment ref="AG86" authorId="0" shapeId="0">
      <text>
        <r>
          <rPr>
            <sz val="11"/>
            <rFont val="Calibri"/>
            <family val="2"/>
            <charset val="238"/>
          </rPr>
          <t>SZV_F:ECSUtem2</t>
        </r>
      </text>
    </comment>
    <comment ref="AH86" authorId="0" shapeId="0">
      <text>
        <r>
          <rPr>
            <sz val="11"/>
            <rFont val="Calibri"/>
            <family val="2"/>
            <charset val="238"/>
          </rPr>
          <t>SZV_F:KFHUtem2</t>
        </r>
      </text>
    </comment>
    <comment ref="AI86" authorId="0" shapeId="0">
      <text>
        <r>
          <rPr>
            <sz val="11"/>
            <rFont val="Calibri"/>
            <family val="2"/>
            <charset val="238"/>
          </rPr>
          <t>SZV_F:Egyeb_SajatUtem2</t>
        </r>
      </text>
    </comment>
    <comment ref="AJ86" authorId="0" shapeId="0">
      <text>
        <r>
          <rPr>
            <sz val="11"/>
            <rFont val="Calibri"/>
            <family val="2"/>
            <charset val="238"/>
          </rPr>
          <t>SZV_F:DijUtem2</t>
        </r>
      </text>
    </comment>
    <comment ref="AK86" authorId="0" shapeId="0">
      <text>
        <r>
          <rPr>
            <sz val="11"/>
            <rFont val="Calibri"/>
            <family val="2"/>
            <charset val="238"/>
          </rPr>
          <t>SZV_F:EM_Melleklet1_Utem2</t>
        </r>
      </text>
    </comment>
    <comment ref="AL86" authorId="0" shapeId="0">
      <text>
        <r>
          <rPr>
            <sz val="11"/>
            <rFont val="Calibri"/>
            <family val="2"/>
            <charset val="238"/>
          </rPr>
          <t>SZV_F:EgyebAllamiUtem2</t>
        </r>
      </text>
    </comment>
    <comment ref="AM86" authorId="0" shapeId="0">
      <text>
        <r>
          <rPr>
            <sz val="11"/>
            <rFont val="Calibri"/>
            <family val="2"/>
            <charset val="238"/>
          </rPr>
          <t>SZV_F:OnkormanyzatiUtem2</t>
        </r>
      </text>
    </comment>
    <comment ref="AN86" authorId="0" shapeId="0">
      <text>
        <r>
          <rPr>
            <sz val="11"/>
            <rFont val="Calibri"/>
            <family val="2"/>
            <charset val="238"/>
          </rPr>
          <t>SZV_F:EUUtem2</t>
        </r>
      </text>
    </comment>
    <comment ref="AO86" authorId="0" shapeId="0">
      <text>
        <r>
          <rPr>
            <sz val="11"/>
            <rFont val="Calibri"/>
            <family val="2"/>
            <charset val="238"/>
          </rPr>
          <t>SZV_F:EgyebUtem2</t>
        </r>
      </text>
    </comment>
    <comment ref="AP86" authorId="0" shapeId="0">
      <text>
        <r>
          <rPr>
            <sz val="11"/>
            <rFont val="Calibri"/>
            <family val="2"/>
            <charset val="238"/>
          </rPr>
          <t>SZV_F:HitelKotvenyUtem2</t>
        </r>
      </text>
    </comment>
    <comment ref="AQ86" authorId="0" shapeId="0">
      <text>
        <r>
          <rPr>
            <sz val="11"/>
            <rFont val="Calibri"/>
            <family val="2"/>
            <charset val="238"/>
          </rPr>
          <t>SZV_F:OsszesenUtem2</t>
        </r>
      </text>
    </comment>
    <comment ref="AR86" authorId="0" shapeId="0">
      <text>
        <r>
          <rPr>
            <sz val="11"/>
            <rFont val="Calibri"/>
            <family val="2"/>
            <charset val="238"/>
          </rPr>
          <t>SZV_F:ForrashianyUtem2</t>
        </r>
      </text>
    </comment>
    <comment ref="AU86" authorId="0" shapeId="0">
      <text>
        <r>
          <rPr>
            <sz val="11"/>
            <rFont val="Calibri"/>
            <family val="2"/>
            <charset val="238"/>
          </rPr>
          <t>SZV_F:Indokolas</t>
        </r>
      </text>
    </comment>
    <comment ref="AV86" authorId="0" shapeId="0">
      <text>
        <r>
          <rPr>
            <sz val="11"/>
            <rFont val="Calibri"/>
            <family val="2"/>
            <charset val="238"/>
          </rPr>
          <t>SZV_F:Megjegyzes</t>
        </r>
      </text>
    </comment>
    <comment ref="AW86" authorId="0" shapeId="0">
      <text>
        <r>
          <rPr>
            <sz val="11"/>
            <rFont val="Calibri"/>
            <family val="2"/>
            <charset val="238"/>
          </rPr>
          <t>SZV_F:FeladatSorszam</t>
        </r>
      </text>
    </comment>
    <comment ref="AY86" authorId="0" shapeId="0">
      <text>
        <r>
          <rPr>
            <sz val="11"/>
            <rFont val="Calibri"/>
            <family val="2"/>
            <charset val="238"/>
          </rPr>
          <t>SZV_F:ISA</t>
        </r>
      </text>
    </comment>
    <comment ref="B87" authorId="0" shapeId="0">
      <text>
        <r>
          <rPr>
            <sz val="11"/>
            <rFont val="Calibri"/>
            <family val="2"/>
            <charset val="238"/>
          </rPr>
          <t>SZV_F:FontossagiSorrent</t>
        </r>
      </text>
    </comment>
    <comment ref="C87" authorId="0" shapeId="0">
      <text>
        <r>
          <rPr>
            <sz val="11"/>
            <rFont val="Calibri"/>
            <family val="2"/>
            <charset val="238"/>
          </rPr>
          <t>SZV_F:FeladatKategoria</t>
        </r>
      </text>
    </comment>
    <comment ref="D87" authorId="0" shapeId="0">
      <text>
        <r>
          <rPr>
            <sz val="11"/>
            <rFont val="Calibri"/>
            <family val="2"/>
            <charset val="238"/>
          </rPr>
          <t>SZV_F:FeladatMegnevezes</t>
        </r>
      </text>
    </comment>
    <comment ref="E87" authorId="0" shapeId="0">
      <text>
        <r>
          <rPr>
            <sz val="11"/>
            <rFont val="Calibri"/>
            <family val="2"/>
            <charset val="238"/>
          </rPr>
          <t>SZV_F:ElviEngedelySzam</t>
        </r>
      </text>
    </comment>
    <comment ref="F87" authorId="0" shapeId="0">
      <text>
        <r>
          <rPr>
            <sz val="11"/>
            <rFont val="Calibri"/>
            <family val="2"/>
            <charset val="238"/>
          </rPr>
          <t>SZV_F:VKR_Kod</t>
        </r>
      </text>
    </comment>
    <comment ref="G87" authorId="0" shapeId="0">
      <text>
        <r>
          <rPr>
            <sz val="11"/>
            <rFont val="Calibri"/>
            <family val="2"/>
            <charset val="238"/>
          </rPr>
          <t>SZV_F:VKR_Nev</t>
        </r>
      </text>
    </comment>
    <comment ref="H87" authorId="0" shapeId="0">
      <text>
        <r>
          <rPr>
            <sz val="11"/>
            <rFont val="Calibri"/>
            <family val="2"/>
            <charset val="238"/>
          </rPr>
          <t>SZV_F:FeladatAzonosito</t>
        </r>
      </text>
    </comment>
    <comment ref="I87" authorId="0" shapeId="0">
      <text>
        <r>
          <rPr>
            <sz val="11"/>
            <rFont val="Calibri"/>
            <family val="2"/>
            <charset val="238"/>
          </rPr>
          <t>SZV_F:EllatasiTerulet</t>
        </r>
      </text>
    </comment>
    <comment ref="J87" authorId="0" shapeId="0">
      <text>
        <r>
          <rPr>
            <sz val="11"/>
            <rFont val="Calibri"/>
            <family val="2"/>
            <charset val="238"/>
          </rPr>
          <t>SZV_F:EllatasertFelelos</t>
        </r>
      </text>
    </comment>
    <comment ref="K87" authorId="0" shapeId="0">
      <text>
        <r>
          <rPr>
            <sz val="11"/>
            <rFont val="Calibri"/>
            <family val="2"/>
            <charset val="238"/>
          </rPr>
          <t>SZV_F:TervezettNettoKoltseg</t>
        </r>
      </text>
    </comment>
    <comment ref="L87" authorId="0" shapeId="0">
      <text>
        <r>
          <rPr>
            <sz val="11"/>
            <rFont val="Calibri"/>
            <family val="2"/>
            <charset val="238"/>
          </rPr>
          <t>SZV_F:IdotartamKezdes</t>
        </r>
      </text>
    </comment>
    <comment ref="M87" authorId="0" shapeId="0">
      <text>
        <r>
          <rPr>
            <sz val="11"/>
            <rFont val="Calibri"/>
            <family val="2"/>
            <charset val="238"/>
          </rPr>
          <t>SZV_F:IdotartamBefejezes</t>
        </r>
      </text>
    </comment>
    <comment ref="N87" authorId="0" shapeId="0">
      <text>
        <r>
          <rPr>
            <sz val="11"/>
            <rFont val="Calibri"/>
            <family val="2"/>
            <charset val="238"/>
          </rPr>
          <t>SZV_F:NettoKoltsegUtem1</t>
        </r>
      </text>
    </comment>
    <comment ref="O87" authorId="0" shapeId="0">
      <text>
        <r>
          <rPr>
            <sz val="11"/>
            <rFont val="Calibri"/>
            <family val="2"/>
            <charset val="238"/>
          </rPr>
          <t>SZV_F:NettoKoltsegUtem2</t>
        </r>
      </text>
    </comment>
    <comment ref="P87" authorId="0" shapeId="0">
      <text>
        <r>
          <rPr>
            <sz val="11"/>
            <rFont val="Calibri"/>
            <family val="2"/>
            <charset val="238"/>
          </rPr>
          <t>SZV_F:EM_Melleklet2_KTG</t>
        </r>
      </text>
    </comment>
    <comment ref="R87" authorId="0" shapeId="0">
      <text>
        <r>
          <rPr>
            <sz val="11"/>
            <rFont val="Calibri"/>
            <family val="2"/>
            <charset val="238"/>
          </rPr>
          <t>SZV_F:HDUtem1</t>
        </r>
      </text>
    </comment>
    <comment ref="S87" authorId="0" shapeId="0">
      <text>
        <r>
          <rPr>
            <sz val="11"/>
            <rFont val="Calibri"/>
            <family val="2"/>
            <charset val="238"/>
          </rPr>
          <t>SZV_F:ECSUtem1</t>
        </r>
      </text>
    </comment>
    <comment ref="T87" authorId="0" shapeId="0">
      <text>
        <r>
          <rPr>
            <sz val="11"/>
            <rFont val="Calibri"/>
            <family val="2"/>
            <charset val="238"/>
          </rPr>
          <t>SZV_F:KFHUtem1</t>
        </r>
      </text>
    </comment>
    <comment ref="U87" authorId="0" shapeId="0">
      <text>
        <r>
          <rPr>
            <sz val="11"/>
            <rFont val="Calibri"/>
            <family val="2"/>
            <charset val="238"/>
          </rPr>
          <t>SZV_F:Egyeb_SajatUtem1</t>
        </r>
      </text>
    </comment>
    <comment ref="V87" authorId="0" shapeId="0">
      <text>
        <r>
          <rPr>
            <sz val="11"/>
            <rFont val="Calibri"/>
            <family val="2"/>
            <charset val="238"/>
          </rPr>
          <t>SZV_F:DijUtem1</t>
        </r>
      </text>
    </comment>
    <comment ref="W87" authorId="0" shapeId="0">
      <text>
        <r>
          <rPr>
            <sz val="11"/>
            <rFont val="Calibri"/>
            <family val="2"/>
            <charset val="238"/>
          </rPr>
          <t>SZV_F:EM_Melleklet1_Utem1</t>
        </r>
      </text>
    </comment>
    <comment ref="X87" authorId="0" shapeId="0">
      <text>
        <r>
          <rPr>
            <sz val="11"/>
            <rFont val="Calibri"/>
            <family val="2"/>
            <charset val="238"/>
          </rPr>
          <t>SZV_F:EgyebAllamiUtem1</t>
        </r>
      </text>
    </comment>
    <comment ref="Y87" authorId="0" shapeId="0">
      <text>
        <r>
          <rPr>
            <sz val="11"/>
            <rFont val="Calibri"/>
            <family val="2"/>
            <charset val="238"/>
          </rPr>
          <t>SZV_F:OnkormanyzatiUtem1</t>
        </r>
      </text>
    </comment>
    <comment ref="Z87" authorId="0" shapeId="0">
      <text>
        <r>
          <rPr>
            <sz val="11"/>
            <rFont val="Calibri"/>
            <family val="2"/>
            <charset val="238"/>
          </rPr>
          <t>SZV_F:EUUtem1</t>
        </r>
      </text>
    </comment>
    <comment ref="AA87" authorId="0" shapeId="0">
      <text>
        <r>
          <rPr>
            <sz val="11"/>
            <rFont val="Calibri"/>
            <family val="2"/>
            <charset val="238"/>
          </rPr>
          <t>SZV_F:EgyebUtem1</t>
        </r>
      </text>
    </comment>
    <comment ref="AB87" authorId="0" shapeId="0">
      <text>
        <r>
          <rPr>
            <sz val="11"/>
            <rFont val="Calibri"/>
            <family val="2"/>
            <charset val="238"/>
          </rPr>
          <t>SZV_F:HitelKotvenyUtem1</t>
        </r>
      </text>
    </comment>
    <comment ref="AC87" authorId="0" shapeId="0">
      <text>
        <r>
          <rPr>
            <sz val="11"/>
            <rFont val="Calibri"/>
            <family val="2"/>
            <charset val="238"/>
          </rPr>
          <t>SZV_F:OsszesenUtem1</t>
        </r>
      </text>
    </comment>
    <comment ref="AF87" authorId="0" shapeId="0">
      <text>
        <r>
          <rPr>
            <sz val="11"/>
            <rFont val="Calibri"/>
            <family val="2"/>
            <charset val="238"/>
          </rPr>
          <t>SZV_F:HDUtem2</t>
        </r>
      </text>
    </comment>
    <comment ref="AG87" authorId="0" shapeId="0">
      <text>
        <r>
          <rPr>
            <sz val="11"/>
            <rFont val="Calibri"/>
            <family val="2"/>
            <charset val="238"/>
          </rPr>
          <t>SZV_F:ECSUtem2</t>
        </r>
      </text>
    </comment>
    <comment ref="AH87" authorId="0" shapeId="0">
      <text>
        <r>
          <rPr>
            <sz val="11"/>
            <rFont val="Calibri"/>
            <family val="2"/>
            <charset val="238"/>
          </rPr>
          <t>SZV_F:KFHUtem2</t>
        </r>
      </text>
    </comment>
    <comment ref="AI87" authorId="0" shapeId="0">
      <text>
        <r>
          <rPr>
            <sz val="11"/>
            <rFont val="Calibri"/>
            <family val="2"/>
            <charset val="238"/>
          </rPr>
          <t>SZV_F:Egyeb_SajatUtem2</t>
        </r>
      </text>
    </comment>
    <comment ref="AJ87" authorId="0" shapeId="0">
      <text>
        <r>
          <rPr>
            <sz val="11"/>
            <rFont val="Calibri"/>
            <family val="2"/>
            <charset val="238"/>
          </rPr>
          <t>SZV_F:DijUtem2</t>
        </r>
      </text>
    </comment>
    <comment ref="AK87" authorId="0" shapeId="0">
      <text>
        <r>
          <rPr>
            <sz val="11"/>
            <rFont val="Calibri"/>
            <family val="2"/>
            <charset val="238"/>
          </rPr>
          <t>SZV_F:EM_Melleklet1_Utem2</t>
        </r>
      </text>
    </comment>
    <comment ref="AL87" authorId="0" shapeId="0">
      <text>
        <r>
          <rPr>
            <sz val="11"/>
            <rFont val="Calibri"/>
            <family val="2"/>
            <charset val="238"/>
          </rPr>
          <t>SZV_F:EgyebAllamiUtem2</t>
        </r>
      </text>
    </comment>
    <comment ref="AM87" authorId="0" shapeId="0">
      <text>
        <r>
          <rPr>
            <sz val="11"/>
            <rFont val="Calibri"/>
            <family val="2"/>
            <charset val="238"/>
          </rPr>
          <t>SZV_F:OnkormanyzatiUtem2</t>
        </r>
      </text>
    </comment>
    <comment ref="AN87" authorId="0" shapeId="0">
      <text>
        <r>
          <rPr>
            <sz val="11"/>
            <rFont val="Calibri"/>
            <family val="2"/>
            <charset val="238"/>
          </rPr>
          <t>SZV_F:EUUtem2</t>
        </r>
      </text>
    </comment>
    <comment ref="AO87" authorId="0" shapeId="0">
      <text>
        <r>
          <rPr>
            <sz val="11"/>
            <rFont val="Calibri"/>
            <family val="2"/>
            <charset val="238"/>
          </rPr>
          <t>SZV_F:EgyebUtem2</t>
        </r>
      </text>
    </comment>
    <comment ref="AP87" authorId="0" shapeId="0">
      <text>
        <r>
          <rPr>
            <sz val="11"/>
            <rFont val="Calibri"/>
            <family val="2"/>
            <charset val="238"/>
          </rPr>
          <t>SZV_F:HitelKotvenyUtem2</t>
        </r>
      </text>
    </comment>
    <comment ref="AQ87" authorId="0" shapeId="0">
      <text>
        <r>
          <rPr>
            <sz val="11"/>
            <rFont val="Calibri"/>
            <family val="2"/>
            <charset val="238"/>
          </rPr>
          <t>SZV_F:OsszesenUtem2</t>
        </r>
      </text>
    </comment>
    <comment ref="AR87" authorId="0" shapeId="0">
      <text>
        <r>
          <rPr>
            <sz val="11"/>
            <rFont val="Calibri"/>
            <family val="2"/>
            <charset val="238"/>
          </rPr>
          <t>SZV_F:ForrashianyUtem2</t>
        </r>
      </text>
    </comment>
    <comment ref="AU87" authorId="0" shapeId="0">
      <text>
        <r>
          <rPr>
            <sz val="11"/>
            <rFont val="Calibri"/>
            <family val="2"/>
            <charset val="238"/>
          </rPr>
          <t>SZV_F:Indokolas</t>
        </r>
      </text>
    </comment>
    <comment ref="AV87" authorId="0" shapeId="0">
      <text>
        <r>
          <rPr>
            <sz val="11"/>
            <rFont val="Calibri"/>
            <family val="2"/>
            <charset val="238"/>
          </rPr>
          <t>SZV_F:Megjegyzes</t>
        </r>
      </text>
    </comment>
    <comment ref="AW87" authorId="0" shapeId="0">
      <text>
        <r>
          <rPr>
            <sz val="11"/>
            <rFont val="Calibri"/>
            <family val="2"/>
            <charset val="238"/>
          </rPr>
          <t>SZV_F:FeladatSorszam</t>
        </r>
      </text>
    </comment>
    <comment ref="AY87" authorId="0" shapeId="0">
      <text>
        <r>
          <rPr>
            <sz val="11"/>
            <rFont val="Calibri"/>
            <family val="2"/>
            <charset val="238"/>
          </rPr>
          <t>SZV_F:ISA</t>
        </r>
      </text>
    </comment>
    <comment ref="B88" authorId="0" shapeId="0">
      <text>
        <r>
          <rPr>
            <sz val="11"/>
            <rFont val="Calibri"/>
            <family val="2"/>
            <charset val="238"/>
          </rPr>
          <t>SZV_F:FontossagiSorrent</t>
        </r>
      </text>
    </comment>
    <comment ref="C88" authorId="0" shapeId="0">
      <text>
        <r>
          <rPr>
            <sz val="11"/>
            <rFont val="Calibri"/>
            <family val="2"/>
            <charset val="238"/>
          </rPr>
          <t>SZV_F:FeladatKategoria</t>
        </r>
      </text>
    </comment>
    <comment ref="D88" authorId="0" shapeId="0">
      <text>
        <r>
          <rPr>
            <sz val="11"/>
            <rFont val="Calibri"/>
            <family val="2"/>
            <charset val="238"/>
          </rPr>
          <t>SZV_F:FeladatMegnevezes</t>
        </r>
      </text>
    </comment>
    <comment ref="E88" authorId="0" shapeId="0">
      <text>
        <r>
          <rPr>
            <sz val="11"/>
            <rFont val="Calibri"/>
            <family val="2"/>
            <charset val="238"/>
          </rPr>
          <t>SZV_F:ElviEngedelySzam</t>
        </r>
      </text>
    </comment>
    <comment ref="F88" authorId="0" shapeId="0">
      <text>
        <r>
          <rPr>
            <sz val="11"/>
            <rFont val="Calibri"/>
            <family val="2"/>
            <charset val="238"/>
          </rPr>
          <t>SZV_F:VKR_Kod</t>
        </r>
      </text>
    </comment>
    <comment ref="G88" authorId="0" shapeId="0">
      <text>
        <r>
          <rPr>
            <sz val="11"/>
            <rFont val="Calibri"/>
            <family val="2"/>
            <charset val="238"/>
          </rPr>
          <t>SZV_F:VKR_Nev</t>
        </r>
      </text>
    </comment>
    <comment ref="H88" authorId="0" shapeId="0">
      <text>
        <r>
          <rPr>
            <sz val="11"/>
            <rFont val="Calibri"/>
            <family val="2"/>
            <charset val="238"/>
          </rPr>
          <t>SZV_F:FeladatAzonosito</t>
        </r>
      </text>
    </comment>
    <comment ref="I88" authorId="0" shapeId="0">
      <text>
        <r>
          <rPr>
            <sz val="11"/>
            <rFont val="Calibri"/>
            <family val="2"/>
            <charset val="238"/>
          </rPr>
          <t>SZV_F:EllatasiTerulet</t>
        </r>
      </text>
    </comment>
    <comment ref="J88" authorId="0" shapeId="0">
      <text>
        <r>
          <rPr>
            <sz val="11"/>
            <rFont val="Calibri"/>
            <family val="2"/>
            <charset val="238"/>
          </rPr>
          <t>SZV_F:EllatasertFelelos</t>
        </r>
      </text>
    </comment>
    <comment ref="K88" authorId="0" shapeId="0">
      <text>
        <r>
          <rPr>
            <sz val="11"/>
            <rFont val="Calibri"/>
            <family val="2"/>
            <charset val="238"/>
          </rPr>
          <t>SZV_F:TervezettNettoKoltseg</t>
        </r>
      </text>
    </comment>
    <comment ref="L88" authorId="0" shapeId="0">
      <text>
        <r>
          <rPr>
            <sz val="11"/>
            <rFont val="Calibri"/>
            <family val="2"/>
            <charset val="238"/>
          </rPr>
          <t>SZV_F:IdotartamKezdes</t>
        </r>
      </text>
    </comment>
    <comment ref="M88" authorId="0" shapeId="0">
      <text>
        <r>
          <rPr>
            <sz val="11"/>
            <rFont val="Calibri"/>
            <family val="2"/>
            <charset val="238"/>
          </rPr>
          <t>SZV_F:IdotartamBefejezes</t>
        </r>
      </text>
    </comment>
    <comment ref="N88" authorId="0" shapeId="0">
      <text>
        <r>
          <rPr>
            <sz val="11"/>
            <rFont val="Calibri"/>
            <family val="2"/>
            <charset val="238"/>
          </rPr>
          <t>SZV_F:NettoKoltsegUtem1</t>
        </r>
      </text>
    </comment>
    <comment ref="O88" authorId="0" shapeId="0">
      <text>
        <r>
          <rPr>
            <sz val="11"/>
            <rFont val="Calibri"/>
            <family val="2"/>
            <charset val="238"/>
          </rPr>
          <t>SZV_F:NettoKoltsegUtem2</t>
        </r>
      </text>
    </comment>
    <comment ref="P88" authorId="0" shapeId="0">
      <text>
        <r>
          <rPr>
            <sz val="11"/>
            <rFont val="Calibri"/>
            <family val="2"/>
            <charset val="238"/>
          </rPr>
          <t>SZV_F:EM_Melleklet2_KTG</t>
        </r>
      </text>
    </comment>
    <comment ref="R88" authorId="0" shapeId="0">
      <text>
        <r>
          <rPr>
            <sz val="11"/>
            <rFont val="Calibri"/>
            <family val="2"/>
            <charset val="238"/>
          </rPr>
          <t>SZV_F:HDUtem1</t>
        </r>
      </text>
    </comment>
    <comment ref="S88" authorId="0" shapeId="0">
      <text>
        <r>
          <rPr>
            <sz val="11"/>
            <rFont val="Calibri"/>
            <family val="2"/>
            <charset val="238"/>
          </rPr>
          <t>SZV_F:ECSUtem1</t>
        </r>
      </text>
    </comment>
    <comment ref="T88" authorId="0" shapeId="0">
      <text>
        <r>
          <rPr>
            <sz val="11"/>
            <rFont val="Calibri"/>
            <family val="2"/>
            <charset val="238"/>
          </rPr>
          <t>SZV_F:KFHUtem1</t>
        </r>
      </text>
    </comment>
    <comment ref="U88" authorId="0" shapeId="0">
      <text>
        <r>
          <rPr>
            <sz val="11"/>
            <rFont val="Calibri"/>
            <family val="2"/>
            <charset val="238"/>
          </rPr>
          <t>SZV_F:Egyeb_SajatUtem1</t>
        </r>
      </text>
    </comment>
    <comment ref="V88" authorId="0" shapeId="0">
      <text>
        <r>
          <rPr>
            <sz val="11"/>
            <rFont val="Calibri"/>
            <family val="2"/>
            <charset val="238"/>
          </rPr>
          <t>SZV_F:DijUtem1</t>
        </r>
      </text>
    </comment>
    <comment ref="W88" authorId="0" shapeId="0">
      <text>
        <r>
          <rPr>
            <sz val="11"/>
            <rFont val="Calibri"/>
            <family val="2"/>
            <charset val="238"/>
          </rPr>
          <t>SZV_F:EM_Melleklet1_Utem1</t>
        </r>
      </text>
    </comment>
    <comment ref="X88" authorId="0" shapeId="0">
      <text>
        <r>
          <rPr>
            <sz val="11"/>
            <rFont val="Calibri"/>
            <family val="2"/>
            <charset val="238"/>
          </rPr>
          <t>SZV_F:EgyebAllamiUtem1</t>
        </r>
      </text>
    </comment>
    <comment ref="Y88" authorId="0" shapeId="0">
      <text>
        <r>
          <rPr>
            <sz val="11"/>
            <rFont val="Calibri"/>
            <family val="2"/>
            <charset val="238"/>
          </rPr>
          <t>SZV_F:OnkormanyzatiUtem1</t>
        </r>
      </text>
    </comment>
    <comment ref="Z88" authorId="0" shapeId="0">
      <text>
        <r>
          <rPr>
            <sz val="11"/>
            <rFont val="Calibri"/>
            <family val="2"/>
            <charset val="238"/>
          </rPr>
          <t>SZV_F:EUUtem1</t>
        </r>
      </text>
    </comment>
    <comment ref="AA88" authorId="0" shapeId="0">
      <text>
        <r>
          <rPr>
            <sz val="11"/>
            <rFont val="Calibri"/>
            <family val="2"/>
            <charset val="238"/>
          </rPr>
          <t>SZV_F:EgyebUtem1</t>
        </r>
      </text>
    </comment>
    <comment ref="AB88" authorId="0" shapeId="0">
      <text>
        <r>
          <rPr>
            <sz val="11"/>
            <rFont val="Calibri"/>
            <family val="2"/>
            <charset val="238"/>
          </rPr>
          <t>SZV_F:HitelKotvenyUtem1</t>
        </r>
      </text>
    </comment>
    <comment ref="AC88" authorId="0" shapeId="0">
      <text>
        <r>
          <rPr>
            <sz val="11"/>
            <rFont val="Calibri"/>
            <family val="2"/>
            <charset val="238"/>
          </rPr>
          <t>SZV_F:OsszesenUtem1</t>
        </r>
      </text>
    </comment>
    <comment ref="AF88" authorId="0" shapeId="0">
      <text>
        <r>
          <rPr>
            <sz val="11"/>
            <rFont val="Calibri"/>
            <family val="2"/>
            <charset val="238"/>
          </rPr>
          <t>SZV_F:HDUtem2</t>
        </r>
      </text>
    </comment>
    <comment ref="AG88" authorId="0" shapeId="0">
      <text>
        <r>
          <rPr>
            <sz val="11"/>
            <rFont val="Calibri"/>
            <family val="2"/>
            <charset val="238"/>
          </rPr>
          <t>SZV_F:ECSUtem2</t>
        </r>
      </text>
    </comment>
    <comment ref="AH88" authorId="0" shapeId="0">
      <text>
        <r>
          <rPr>
            <sz val="11"/>
            <rFont val="Calibri"/>
            <family val="2"/>
            <charset val="238"/>
          </rPr>
          <t>SZV_F:KFHUtem2</t>
        </r>
      </text>
    </comment>
    <comment ref="AI88" authorId="0" shapeId="0">
      <text>
        <r>
          <rPr>
            <sz val="11"/>
            <rFont val="Calibri"/>
            <family val="2"/>
            <charset val="238"/>
          </rPr>
          <t>SZV_F:Egyeb_SajatUtem2</t>
        </r>
      </text>
    </comment>
    <comment ref="AJ88" authorId="0" shapeId="0">
      <text>
        <r>
          <rPr>
            <sz val="11"/>
            <rFont val="Calibri"/>
            <family val="2"/>
            <charset val="238"/>
          </rPr>
          <t>SZV_F:DijUtem2</t>
        </r>
      </text>
    </comment>
    <comment ref="AK88" authorId="0" shapeId="0">
      <text>
        <r>
          <rPr>
            <sz val="11"/>
            <rFont val="Calibri"/>
            <family val="2"/>
            <charset val="238"/>
          </rPr>
          <t>SZV_F:EM_Melleklet1_Utem2</t>
        </r>
      </text>
    </comment>
    <comment ref="AL88" authorId="0" shapeId="0">
      <text>
        <r>
          <rPr>
            <sz val="11"/>
            <rFont val="Calibri"/>
            <family val="2"/>
            <charset val="238"/>
          </rPr>
          <t>SZV_F:EgyebAllamiUtem2</t>
        </r>
      </text>
    </comment>
    <comment ref="AM88" authorId="0" shapeId="0">
      <text>
        <r>
          <rPr>
            <sz val="11"/>
            <rFont val="Calibri"/>
            <family val="2"/>
            <charset val="238"/>
          </rPr>
          <t>SZV_F:OnkormanyzatiUtem2</t>
        </r>
      </text>
    </comment>
    <comment ref="AN88" authorId="0" shapeId="0">
      <text>
        <r>
          <rPr>
            <sz val="11"/>
            <rFont val="Calibri"/>
            <family val="2"/>
            <charset val="238"/>
          </rPr>
          <t>SZV_F:EUUtem2</t>
        </r>
      </text>
    </comment>
    <comment ref="AO88" authorId="0" shapeId="0">
      <text>
        <r>
          <rPr>
            <sz val="11"/>
            <rFont val="Calibri"/>
            <family val="2"/>
            <charset val="238"/>
          </rPr>
          <t>SZV_F:EgyebUtem2</t>
        </r>
      </text>
    </comment>
    <comment ref="AP88" authorId="0" shapeId="0">
      <text>
        <r>
          <rPr>
            <sz val="11"/>
            <rFont val="Calibri"/>
            <family val="2"/>
            <charset val="238"/>
          </rPr>
          <t>SZV_F:HitelKotvenyUtem2</t>
        </r>
      </text>
    </comment>
    <comment ref="AQ88" authorId="0" shapeId="0">
      <text>
        <r>
          <rPr>
            <sz val="11"/>
            <rFont val="Calibri"/>
            <family val="2"/>
            <charset val="238"/>
          </rPr>
          <t>SZV_F:OsszesenUtem2</t>
        </r>
      </text>
    </comment>
    <comment ref="AR88" authorId="0" shapeId="0">
      <text>
        <r>
          <rPr>
            <sz val="11"/>
            <rFont val="Calibri"/>
            <family val="2"/>
            <charset val="238"/>
          </rPr>
          <t>SZV_F:ForrashianyUtem2</t>
        </r>
      </text>
    </comment>
    <comment ref="AU88" authorId="0" shapeId="0">
      <text>
        <r>
          <rPr>
            <sz val="11"/>
            <rFont val="Calibri"/>
            <family val="2"/>
            <charset val="238"/>
          </rPr>
          <t>SZV_F:Indokolas</t>
        </r>
      </text>
    </comment>
    <comment ref="AV88" authorId="0" shapeId="0">
      <text>
        <r>
          <rPr>
            <sz val="11"/>
            <rFont val="Calibri"/>
            <family val="2"/>
            <charset val="238"/>
          </rPr>
          <t>SZV_F:Megjegyzes</t>
        </r>
      </text>
    </comment>
    <comment ref="AW88" authorId="0" shapeId="0">
      <text>
        <r>
          <rPr>
            <sz val="11"/>
            <rFont val="Calibri"/>
            <family val="2"/>
            <charset val="238"/>
          </rPr>
          <t>SZV_F:FeladatSorszam</t>
        </r>
      </text>
    </comment>
    <comment ref="AY88" authorId="0" shapeId="0">
      <text>
        <r>
          <rPr>
            <sz val="11"/>
            <rFont val="Calibri"/>
            <family val="2"/>
            <charset val="238"/>
          </rPr>
          <t>SZV_F:ISA</t>
        </r>
      </text>
    </comment>
    <comment ref="B89" authorId="0" shapeId="0">
      <text>
        <r>
          <rPr>
            <sz val="11"/>
            <rFont val="Calibri"/>
            <family val="2"/>
            <charset val="238"/>
          </rPr>
          <t>SZV_F:FontossagiSorrent</t>
        </r>
      </text>
    </comment>
    <comment ref="C89" authorId="0" shapeId="0">
      <text>
        <r>
          <rPr>
            <sz val="11"/>
            <rFont val="Calibri"/>
            <family val="2"/>
            <charset val="238"/>
          </rPr>
          <t>SZV_F:FeladatKategoria</t>
        </r>
      </text>
    </comment>
    <comment ref="D89" authorId="0" shapeId="0">
      <text>
        <r>
          <rPr>
            <sz val="11"/>
            <rFont val="Calibri"/>
            <family val="2"/>
            <charset val="238"/>
          </rPr>
          <t>SZV_F:FeladatMegnevezes</t>
        </r>
      </text>
    </comment>
    <comment ref="E89" authorId="0" shapeId="0">
      <text>
        <r>
          <rPr>
            <sz val="11"/>
            <rFont val="Calibri"/>
            <family val="2"/>
            <charset val="238"/>
          </rPr>
          <t>SZV_F:ElviEngedelySzam</t>
        </r>
      </text>
    </comment>
    <comment ref="F89" authorId="0" shapeId="0">
      <text>
        <r>
          <rPr>
            <sz val="11"/>
            <rFont val="Calibri"/>
            <family val="2"/>
            <charset val="238"/>
          </rPr>
          <t>SZV_F:VKR_Kod</t>
        </r>
      </text>
    </comment>
    <comment ref="G89" authorId="0" shapeId="0">
      <text>
        <r>
          <rPr>
            <sz val="11"/>
            <rFont val="Calibri"/>
            <family val="2"/>
            <charset val="238"/>
          </rPr>
          <t>SZV_F:VKR_Nev</t>
        </r>
      </text>
    </comment>
    <comment ref="H89" authorId="0" shapeId="0">
      <text>
        <r>
          <rPr>
            <sz val="11"/>
            <rFont val="Calibri"/>
            <family val="2"/>
            <charset val="238"/>
          </rPr>
          <t>SZV_F:FeladatAzonosito</t>
        </r>
      </text>
    </comment>
    <comment ref="I89" authorId="0" shapeId="0">
      <text>
        <r>
          <rPr>
            <sz val="11"/>
            <rFont val="Calibri"/>
            <family val="2"/>
            <charset val="238"/>
          </rPr>
          <t>SZV_F:EllatasiTerulet</t>
        </r>
      </text>
    </comment>
    <comment ref="J89" authorId="0" shapeId="0">
      <text>
        <r>
          <rPr>
            <sz val="11"/>
            <rFont val="Calibri"/>
            <family val="2"/>
            <charset val="238"/>
          </rPr>
          <t>SZV_F:EllatasertFelelos</t>
        </r>
      </text>
    </comment>
    <comment ref="K89" authorId="0" shapeId="0">
      <text>
        <r>
          <rPr>
            <sz val="11"/>
            <rFont val="Calibri"/>
            <family val="2"/>
            <charset val="238"/>
          </rPr>
          <t>SZV_F:TervezettNettoKoltseg</t>
        </r>
      </text>
    </comment>
    <comment ref="L89" authorId="0" shapeId="0">
      <text>
        <r>
          <rPr>
            <sz val="11"/>
            <rFont val="Calibri"/>
            <family val="2"/>
            <charset val="238"/>
          </rPr>
          <t>SZV_F:IdotartamKezdes</t>
        </r>
      </text>
    </comment>
    <comment ref="M89" authorId="0" shapeId="0">
      <text>
        <r>
          <rPr>
            <sz val="11"/>
            <rFont val="Calibri"/>
            <family val="2"/>
            <charset val="238"/>
          </rPr>
          <t>SZV_F:IdotartamBefejezes</t>
        </r>
      </text>
    </comment>
    <comment ref="N89" authorId="0" shapeId="0">
      <text>
        <r>
          <rPr>
            <sz val="11"/>
            <rFont val="Calibri"/>
            <family val="2"/>
            <charset val="238"/>
          </rPr>
          <t>SZV_F:NettoKoltsegUtem1</t>
        </r>
      </text>
    </comment>
    <comment ref="O89" authorId="0" shapeId="0">
      <text>
        <r>
          <rPr>
            <sz val="11"/>
            <rFont val="Calibri"/>
            <family val="2"/>
            <charset val="238"/>
          </rPr>
          <t>SZV_F:NettoKoltsegUtem2</t>
        </r>
      </text>
    </comment>
    <comment ref="P89" authorId="0" shapeId="0">
      <text>
        <r>
          <rPr>
            <sz val="11"/>
            <rFont val="Calibri"/>
            <family val="2"/>
            <charset val="238"/>
          </rPr>
          <t>SZV_F:EM_Melleklet2_KTG</t>
        </r>
      </text>
    </comment>
    <comment ref="R89" authorId="0" shapeId="0">
      <text>
        <r>
          <rPr>
            <sz val="11"/>
            <rFont val="Calibri"/>
            <family val="2"/>
            <charset val="238"/>
          </rPr>
          <t>SZV_F:HDUtem1</t>
        </r>
      </text>
    </comment>
    <comment ref="S89" authorId="0" shapeId="0">
      <text>
        <r>
          <rPr>
            <sz val="11"/>
            <rFont val="Calibri"/>
            <family val="2"/>
            <charset val="238"/>
          </rPr>
          <t>SZV_F:ECSUtem1</t>
        </r>
      </text>
    </comment>
    <comment ref="T89" authorId="0" shapeId="0">
      <text>
        <r>
          <rPr>
            <sz val="11"/>
            <rFont val="Calibri"/>
            <family val="2"/>
            <charset val="238"/>
          </rPr>
          <t>SZV_F:KFHUtem1</t>
        </r>
      </text>
    </comment>
    <comment ref="U89" authorId="0" shapeId="0">
      <text>
        <r>
          <rPr>
            <sz val="11"/>
            <rFont val="Calibri"/>
            <family val="2"/>
            <charset val="238"/>
          </rPr>
          <t>SZV_F:Egyeb_SajatUtem1</t>
        </r>
      </text>
    </comment>
    <comment ref="V89" authorId="0" shapeId="0">
      <text>
        <r>
          <rPr>
            <sz val="11"/>
            <rFont val="Calibri"/>
            <family val="2"/>
            <charset val="238"/>
          </rPr>
          <t>SZV_F:DijUtem1</t>
        </r>
      </text>
    </comment>
    <comment ref="W89" authorId="0" shapeId="0">
      <text>
        <r>
          <rPr>
            <sz val="11"/>
            <rFont val="Calibri"/>
            <family val="2"/>
            <charset val="238"/>
          </rPr>
          <t>SZV_F:EM_Melleklet1_Utem1</t>
        </r>
      </text>
    </comment>
    <comment ref="X89" authorId="0" shapeId="0">
      <text>
        <r>
          <rPr>
            <sz val="11"/>
            <rFont val="Calibri"/>
            <family val="2"/>
            <charset val="238"/>
          </rPr>
          <t>SZV_F:EgyebAllamiUtem1</t>
        </r>
      </text>
    </comment>
    <comment ref="Y89" authorId="0" shapeId="0">
      <text>
        <r>
          <rPr>
            <sz val="11"/>
            <rFont val="Calibri"/>
            <family val="2"/>
            <charset val="238"/>
          </rPr>
          <t>SZV_F:OnkormanyzatiUtem1</t>
        </r>
      </text>
    </comment>
    <comment ref="Z89" authorId="0" shapeId="0">
      <text>
        <r>
          <rPr>
            <sz val="11"/>
            <rFont val="Calibri"/>
            <family val="2"/>
            <charset val="238"/>
          </rPr>
          <t>SZV_F:EUUtem1</t>
        </r>
      </text>
    </comment>
    <comment ref="AA89" authorId="0" shapeId="0">
      <text>
        <r>
          <rPr>
            <sz val="11"/>
            <rFont val="Calibri"/>
            <family val="2"/>
            <charset val="238"/>
          </rPr>
          <t>SZV_F:EgyebUtem1</t>
        </r>
      </text>
    </comment>
    <comment ref="AB89" authorId="0" shapeId="0">
      <text>
        <r>
          <rPr>
            <sz val="11"/>
            <rFont val="Calibri"/>
            <family val="2"/>
            <charset val="238"/>
          </rPr>
          <t>SZV_F:HitelKotvenyUtem1</t>
        </r>
      </text>
    </comment>
    <comment ref="AC89" authorId="0" shapeId="0">
      <text>
        <r>
          <rPr>
            <sz val="11"/>
            <rFont val="Calibri"/>
            <family val="2"/>
            <charset val="238"/>
          </rPr>
          <t>SZV_F:OsszesenUtem1</t>
        </r>
      </text>
    </comment>
    <comment ref="AF89" authorId="0" shapeId="0">
      <text>
        <r>
          <rPr>
            <sz val="11"/>
            <rFont val="Calibri"/>
            <family val="2"/>
            <charset val="238"/>
          </rPr>
          <t>SZV_F:HDUtem2</t>
        </r>
      </text>
    </comment>
    <comment ref="AG89" authorId="0" shapeId="0">
      <text>
        <r>
          <rPr>
            <sz val="11"/>
            <rFont val="Calibri"/>
            <family val="2"/>
            <charset val="238"/>
          </rPr>
          <t>SZV_F:ECSUtem2</t>
        </r>
      </text>
    </comment>
    <comment ref="AH89" authorId="0" shapeId="0">
      <text>
        <r>
          <rPr>
            <sz val="11"/>
            <rFont val="Calibri"/>
            <family val="2"/>
            <charset val="238"/>
          </rPr>
          <t>SZV_F:KFHUtem2</t>
        </r>
      </text>
    </comment>
    <comment ref="AI89" authorId="0" shapeId="0">
      <text>
        <r>
          <rPr>
            <sz val="11"/>
            <rFont val="Calibri"/>
            <family val="2"/>
            <charset val="238"/>
          </rPr>
          <t>SZV_F:Egyeb_SajatUtem2</t>
        </r>
      </text>
    </comment>
    <comment ref="AJ89" authorId="0" shapeId="0">
      <text>
        <r>
          <rPr>
            <sz val="11"/>
            <rFont val="Calibri"/>
            <family val="2"/>
            <charset val="238"/>
          </rPr>
          <t>SZV_F:DijUtem2</t>
        </r>
      </text>
    </comment>
    <comment ref="AK89" authorId="0" shapeId="0">
      <text>
        <r>
          <rPr>
            <sz val="11"/>
            <rFont val="Calibri"/>
            <family val="2"/>
            <charset val="238"/>
          </rPr>
          <t>SZV_F:EM_Melleklet1_Utem2</t>
        </r>
      </text>
    </comment>
    <comment ref="AL89" authorId="0" shapeId="0">
      <text>
        <r>
          <rPr>
            <sz val="11"/>
            <rFont val="Calibri"/>
            <family val="2"/>
            <charset val="238"/>
          </rPr>
          <t>SZV_F:EgyebAllamiUtem2</t>
        </r>
      </text>
    </comment>
    <comment ref="AM89" authorId="0" shapeId="0">
      <text>
        <r>
          <rPr>
            <sz val="11"/>
            <rFont val="Calibri"/>
            <family val="2"/>
            <charset val="238"/>
          </rPr>
          <t>SZV_F:OnkormanyzatiUtem2</t>
        </r>
      </text>
    </comment>
    <comment ref="AN89" authorId="0" shapeId="0">
      <text>
        <r>
          <rPr>
            <sz val="11"/>
            <rFont val="Calibri"/>
            <family val="2"/>
            <charset val="238"/>
          </rPr>
          <t>SZV_F:EUUtem2</t>
        </r>
      </text>
    </comment>
    <comment ref="AO89" authorId="0" shapeId="0">
      <text>
        <r>
          <rPr>
            <sz val="11"/>
            <rFont val="Calibri"/>
            <family val="2"/>
            <charset val="238"/>
          </rPr>
          <t>SZV_F:EgyebUtem2</t>
        </r>
      </text>
    </comment>
    <comment ref="AP89" authorId="0" shapeId="0">
      <text>
        <r>
          <rPr>
            <sz val="11"/>
            <rFont val="Calibri"/>
            <family val="2"/>
            <charset val="238"/>
          </rPr>
          <t>SZV_F:HitelKotvenyUtem2</t>
        </r>
      </text>
    </comment>
    <comment ref="AQ89" authorId="0" shapeId="0">
      <text>
        <r>
          <rPr>
            <sz val="11"/>
            <rFont val="Calibri"/>
            <family val="2"/>
            <charset val="238"/>
          </rPr>
          <t>SZV_F:OsszesenUtem2</t>
        </r>
      </text>
    </comment>
    <comment ref="AR89" authorId="0" shapeId="0">
      <text>
        <r>
          <rPr>
            <sz val="11"/>
            <rFont val="Calibri"/>
            <family val="2"/>
            <charset val="238"/>
          </rPr>
          <t>SZV_F:ForrashianyUtem2</t>
        </r>
      </text>
    </comment>
    <comment ref="AU89" authorId="0" shapeId="0">
      <text>
        <r>
          <rPr>
            <sz val="11"/>
            <rFont val="Calibri"/>
            <family val="2"/>
            <charset val="238"/>
          </rPr>
          <t>SZV_F:Indokolas</t>
        </r>
      </text>
    </comment>
    <comment ref="AV89" authorId="0" shapeId="0">
      <text>
        <r>
          <rPr>
            <sz val="11"/>
            <rFont val="Calibri"/>
            <family val="2"/>
            <charset val="238"/>
          </rPr>
          <t>SZV_F:Megjegyzes</t>
        </r>
      </text>
    </comment>
    <comment ref="AW89" authorId="0" shapeId="0">
      <text>
        <r>
          <rPr>
            <sz val="11"/>
            <rFont val="Calibri"/>
            <family val="2"/>
            <charset val="238"/>
          </rPr>
          <t>SZV_F:FeladatSorszam</t>
        </r>
      </text>
    </comment>
    <comment ref="AY89" authorId="0" shapeId="0">
      <text>
        <r>
          <rPr>
            <sz val="11"/>
            <rFont val="Calibri"/>
            <family val="2"/>
            <charset val="238"/>
          </rPr>
          <t>SZV_F:ISA</t>
        </r>
      </text>
    </comment>
    <comment ref="B91" authorId="0" shapeId="0">
      <text>
        <r>
          <rPr>
            <sz val="11"/>
            <rFont val="Calibri"/>
            <family val="2"/>
            <charset val="238"/>
          </rPr>
          <t>SZV_F:FontossagiSorrent</t>
        </r>
      </text>
    </comment>
    <comment ref="C91" authorId="0" shapeId="0">
      <text>
        <r>
          <rPr>
            <sz val="11"/>
            <rFont val="Calibri"/>
            <family val="2"/>
            <charset val="238"/>
          </rPr>
          <t>SZV_F:FeladatKategoria</t>
        </r>
      </text>
    </comment>
    <comment ref="D91" authorId="0" shapeId="0">
      <text>
        <r>
          <rPr>
            <sz val="11"/>
            <rFont val="Calibri"/>
            <family val="2"/>
            <charset val="238"/>
          </rPr>
          <t>SZV_F:FeladatMegnevezes</t>
        </r>
      </text>
    </comment>
    <comment ref="E91" authorId="0" shapeId="0">
      <text>
        <r>
          <rPr>
            <sz val="11"/>
            <rFont val="Calibri"/>
            <family val="2"/>
            <charset val="238"/>
          </rPr>
          <t>SZV_F:ElviEngedelySzam</t>
        </r>
      </text>
    </comment>
    <comment ref="F91" authorId="0" shapeId="0">
      <text>
        <r>
          <rPr>
            <sz val="11"/>
            <rFont val="Calibri"/>
            <family val="2"/>
            <charset val="238"/>
          </rPr>
          <t>SZV_F:VKR_Kod</t>
        </r>
      </text>
    </comment>
    <comment ref="G91" authorId="0" shapeId="0">
      <text>
        <r>
          <rPr>
            <sz val="11"/>
            <rFont val="Calibri"/>
            <family val="2"/>
            <charset val="238"/>
          </rPr>
          <t>SZV_F:VKR_Nev</t>
        </r>
      </text>
    </comment>
    <comment ref="H91" authorId="0" shapeId="0">
      <text>
        <r>
          <rPr>
            <sz val="11"/>
            <rFont val="Calibri"/>
            <family val="2"/>
            <charset val="238"/>
          </rPr>
          <t>SZV_F:FeladatAzonosito</t>
        </r>
      </text>
    </comment>
    <comment ref="I91" authorId="0" shapeId="0">
      <text>
        <r>
          <rPr>
            <sz val="11"/>
            <rFont val="Calibri"/>
            <family val="2"/>
            <charset val="238"/>
          </rPr>
          <t>SZV_F:EllatasiTerulet</t>
        </r>
      </text>
    </comment>
    <comment ref="J91" authorId="0" shapeId="0">
      <text>
        <r>
          <rPr>
            <sz val="11"/>
            <rFont val="Calibri"/>
            <family val="2"/>
            <charset val="238"/>
          </rPr>
          <t>SZV_F:EllatasertFelelos</t>
        </r>
      </text>
    </comment>
    <comment ref="K91" authorId="0" shapeId="0">
      <text>
        <r>
          <rPr>
            <sz val="11"/>
            <rFont val="Calibri"/>
            <family val="2"/>
            <charset val="238"/>
          </rPr>
          <t>SZV_F:TervezettNettoKoltseg</t>
        </r>
      </text>
    </comment>
    <comment ref="L91" authorId="0" shapeId="0">
      <text>
        <r>
          <rPr>
            <sz val="11"/>
            <rFont val="Calibri"/>
            <family val="2"/>
            <charset val="238"/>
          </rPr>
          <t>SZV_F:IdotartamKezdes</t>
        </r>
      </text>
    </comment>
    <comment ref="M91" authorId="0" shapeId="0">
      <text>
        <r>
          <rPr>
            <sz val="11"/>
            <rFont val="Calibri"/>
            <family val="2"/>
            <charset val="238"/>
          </rPr>
          <t>SZV_F:IdotartamBefejezes</t>
        </r>
      </text>
    </comment>
    <comment ref="N91" authorId="0" shapeId="0">
      <text>
        <r>
          <rPr>
            <sz val="11"/>
            <rFont val="Calibri"/>
            <family val="2"/>
            <charset val="238"/>
          </rPr>
          <t>SZV_F:NettoKoltsegUtem1</t>
        </r>
      </text>
    </comment>
    <comment ref="O91" authorId="0" shapeId="0">
      <text>
        <r>
          <rPr>
            <sz val="11"/>
            <rFont val="Calibri"/>
            <family val="2"/>
            <charset val="238"/>
          </rPr>
          <t>SZV_F:NettoKoltsegUtem2</t>
        </r>
      </text>
    </comment>
    <comment ref="P91" authorId="0" shapeId="0">
      <text>
        <r>
          <rPr>
            <sz val="11"/>
            <rFont val="Calibri"/>
            <family val="2"/>
            <charset val="238"/>
          </rPr>
          <t>SZV_F:EM_Melleklet2_KTG</t>
        </r>
      </text>
    </comment>
    <comment ref="R91" authorId="0" shapeId="0">
      <text>
        <r>
          <rPr>
            <sz val="11"/>
            <rFont val="Calibri"/>
            <family val="2"/>
            <charset val="238"/>
          </rPr>
          <t>SZV_F:HDUtem1</t>
        </r>
      </text>
    </comment>
    <comment ref="S91" authorId="0" shapeId="0">
      <text>
        <r>
          <rPr>
            <sz val="11"/>
            <rFont val="Calibri"/>
            <family val="2"/>
            <charset val="238"/>
          </rPr>
          <t>SZV_F:ECSUtem1</t>
        </r>
      </text>
    </comment>
    <comment ref="T91" authorId="0" shapeId="0">
      <text>
        <r>
          <rPr>
            <sz val="11"/>
            <rFont val="Calibri"/>
            <family val="2"/>
            <charset val="238"/>
          </rPr>
          <t>SZV_F:KFHUtem1</t>
        </r>
      </text>
    </comment>
    <comment ref="U91" authorId="0" shapeId="0">
      <text>
        <r>
          <rPr>
            <sz val="11"/>
            <rFont val="Calibri"/>
            <family val="2"/>
            <charset val="238"/>
          </rPr>
          <t>SZV_F:Egyeb_SajatUtem1</t>
        </r>
      </text>
    </comment>
    <comment ref="V91" authorId="0" shapeId="0">
      <text>
        <r>
          <rPr>
            <sz val="11"/>
            <rFont val="Calibri"/>
            <family val="2"/>
            <charset val="238"/>
          </rPr>
          <t>SZV_F:DijUtem1</t>
        </r>
      </text>
    </comment>
    <comment ref="W91" authorId="0" shapeId="0">
      <text>
        <r>
          <rPr>
            <sz val="11"/>
            <rFont val="Calibri"/>
            <family val="2"/>
            <charset val="238"/>
          </rPr>
          <t>SZV_F:EM_Melleklet1_Utem1</t>
        </r>
      </text>
    </comment>
    <comment ref="X91" authorId="0" shapeId="0">
      <text>
        <r>
          <rPr>
            <sz val="11"/>
            <rFont val="Calibri"/>
            <family val="2"/>
            <charset val="238"/>
          </rPr>
          <t>SZV_F:EgyebAllamiUtem1</t>
        </r>
      </text>
    </comment>
    <comment ref="Y91" authorId="0" shapeId="0">
      <text>
        <r>
          <rPr>
            <sz val="11"/>
            <rFont val="Calibri"/>
            <family val="2"/>
            <charset val="238"/>
          </rPr>
          <t>SZV_F:OnkormanyzatiUtem1</t>
        </r>
      </text>
    </comment>
    <comment ref="Z91" authorId="0" shapeId="0">
      <text>
        <r>
          <rPr>
            <sz val="11"/>
            <rFont val="Calibri"/>
            <family val="2"/>
            <charset val="238"/>
          </rPr>
          <t>SZV_F:EUUtem1</t>
        </r>
      </text>
    </comment>
    <comment ref="AA91" authorId="0" shapeId="0">
      <text>
        <r>
          <rPr>
            <sz val="11"/>
            <rFont val="Calibri"/>
            <family val="2"/>
            <charset val="238"/>
          </rPr>
          <t>SZV_F:EgyebUtem1</t>
        </r>
      </text>
    </comment>
    <comment ref="AB91" authorId="0" shapeId="0">
      <text>
        <r>
          <rPr>
            <sz val="11"/>
            <rFont val="Calibri"/>
            <family val="2"/>
            <charset val="238"/>
          </rPr>
          <t>SZV_F:HitelKotvenyUtem1</t>
        </r>
      </text>
    </comment>
    <comment ref="AC91" authorId="0" shapeId="0">
      <text>
        <r>
          <rPr>
            <sz val="11"/>
            <rFont val="Calibri"/>
            <family val="2"/>
            <charset val="238"/>
          </rPr>
          <t>SZV_F:OsszesenUtem1</t>
        </r>
      </text>
    </comment>
    <comment ref="AF91" authorId="0" shapeId="0">
      <text>
        <r>
          <rPr>
            <sz val="11"/>
            <rFont val="Calibri"/>
            <family val="2"/>
            <charset val="238"/>
          </rPr>
          <t>SZV_F:HDUtem2</t>
        </r>
      </text>
    </comment>
    <comment ref="AG91" authorId="0" shapeId="0">
      <text>
        <r>
          <rPr>
            <sz val="11"/>
            <rFont val="Calibri"/>
            <family val="2"/>
            <charset val="238"/>
          </rPr>
          <t>SZV_F:ECSUtem2</t>
        </r>
      </text>
    </comment>
    <comment ref="AH91" authorId="0" shapeId="0">
      <text>
        <r>
          <rPr>
            <sz val="11"/>
            <rFont val="Calibri"/>
            <family val="2"/>
            <charset val="238"/>
          </rPr>
          <t>SZV_F:KFHUtem2</t>
        </r>
      </text>
    </comment>
    <comment ref="AI91" authorId="0" shapeId="0">
      <text>
        <r>
          <rPr>
            <sz val="11"/>
            <rFont val="Calibri"/>
            <family val="2"/>
            <charset val="238"/>
          </rPr>
          <t>SZV_F:Egyeb_SajatUtem2</t>
        </r>
      </text>
    </comment>
    <comment ref="AJ91" authorId="0" shapeId="0">
      <text>
        <r>
          <rPr>
            <sz val="11"/>
            <rFont val="Calibri"/>
            <family val="2"/>
            <charset val="238"/>
          </rPr>
          <t>SZV_F:DijUtem2</t>
        </r>
      </text>
    </comment>
    <comment ref="AK91" authorId="0" shapeId="0">
      <text>
        <r>
          <rPr>
            <sz val="11"/>
            <rFont val="Calibri"/>
            <family val="2"/>
            <charset val="238"/>
          </rPr>
          <t>SZV_F:EM_Melleklet1_Utem2</t>
        </r>
      </text>
    </comment>
    <comment ref="AL91" authorId="0" shapeId="0">
      <text>
        <r>
          <rPr>
            <sz val="11"/>
            <rFont val="Calibri"/>
            <family val="2"/>
            <charset val="238"/>
          </rPr>
          <t>SZV_F:EgyebAllamiUtem2</t>
        </r>
      </text>
    </comment>
    <comment ref="AM91" authorId="0" shapeId="0">
      <text>
        <r>
          <rPr>
            <sz val="11"/>
            <rFont val="Calibri"/>
            <family val="2"/>
            <charset val="238"/>
          </rPr>
          <t>SZV_F:OnkormanyzatiUtem2</t>
        </r>
      </text>
    </comment>
    <comment ref="AN91" authorId="0" shapeId="0">
      <text>
        <r>
          <rPr>
            <sz val="11"/>
            <rFont val="Calibri"/>
            <family val="2"/>
            <charset val="238"/>
          </rPr>
          <t>SZV_F:EUUtem2</t>
        </r>
      </text>
    </comment>
    <comment ref="AO91" authorId="0" shapeId="0">
      <text>
        <r>
          <rPr>
            <sz val="11"/>
            <rFont val="Calibri"/>
            <family val="2"/>
            <charset val="238"/>
          </rPr>
          <t>SZV_F:EgyebUtem2</t>
        </r>
      </text>
    </comment>
    <comment ref="AP91" authorId="0" shapeId="0">
      <text>
        <r>
          <rPr>
            <sz val="11"/>
            <rFont val="Calibri"/>
            <family val="2"/>
            <charset val="238"/>
          </rPr>
          <t>SZV_F:HitelKotvenyUtem2</t>
        </r>
      </text>
    </comment>
    <comment ref="AQ91" authorId="0" shapeId="0">
      <text>
        <r>
          <rPr>
            <sz val="11"/>
            <rFont val="Calibri"/>
            <family val="2"/>
            <charset val="238"/>
          </rPr>
          <t>SZV_F:OsszesenUtem2</t>
        </r>
      </text>
    </comment>
    <comment ref="AR91" authorId="0" shapeId="0">
      <text>
        <r>
          <rPr>
            <sz val="11"/>
            <rFont val="Calibri"/>
            <family val="2"/>
            <charset val="238"/>
          </rPr>
          <t>SZV_F:ForrashianyUtem2</t>
        </r>
      </text>
    </comment>
    <comment ref="AU91" authorId="0" shapeId="0">
      <text>
        <r>
          <rPr>
            <sz val="11"/>
            <rFont val="Calibri"/>
            <family val="2"/>
            <charset val="238"/>
          </rPr>
          <t>SZV_F:Indokolas</t>
        </r>
      </text>
    </comment>
    <comment ref="AV91" authorId="0" shapeId="0">
      <text>
        <r>
          <rPr>
            <sz val="11"/>
            <rFont val="Calibri"/>
            <family val="2"/>
            <charset val="238"/>
          </rPr>
          <t>SZV_F:Megjegyzes</t>
        </r>
      </text>
    </comment>
    <comment ref="AW91" authorId="0" shapeId="0">
      <text>
        <r>
          <rPr>
            <sz val="11"/>
            <rFont val="Calibri"/>
            <family val="2"/>
            <charset val="238"/>
          </rPr>
          <t>SZV_F:FeladatSorszam</t>
        </r>
      </text>
    </comment>
    <comment ref="AY91" authorId="0" shapeId="0">
      <text>
        <r>
          <rPr>
            <sz val="11"/>
            <rFont val="Calibri"/>
            <family val="2"/>
            <charset val="238"/>
          </rPr>
          <t>SZV_F:ISA</t>
        </r>
      </text>
    </comment>
    <comment ref="B92" authorId="0" shapeId="0">
      <text>
        <r>
          <rPr>
            <sz val="11"/>
            <rFont val="Calibri"/>
            <family val="2"/>
            <charset val="238"/>
          </rPr>
          <t>SZV_F:FontossagiSorrent</t>
        </r>
      </text>
    </comment>
    <comment ref="C92" authorId="0" shapeId="0">
      <text>
        <r>
          <rPr>
            <sz val="11"/>
            <rFont val="Calibri"/>
            <family val="2"/>
            <charset val="238"/>
          </rPr>
          <t>SZV_F:FeladatKategoria</t>
        </r>
      </text>
    </comment>
    <comment ref="D92" authorId="0" shapeId="0">
      <text>
        <r>
          <rPr>
            <sz val="11"/>
            <rFont val="Calibri"/>
            <family val="2"/>
            <charset val="238"/>
          </rPr>
          <t>SZV_F:FeladatMegnevezes</t>
        </r>
      </text>
    </comment>
    <comment ref="E92" authorId="0" shapeId="0">
      <text>
        <r>
          <rPr>
            <sz val="11"/>
            <rFont val="Calibri"/>
            <family val="2"/>
            <charset val="238"/>
          </rPr>
          <t>SZV_F:ElviEngedelySzam</t>
        </r>
      </text>
    </comment>
    <comment ref="F92" authorId="0" shapeId="0">
      <text>
        <r>
          <rPr>
            <sz val="11"/>
            <rFont val="Calibri"/>
            <family val="2"/>
            <charset val="238"/>
          </rPr>
          <t>SZV_F:VKR_Kod</t>
        </r>
      </text>
    </comment>
    <comment ref="G92" authorId="0" shapeId="0">
      <text>
        <r>
          <rPr>
            <sz val="11"/>
            <rFont val="Calibri"/>
            <family val="2"/>
            <charset val="238"/>
          </rPr>
          <t>SZV_F:VKR_Nev</t>
        </r>
      </text>
    </comment>
    <comment ref="H92" authorId="0" shapeId="0">
      <text>
        <r>
          <rPr>
            <sz val="11"/>
            <rFont val="Calibri"/>
            <family val="2"/>
            <charset val="238"/>
          </rPr>
          <t>SZV_F:FeladatAzonosito</t>
        </r>
      </text>
    </comment>
    <comment ref="I92" authorId="0" shapeId="0">
      <text>
        <r>
          <rPr>
            <sz val="11"/>
            <rFont val="Calibri"/>
            <family val="2"/>
            <charset val="238"/>
          </rPr>
          <t>SZV_F:EllatasiTerulet</t>
        </r>
      </text>
    </comment>
    <comment ref="J92" authorId="0" shapeId="0">
      <text>
        <r>
          <rPr>
            <sz val="11"/>
            <rFont val="Calibri"/>
            <family val="2"/>
            <charset val="238"/>
          </rPr>
          <t>SZV_F:EllatasertFelelos</t>
        </r>
      </text>
    </comment>
    <comment ref="K92" authorId="0" shapeId="0">
      <text>
        <r>
          <rPr>
            <sz val="11"/>
            <rFont val="Calibri"/>
            <family val="2"/>
            <charset val="238"/>
          </rPr>
          <t>SZV_F:TervezettNettoKoltseg</t>
        </r>
      </text>
    </comment>
    <comment ref="L92" authorId="0" shapeId="0">
      <text>
        <r>
          <rPr>
            <sz val="11"/>
            <rFont val="Calibri"/>
            <family val="2"/>
            <charset val="238"/>
          </rPr>
          <t>SZV_F:IdotartamKezdes</t>
        </r>
      </text>
    </comment>
    <comment ref="M92" authorId="0" shapeId="0">
      <text>
        <r>
          <rPr>
            <sz val="11"/>
            <rFont val="Calibri"/>
            <family val="2"/>
            <charset val="238"/>
          </rPr>
          <t>SZV_F:IdotartamBefejezes</t>
        </r>
      </text>
    </comment>
    <comment ref="N92" authorId="0" shapeId="0">
      <text>
        <r>
          <rPr>
            <sz val="11"/>
            <rFont val="Calibri"/>
            <family val="2"/>
            <charset val="238"/>
          </rPr>
          <t>SZV_F:NettoKoltsegUtem1</t>
        </r>
      </text>
    </comment>
    <comment ref="O92" authorId="0" shapeId="0">
      <text>
        <r>
          <rPr>
            <sz val="11"/>
            <rFont val="Calibri"/>
            <family val="2"/>
            <charset val="238"/>
          </rPr>
          <t>SZV_F:NettoKoltsegUtem2</t>
        </r>
      </text>
    </comment>
    <comment ref="P92" authorId="0" shapeId="0">
      <text>
        <r>
          <rPr>
            <sz val="11"/>
            <rFont val="Calibri"/>
            <family val="2"/>
            <charset val="238"/>
          </rPr>
          <t>SZV_F:EM_Melleklet2_KTG</t>
        </r>
      </text>
    </comment>
    <comment ref="R92" authorId="0" shapeId="0">
      <text>
        <r>
          <rPr>
            <sz val="11"/>
            <rFont val="Calibri"/>
            <family val="2"/>
            <charset val="238"/>
          </rPr>
          <t>SZV_F:HDUtem1</t>
        </r>
      </text>
    </comment>
    <comment ref="S92" authorId="0" shapeId="0">
      <text>
        <r>
          <rPr>
            <sz val="11"/>
            <rFont val="Calibri"/>
            <family val="2"/>
            <charset val="238"/>
          </rPr>
          <t>SZV_F:ECSUtem1</t>
        </r>
      </text>
    </comment>
    <comment ref="T92" authorId="0" shapeId="0">
      <text>
        <r>
          <rPr>
            <sz val="11"/>
            <rFont val="Calibri"/>
            <family val="2"/>
            <charset val="238"/>
          </rPr>
          <t>SZV_F:KFHUtem1</t>
        </r>
      </text>
    </comment>
    <comment ref="U92" authorId="0" shapeId="0">
      <text>
        <r>
          <rPr>
            <sz val="11"/>
            <rFont val="Calibri"/>
            <family val="2"/>
            <charset val="238"/>
          </rPr>
          <t>SZV_F:Egyeb_SajatUtem1</t>
        </r>
      </text>
    </comment>
    <comment ref="V92" authorId="0" shapeId="0">
      <text>
        <r>
          <rPr>
            <sz val="11"/>
            <rFont val="Calibri"/>
            <family val="2"/>
            <charset val="238"/>
          </rPr>
          <t>SZV_F:DijUtem1</t>
        </r>
      </text>
    </comment>
    <comment ref="W92" authorId="0" shapeId="0">
      <text>
        <r>
          <rPr>
            <sz val="11"/>
            <rFont val="Calibri"/>
            <family val="2"/>
            <charset val="238"/>
          </rPr>
          <t>SZV_F:EM_Melleklet1_Utem1</t>
        </r>
      </text>
    </comment>
    <comment ref="X92" authorId="0" shapeId="0">
      <text>
        <r>
          <rPr>
            <sz val="11"/>
            <rFont val="Calibri"/>
            <family val="2"/>
            <charset val="238"/>
          </rPr>
          <t>SZV_F:EgyebAllamiUtem1</t>
        </r>
      </text>
    </comment>
    <comment ref="Y92" authorId="0" shapeId="0">
      <text>
        <r>
          <rPr>
            <sz val="11"/>
            <rFont val="Calibri"/>
            <family val="2"/>
            <charset val="238"/>
          </rPr>
          <t>SZV_F:OnkormanyzatiUtem1</t>
        </r>
      </text>
    </comment>
    <comment ref="Z92" authorId="0" shapeId="0">
      <text>
        <r>
          <rPr>
            <sz val="11"/>
            <rFont val="Calibri"/>
            <family val="2"/>
            <charset val="238"/>
          </rPr>
          <t>SZV_F:EUUtem1</t>
        </r>
      </text>
    </comment>
    <comment ref="AA92" authorId="0" shapeId="0">
      <text>
        <r>
          <rPr>
            <sz val="11"/>
            <rFont val="Calibri"/>
            <family val="2"/>
            <charset val="238"/>
          </rPr>
          <t>SZV_F:EgyebUtem1</t>
        </r>
      </text>
    </comment>
    <comment ref="AB92" authorId="0" shapeId="0">
      <text>
        <r>
          <rPr>
            <sz val="11"/>
            <rFont val="Calibri"/>
            <family val="2"/>
            <charset val="238"/>
          </rPr>
          <t>SZV_F:HitelKotvenyUtem1</t>
        </r>
      </text>
    </comment>
    <comment ref="AC92" authorId="0" shapeId="0">
      <text>
        <r>
          <rPr>
            <sz val="11"/>
            <rFont val="Calibri"/>
            <family val="2"/>
            <charset val="238"/>
          </rPr>
          <t>SZV_F:OsszesenUtem1</t>
        </r>
      </text>
    </comment>
    <comment ref="AF92" authorId="0" shapeId="0">
      <text>
        <r>
          <rPr>
            <sz val="11"/>
            <rFont val="Calibri"/>
            <family val="2"/>
            <charset val="238"/>
          </rPr>
          <t>SZV_F:HDUtem2</t>
        </r>
      </text>
    </comment>
    <comment ref="AG92" authorId="0" shapeId="0">
      <text>
        <r>
          <rPr>
            <sz val="11"/>
            <rFont val="Calibri"/>
            <family val="2"/>
            <charset val="238"/>
          </rPr>
          <t>SZV_F:ECSUtem2</t>
        </r>
      </text>
    </comment>
    <comment ref="AH92" authorId="0" shapeId="0">
      <text>
        <r>
          <rPr>
            <sz val="11"/>
            <rFont val="Calibri"/>
            <family val="2"/>
            <charset val="238"/>
          </rPr>
          <t>SZV_F:KFHUtem2</t>
        </r>
      </text>
    </comment>
    <comment ref="AI92" authorId="0" shapeId="0">
      <text>
        <r>
          <rPr>
            <sz val="11"/>
            <rFont val="Calibri"/>
            <family val="2"/>
            <charset val="238"/>
          </rPr>
          <t>SZV_F:Egyeb_SajatUtem2</t>
        </r>
      </text>
    </comment>
    <comment ref="AJ92" authorId="0" shapeId="0">
      <text>
        <r>
          <rPr>
            <sz val="11"/>
            <rFont val="Calibri"/>
            <family val="2"/>
            <charset val="238"/>
          </rPr>
          <t>SZV_F:DijUtem2</t>
        </r>
      </text>
    </comment>
    <comment ref="AK92" authorId="0" shapeId="0">
      <text>
        <r>
          <rPr>
            <sz val="11"/>
            <rFont val="Calibri"/>
            <family val="2"/>
            <charset val="238"/>
          </rPr>
          <t>SZV_F:EM_Melleklet1_Utem2</t>
        </r>
      </text>
    </comment>
    <comment ref="AL92" authorId="0" shapeId="0">
      <text>
        <r>
          <rPr>
            <sz val="11"/>
            <rFont val="Calibri"/>
            <family val="2"/>
            <charset val="238"/>
          </rPr>
          <t>SZV_F:EgyebAllamiUtem2</t>
        </r>
      </text>
    </comment>
    <comment ref="AM92" authorId="0" shapeId="0">
      <text>
        <r>
          <rPr>
            <sz val="11"/>
            <rFont val="Calibri"/>
            <family val="2"/>
            <charset val="238"/>
          </rPr>
          <t>SZV_F:OnkormanyzatiUtem2</t>
        </r>
      </text>
    </comment>
    <comment ref="AN92" authorId="0" shapeId="0">
      <text>
        <r>
          <rPr>
            <sz val="11"/>
            <rFont val="Calibri"/>
            <family val="2"/>
            <charset val="238"/>
          </rPr>
          <t>SZV_F:EUUtem2</t>
        </r>
      </text>
    </comment>
    <comment ref="AO92" authorId="0" shapeId="0">
      <text>
        <r>
          <rPr>
            <sz val="11"/>
            <rFont val="Calibri"/>
            <family val="2"/>
            <charset val="238"/>
          </rPr>
          <t>SZV_F:EgyebUtem2</t>
        </r>
      </text>
    </comment>
    <comment ref="AP92" authorId="0" shapeId="0">
      <text>
        <r>
          <rPr>
            <sz val="11"/>
            <rFont val="Calibri"/>
            <family val="2"/>
            <charset val="238"/>
          </rPr>
          <t>SZV_F:HitelKotvenyUtem2</t>
        </r>
      </text>
    </comment>
    <comment ref="AQ92" authorId="0" shapeId="0">
      <text>
        <r>
          <rPr>
            <sz val="11"/>
            <rFont val="Calibri"/>
            <family val="2"/>
            <charset val="238"/>
          </rPr>
          <t>SZV_F:OsszesenUtem2</t>
        </r>
      </text>
    </comment>
    <comment ref="AR92" authorId="0" shapeId="0">
      <text>
        <r>
          <rPr>
            <sz val="11"/>
            <rFont val="Calibri"/>
            <family val="2"/>
            <charset val="238"/>
          </rPr>
          <t>SZV_F:ForrashianyUtem2</t>
        </r>
      </text>
    </comment>
    <comment ref="AU92" authorId="0" shapeId="0">
      <text>
        <r>
          <rPr>
            <sz val="11"/>
            <rFont val="Calibri"/>
            <family val="2"/>
            <charset val="238"/>
          </rPr>
          <t>SZV_F:Indokolas</t>
        </r>
      </text>
    </comment>
    <comment ref="AV92" authorId="0" shapeId="0">
      <text>
        <r>
          <rPr>
            <sz val="11"/>
            <rFont val="Calibri"/>
            <family val="2"/>
            <charset val="238"/>
          </rPr>
          <t>SZV_F:Megjegyzes</t>
        </r>
      </text>
    </comment>
    <comment ref="AW92" authorId="0" shapeId="0">
      <text>
        <r>
          <rPr>
            <sz val="11"/>
            <rFont val="Calibri"/>
            <family val="2"/>
            <charset val="238"/>
          </rPr>
          <t>SZV_F:FeladatSorszam</t>
        </r>
      </text>
    </comment>
    <comment ref="AY92" authorId="0" shapeId="0">
      <text>
        <r>
          <rPr>
            <sz val="11"/>
            <rFont val="Calibri"/>
            <family val="2"/>
            <charset val="238"/>
          </rPr>
          <t>SZV_F:ISA</t>
        </r>
      </text>
    </comment>
    <comment ref="B93" authorId="0" shapeId="0">
      <text>
        <r>
          <rPr>
            <sz val="11"/>
            <rFont val="Calibri"/>
            <family val="2"/>
            <charset val="238"/>
          </rPr>
          <t>SZV_F:FontossagiSorrent</t>
        </r>
      </text>
    </comment>
    <comment ref="C93" authorId="0" shapeId="0">
      <text>
        <r>
          <rPr>
            <sz val="11"/>
            <rFont val="Calibri"/>
            <family val="2"/>
            <charset val="238"/>
          </rPr>
          <t>SZV_F:FeladatKategoria</t>
        </r>
      </text>
    </comment>
    <comment ref="D93" authorId="0" shapeId="0">
      <text>
        <r>
          <rPr>
            <sz val="11"/>
            <rFont val="Calibri"/>
            <family val="2"/>
            <charset val="238"/>
          </rPr>
          <t>SZV_F:FeladatMegnevezes</t>
        </r>
      </text>
    </comment>
    <comment ref="E93" authorId="0" shapeId="0">
      <text>
        <r>
          <rPr>
            <sz val="11"/>
            <rFont val="Calibri"/>
            <family val="2"/>
            <charset val="238"/>
          </rPr>
          <t>SZV_F:ElviEngedelySzam</t>
        </r>
      </text>
    </comment>
    <comment ref="F93" authorId="0" shapeId="0">
      <text>
        <r>
          <rPr>
            <sz val="11"/>
            <rFont val="Calibri"/>
            <family val="2"/>
            <charset val="238"/>
          </rPr>
          <t>SZV_F:VKR_Kod</t>
        </r>
      </text>
    </comment>
    <comment ref="G93" authorId="0" shapeId="0">
      <text>
        <r>
          <rPr>
            <sz val="11"/>
            <rFont val="Calibri"/>
            <family val="2"/>
            <charset val="238"/>
          </rPr>
          <t>SZV_F:VKR_Nev</t>
        </r>
      </text>
    </comment>
    <comment ref="H93" authorId="0" shapeId="0">
      <text>
        <r>
          <rPr>
            <sz val="11"/>
            <rFont val="Calibri"/>
            <family val="2"/>
            <charset val="238"/>
          </rPr>
          <t>SZV_F:FeladatAzonosito</t>
        </r>
      </text>
    </comment>
    <comment ref="I93" authorId="0" shapeId="0">
      <text>
        <r>
          <rPr>
            <sz val="11"/>
            <rFont val="Calibri"/>
            <family val="2"/>
            <charset val="238"/>
          </rPr>
          <t>SZV_F:EllatasiTerulet</t>
        </r>
      </text>
    </comment>
    <comment ref="J93" authorId="0" shapeId="0">
      <text>
        <r>
          <rPr>
            <sz val="11"/>
            <rFont val="Calibri"/>
            <family val="2"/>
            <charset val="238"/>
          </rPr>
          <t>SZV_F:EllatasertFelelos</t>
        </r>
      </text>
    </comment>
    <comment ref="K93" authorId="0" shapeId="0">
      <text>
        <r>
          <rPr>
            <sz val="11"/>
            <rFont val="Calibri"/>
            <family val="2"/>
            <charset val="238"/>
          </rPr>
          <t>SZV_F:TervezettNettoKoltseg</t>
        </r>
      </text>
    </comment>
    <comment ref="L93" authorId="0" shapeId="0">
      <text>
        <r>
          <rPr>
            <sz val="11"/>
            <rFont val="Calibri"/>
            <family val="2"/>
            <charset val="238"/>
          </rPr>
          <t>SZV_F:IdotartamKezdes</t>
        </r>
      </text>
    </comment>
    <comment ref="M93" authorId="0" shapeId="0">
      <text>
        <r>
          <rPr>
            <sz val="11"/>
            <rFont val="Calibri"/>
            <family val="2"/>
            <charset val="238"/>
          </rPr>
          <t>SZV_F:IdotartamBefejezes</t>
        </r>
      </text>
    </comment>
    <comment ref="N93" authorId="0" shapeId="0">
      <text>
        <r>
          <rPr>
            <sz val="11"/>
            <rFont val="Calibri"/>
            <family val="2"/>
            <charset val="238"/>
          </rPr>
          <t>SZV_F:NettoKoltsegUtem1</t>
        </r>
      </text>
    </comment>
    <comment ref="O93" authorId="0" shapeId="0">
      <text>
        <r>
          <rPr>
            <sz val="11"/>
            <rFont val="Calibri"/>
            <family val="2"/>
            <charset val="238"/>
          </rPr>
          <t>SZV_F:NettoKoltsegUtem2</t>
        </r>
      </text>
    </comment>
    <comment ref="P93" authorId="0" shapeId="0">
      <text>
        <r>
          <rPr>
            <sz val="11"/>
            <rFont val="Calibri"/>
            <family val="2"/>
            <charset val="238"/>
          </rPr>
          <t>SZV_F:EM_Melleklet2_KTG</t>
        </r>
      </text>
    </comment>
    <comment ref="R93" authorId="0" shapeId="0">
      <text>
        <r>
          <rPr>
            <sz val="11"/>
            <rFont val="Calibri"/>
            <family val="2"/>
            <charset val="238"/>
          </rPr>
          <t>SZV_F:HDUtem1</t>
        </r>
      </text>
    </comment>
    <comment ref="S93" authorId="0" shapeId="0">
      <text>
        <r>
          <rPr>
            <sz val="11"/>
            <rFont val="Calibri"/>
            <family val="2"/>
            <charset val="238"/>
          </rPr>
          <t>SZV_F:ECSUtem1</t>
        </r>
      </text>
    </comment>
    <comment ref="T93" authorId="0" shapeId="0">
      <text>
        <r>
          <rPr>
            <sz val="11"/>
            <rFont val="Calibri"/>
            <family val="2"/>
            <charset val="238"/>
          </rPr>
          <t>SZV_F:KFHUtem1</t>
        </r>
      </text>
    </comment>
    <comment ref="U93" authorId="0" shapeId="0">
      <text>
        <r>
          <rPr>
            <sz val="11"/>
            <rFont val="Calibri"/>
            <family val="2"/>
            <charset val="238"/>
          </rPr>
          <t>SZV_F:Egyeb_SajatUtem1</t>
        </r>
      </text>
    </comment>
    <comment ref="V93" authorId="0" shapeId="0">
      <text>
        <r>
          <rPr>
            <sz val="11"/>
            <rFont val="Calibri"/>
            <family val="2"/>
            <charset val="238"/>
          </rPr>
          <t>SZV_F:DijUtem1</t>
        </r>
      </text>
    </comment>
    <comment ref="W93" authorId="0" shapeId="0">
      <text>
        <r>
          <rPr>
            <sz val="11"/>
            <rFont val="Calibri"/>
            <family val="2"/>
            <charset val="238"/>
          </rPr>
          <t>SZV_F:EM_Melleklet1_Utem1</t>
        </r>
      </text>
    </comment>
    <comment ref="X93" authorId="0" shapeId="0">
      <text>
        <r>
          <rPr>
            <sz val="11"/>
            <rFont val="Calibri"/>
            <family val="2"/>
            <charset val="238"/>
          </rPr>
          <t>SZV_F:EgyebAllamiUtem1</t>
        </r>
      </text>
    </comment>
    <comment ref="Y93" authorId="0" shapeId="0">
      <text>
        <r>
          <rPr>
            <sz val="11"/>
            <rFont val="Calibri"/>
            <family val="2"/>
            <charset val="238"/>
          </rPr>
          <t>SZV_F:OnkormanyzatiUtem1</t>
        </r>
      </text>
    </comment>
    <comment ref="Z93" authorId="0" shapeId="0">
      <text>
        <r>
          <rPr>
            <sz val="11"/>
            <rFont val="Calibri"/>
            <family val="2"/>
            <charset val="238"/>
          </rPr>
          <t>SZV_F:EUUtem1</t>
        </r>
      </text>
    </comment>
    <comment ref="AA93" authorId="0" shapeId="0">
      <text>
        <r>
          <rPr>
            <sz val="11"/>
            <rFont val="Calibri"/>
            <family val="2"/>
            <charset val="238"/>
          </rPr>
          <t>SZV_F:EgyebUtem1</t>
        </r>
      </text>
    </comment>
    <comment ref="AB93" authorId="0" shapeId="0">
      <text>
        <r>
          <rPr>
            <sz val="11"/>
            <rFont val="Calibri"/>
            <family val="2"/>
            <charset val="238"/>
          </rPr>
          <t>SZV_F:HitelKotvenyUtem1</t>
        </r>
      </text>
    </comment>
    <comment ref="AC93" authorId="0" shapeId="0">
      <text>
        <r>
          <rPr>
            <sz val="11"/>
            <rFont val="Calibri"/>
            <family val="2"/>
            <charset val="238"/>
          </rPr>
          <t>SZV_F:OsszesenUtem1</t>
        </r>
      </text>
    </comment>
    <comment ref="AF93" authorId="0" shapeId="0">
      <text>
        <r>
          <rPr>
            <sz val="11"/>
            <rFont val="Calibri"/>
            <family val="2"/>
            <charset val="238"/>
          </rPr>
          <t>SZV_F:HDUtem2</t>
        </r>
      </text>
    </comment>
    <comment ref="AG93" authorId="0" shapeId="0">
      <text>
        <r>
          <rPr>
            <sz val="11"/>
            <rFont val="Calibri"/>
            <family val="2"/>
            <charset val="238"/>
          </rPr>
          <t>SZV_F:ECSUtem2</t>
        </r>
      </text>
    </comment>
    <comment ref="AH93" authorId="0" shapeId="0">
      <text>
        <r>
          <rPr>
            <sz val="11"/>
            <rFont val="Calibri"/>
            <family val="2"/>
            <charset val="238"/>
          </rPr>
          <t>SZV_F:KFHUtem2</t>
        </r>
      </text>
    </comment>
    <comment ref="AI93" authorId="0" shapeId="0">
      <text>
        <r>
          <rPr>
            <sz val="11"/>
            <rFont val="Calibri"/>
            <family val="2"/>
            <charset val="238"/>
          </rPr>
          <t>SZV_F:Egyeb_SajatUtem2</t>
        </r>
      </text>
    </comment>
    <comment ref="AJ93" authorId="0" shapeId="0">
      <text>
        <r>
          <rPr>
            <sz val="11"/>
            <rFont val="Calibri"/>
            <family val="2"/>
            <charset val="238"/>
          </rPr>
          <t>SZV_F:DijUtem2</t>
        </r>
      </text>
    </comment>
    <comment ref="AK93" authorId="0" shapeId="0">
      <text>
        <r>
          <rPr>
            <sz val="11"/>
            <rFont val="Calibri"/>
            <family val="2"/>
            <charset val="238"/>
          </rPr>
          <t>SZV_F:EM_Melleklet1_Utem2</t>
        </r>
      </text>
    </comment>
    <comment ref="AL93" authorId="0" shapeId="0">
      <text>
        <r>
          <rPr>
            <sz val="11"/>
            <rFont val="Calibri"/>
            <family val="2"/>
            <charset val="238"/>
          </rPr>
          <t>SZV_F:EgyebAllamiUtem2</t>
        </r>
      </text>
    </comment>
    <comment ref="AM93" authorId="0" shapeId="0">
      <text>
        <r>
          <rPr>
            <sz val="11"/>
            <rFont val="Calibri"/>
            <family val="2"/>
            <charset val="238"/>
          </rPr>
          <t>SZV_F:OnkormanyzatiUtem2</t>
        </r>
      </text>
    </comment>
    <comment ref="AN93" authorId="0" shapeId="0">
      <text>
        <r>
          <rPr>
            <sz val="11"/>
            <rFont val="Calibri"/>
            <family val="2"/>
            <charset val="238"/>
          </rPr>
          <t>SZV_F:EUUtem2</t>
        </r>
      </text>
    </comment>
    <comment ref="AO93" authorId="0" shapeId="0">
      <text>
        <r>
          <rPr>
            <sz val="11"/>
            <rFont val="Calibri"/>
            <family val="2"/>
            <charset val="238"/>
          </rPr>
          <t>SZV_F:EgyebUtem2</t>
        </r>
      </text>
    </comment>
    <comment ref="AP93" authorId="0" shapeId="0">
      <text>
        <r>
          <rPr>
            <sz val="11"/>
            <rFont val="Calibri"/>
            <family val="2"/>
            <charset val="238"/>
          </rPr>
          <t>SZV_F:HitelKotvenyUtem2</t>
        </r>
      </text>
    </comment>
    <comment ref="AQ93" authorId="0" shapeId="0">
      <text>
        <r>
          <rPr>
            <sz val="11"/>
            <rFont val="Calibri"/>
            <family val="2"/>
            <charset val="238"/>
          </rPr>
          <t>SZV_F:OsszesenUtem2</t>
        </r>
      </text>
    </comment>
    <comment ref="AR93" authorId="0" shapeId="0">
      <text>
        <r>
          <rPr>
            <sz val="11"/>
            <rFont val="Calibri"/>
            <family val="2"/>
            <charset val="238"/>
          </rPr>
          <t>SZV_F:ForrashianyUtem2</t>
        </r>
      </text>
    </comment>
    <comment ref="AU93" authorId="0" shapeId="0">
      <text>
        <r>
          <rPr>
            <sz val="11"/>
            <rFont val="Calibri"/>
            <family val="2"/>
            <charset val="238"/>
          </rPr>
          <t>SZV_F:Indokolas</t>
        </r>
      </text>
    </comment>
    <comment ref="AV93" authorId="0" shapeId="0">
      <text>
        <r>
          <rPr>
            <sz val="11"/>
            <rFont val="Calibri"/>
            <family val="2"/>
            <charset val="238"/>
          </rPr>
          <t>SZV_F:Megjegyzes</t>
        </r>
      </text>
    </comment>
    <comment ref="AW93" authorId="0" shapeId="0">
      <text>
        <r>
          <rPr>
            <sz val="11"/>
            <rFont val="Calibri"/>
            <family val="2"/>
            <charset val="238"/>
          </rPr>
          <t>SZV_F:FeladatSorszam</t>
        </r>
      </text>
    </comment>
    <comment ref="AY93" authorId="0" shapeId="0">
      <text>
        <r>
          <rPr>
            <sz val="11"/>
            <rFont val="Calibri"/>
            <family val="2"/>
            <charset val="238"/>
          </rPr>
          <t>SZV_F:ISA</t>
        </r>
      </text>
    </comment>
    <comment ref="B94" authorId="0" shapeId="0">
      <text>
        <r>
          <rPr>
            <sz val="11"/>
            <rFont val="Calibri"/>
            <family val="2"/>
            <charset val="238"/>
          </rPr>
          <t>SZV_F:FontossagiSorrent</t>
        </r>
      </text>
    </comment>
    <comment ref="C94" authorId="0" shapeId="0">
      <text>
        <r>
          <rPr>
            <sz val="11"/>
            <rFont val="Calibri"/>
            <family val="2"/>
            <charset val="238"/>
          </rPr>
          <t>SZV_F:FeladatKategoria</t>
        </r>
      </text>
    </comment>
    <comment ref="D94" authorId="0" shapeId="0">
      <text>
        <r>
          <rPr>
            <sz val="11"/>
            <rFont val="Calibri"/>
            <family val="2"/>
            <charset val="238"/>
          </rPr>
          <t>SZV_F:FeladatMegnevezes</t>
        </r>
      </text>
    </comment>
    <comment ref="E94" authorId="0" shapeId="0">
      <text>
        <r>
          <rPr>
            <sz val="11"/>
            <rFont val="Calibri"/>
            <family val="2"/>
            <charset val="238"/>
          </rPr>
          <t>SZV_F:ElviEngedelySzam</t>
        </r>
      </text>
    </comment>
    <comment ref="F94" authorId="0" shapeId="0">
      <text>
        <r>
          <rPr>
            <sz val="11"/>
            <rFont val="Calibri"/>
            <family val="2"/>
            <charset val="238"/>
          </rPr>
          <t>SZV_F:VKR_Kod</t>
        </r>
      </text>
    </comment>
    <comment ref="G94" authorId="0" shapeId="0">
      <text>
        <r>
          <rPr>
            <sz val="11"/>
            <rFont val="Calibri"/>
            <family val="2"/>
            <charset val="238"/>
          </rPr>
          <t>SZV_F:VKR_Nev</t>
        </r>
      </text>
    </comment>
    <comment ref="H94" authorId="0" shapeId="0">
      <text>
        <r>
          <rPr>
            <sz val="11"/>
            <rFont val="Calibri"/>
            <family val="2"/>
            <charset val="238"/>
          </rPr>
          <t>SZV_F:FeladatAzonosito</t>
        </r>
      </text>
    </comment>
    <comment ref="I94" authorId="0" shapeId="0">
      <text>
        <r>
          <rPr>
            <sz val="11"/>
            <rFont val="Calibri"/>
            <family val="2"/>
            <charset val="238"/>
          </rPr>
          <t>SZV_F:EllatasiTerulet</t>
        </r>
      </text>
    </comment>
    <comment ref="J94" authorId="0" shapeId="0">
      <text>
        <r>
          <rPr>
            <sz val="11"/>
            <rFont val="Calibri"/>
            <family val="2"/>
            <charset val="238"/>
          </rPr>
          <t>SZV_F:EllatasertFelelos</t>
        </r>
      </text>
    </comment>
    <comment ref="K94" authorId="0" shapeId="0">
      <text>
        <r>
          <rPr>
            <sz val="11"/>
            <rFont val="Calibri"/>
            <family val="2"/>
            <charset val="238"/>
          </rPr>
          <t>SZV_F:TervezettNettoKoltseg</t>
        </r>
      </text>
    </comment>
    <comment ref="L94" authorId="0" shapeId="0">
      <text>
        <r>
          <rPr>
            <sz val="11"/>
            <rFont val="Calibri"/>
            <family val="2"/>
            <charset val="238"/>
          </rPr>
          <t>SZV_F:IdotartamKezdes</t>
        </r>
      </text>
    </comment>
    <comment ref="M94" authorId="0" shapeId="0">
      <text>
        <r>
          <rPr>
            <sz val="11"/>
            <rFont val="Calibri"/>
            <family val="2"/>
            <charset val="238"/>
          </rPr>
          <t>SZV_F:IdotartamBefejezes</t>
        </r>
      </text>
    </comment>
    <comment ref="N94" authorId="0" shapeId="0">
      <text>
        <r>
          <rPr>
            <sz val="11"/>
            <rFont val="Calibri"/>
            <family val="2"/>
            <charset val="238"/>
          </rPr>
          <t>SZV_F:NettoKoltsegUtem1</t>
        </r>
      </text>
    </comment>
    <comment ref="O94" authorId="0" shapeId="0">
      <text>
        <r>
          <rPr>
            <sz val="11"/>
            <rFont val="Calibri"/>
            <family val="2"/>
            <charset val="238"/>
          </rPr>
          <t>SZV_F:NettoKoltsegUtem2</t>
        </r>
      </text>
    </comment>
    <comment ref="P94" authorId="0" shapeId="0">
      <text>
        <r>
          <rPr>
            <sz val="11"/>
            <rFont val="Calibri"/>
            <family val="2"/>
            <charset val="238"/>
          </rPr>
          <t>SZV_F:EM_Melleklet2_KTG</t>
        </r>
      </text>
    </comment>
    <comment ref="R94" authorId="0" shapeId="0">
      <text>
        <r>
          <rPr>
            <sz val="11"/>
            <rFont val="Calibri"/>
            <family val="2"/>
            <charset val="238"/>
          </rPr>
          <t>SZV_F:HDUtem1</t>
        </r>
      </text>
    </comment>
    <comment ref="S94" authorId="0" shapeId="0">
      <text>
        <r>
          <rPr>
            <sz val="11"/>
            <rFont val="Calibri"/>
            <family val="2"/>
            <charset val="238"/>
          </rPr>
          <t>SZV_F:ECSUtem1</t>
        </r>
      </text>
    </comment>
    <comment ref="T94" authorId="0" shapeId="0">
      <text>
        <r>
          <rPr>
            <sz val="11"/>
            <rFont val="Calibri"/>
            <family val="2"/>
            <charset val="238"/>
          </rPr>
          <t>SZV_F:KFHUtem1</t>
        </r>
      </text>
    </comment>
    <comment ref="U94" authorId="0" shapeId="0">
      <text>
        <r>
          <rPr>
            <sz val="11"/>
            <rFont val="Calibri"/>
            <family val="2"/>
            <charset val="238"/>
          </rPr>
          <t>SZV_F:Egyeb_SajatUtem1</t>
        </r>
      </text>
    </comment>
    <comment ref="V94" authorId="0" shapeId="0">
      <text>
        <r>
          <rPr>
            <sz val="11"/>
            <rFont val="Calibri"/>
            <family val="2"/>
            <charset val="238"/>
          </rPr>
          <t>SZV_F:DijUtem1</t>
        </r>
      </text>
    </comment>
    <comment ref="W94" authorId="0" shapeId="0">
      <text>
        <r>
          <rPr>
            <sz val="11"/>
            <rFont val="Calibri"/>
            <family val="2"/>
            <charset val="238"/>
          </rPr>
          <t>SZV_F:EM_Melleklet1_Utem1</t>
        </r>
      </text>
    </comment>
    <comment ref="X94" authorId="0" shapeId="0">
      <text>
        <r>
          <rPr>
            <sz val="11"/>
            <rFont val="Calibri"/>
            <family val="2"/>
            <charset val="238"/>
          </rPr>
          <t>SZV_F:EgyebAllamiUtem1</t>
        </r>
      </text>
    </comment>
    <comment ref="Y94" authorId="0" shapeId="0">
      <text>
        <r>
          <rPr>
            <sz val="11"/>
            <rFont val="Calibri"/>
            <family val="2"/>
            <charset val="238"/>
          </rPr>
          <t>SZV_F:OnkormanyzatiUtem1</t>
        </r>
      </text>
    </comment>
    <comment ref="Z94" authorId="0" shapeId="0">
      <text>
        <r>
          <rPr>
            <sz val="11"/>
            <rFont val="Calibri"/>
            <family val="2"/>
            <charset val="238"/>
          </rPr>
          <t>SZV_F:EUUtem1</t>
        </r>
      </text>
    </comment>
    <comment ref="AA94" authorId="0" shapeId="0">
      <text>
        <r>
          <rPr>
            <sz val="11"/>
            <rFont val="Calibri"/>
            <family val="2"/>
            <charset val="238"/>
          </rPr>
          <t>SZV_F:EgyebUtem1</t>
        </r>
      </text>
    </comment>
    <comment ref="AB94" authorId="0" shapeId="0">
      <text>
        <r>
          <rPr>
            <sz val="11"/>
            <rFont val="Calibri"/>
            <family val="2"/>
            <charset val="238"/>
          </rPr>
          <t>SZV_F:HitelKotvenyUtem1</t>
        </r>
      </text>
    </comment>
    <comment ref="AC94" authorId="0" shapeId="0">
      <text>
        <r>
          <rPr>
            <sz val="11"/>
            <rFont val="Calibri"/>
            <family val="2"/>
            <charset val="238"/>
          </rPr>
          <t>SZV_F:OsszesenUtem1</t>
        </r>
      </text>
    </comment>
    <comment ref="AF94" authorId="0" shapeId="0">
      <text>
        <r>
          <rPr>
            <sz val="11"/>
            <rFont val="Calibri"/>
            <family val="2"/>
            <charset val="238"/>
          </rPr>
          <t>SZV_F:HDUtem2</t>
        </r>
      </text>
    </comment>
    <comment ref="AG94" authorId="0" shapeId="0">
      <text>
        <r>
          <rPr>
            <sz val="11"/>
            <rFont val="Calibri"/>
            <family val="2"/>
            <charset val="238"/>
          </rPr>
          <t>SZV_F:ECSUtem2</t>
        </r>
      </text>
    </comment>
    <comment ref="AH94" authorId="0" shapeId="0">
      <text>
        <r>
          <rPr>
            <sz val="11"/>
            <rFont val="Calibri"/>
            <family val="2"/>
            <charset val="238"/>
          </rPr>
          <t>SZV_F:KFHUtem2</t>
        </r>
      </text>
    </comment>
    <comment ref="AI94" authorId="0" shapeId="0">
      <text>
        <r>
          <rPr>
            <sz val="11"/>
            <rFont val="Calibri"/>
            <family val="2"/>
            <charset val="238"/>
          </rPr>
          <t>SZV_F:Egyeb_SajatUtem2</t>
        </r>
      </text>
    </comment>
    <comment ref="AJ94" authorId="0" shapeId="0">
      <text>
        <r>
          <rPr>
            <sz val="11"/>
            <rFont val="Calibri"/>
            <family val="2"/>
            <charset val="238"/>
          </rPr>
          <t>SZV_F:DijUtem2</t>
        </r>
      </text>
    </comment>
    <comment ref="AK94" authorId="0" shapeId="0">
      <text>
        <r>
          <rPr>
            <sz val="11"/>
            <rFont val="Calibri"/>
            <family val="2"/>
            <charset val="238"/>
          </rPr>
          <t>SZV_F:EM_Melleklet1_Utem2</t>
        </r>
      </text>
    </comment>
    <comment ref="AL94" authorId="0" shapeId="0">
      <text>
        <r>
          <rPr>
            <sz val="11"/>
            <rFont val="Calibri"/>
            <family val="2"/>
            <charset val="238"/>
          </rPr>
          <t>SZV_F:EgyebAllamiUtem2</t>
        </r>
      </text>
    </comment>
    <comment ref="AM94" authorId="0" shapeId="0">
      <text>
        <r>
          <rPr>
            <sz val="11"/>
            <rFont val="Calibri"/>
            <family val="2"/>
            <charset val="238"/>
          </rPr>
          <t>SZV_F:OnkormanyzatiUtem2</t>
        </r>
      </text>
    </comment>
    <comment ref="AN94" authorId="0" shapeId="0">
      <text>
        <r>
          <rPr>
            <sz val="11"/>
            <rFont val="Calibri"/>
            <family val="2"/>
            <charset val="238"/>
          </rPr>
          <t>SZV_F:EUUtem2</t>
        </r>
      </text>
    </comment>
    <comment ref="AO94" authorId="0" shapeId="0">
      <text>
        <r>
          <rPr>
            <sz val="11"/>
            <rFont val="Calibri"/>
            <family val="2"/>
            <charset val="238"/>
          </rPr>
          <t>SZV_F:EgyebUtem2</t>
        </r>
      </text>
    </comment>
    <comment ref="AP94" authorId="0" shapeId="0">
      <text>
        <r>
          <rPr>
            <sz val="11"/>
            <rFont val="Calibri"/>
            <family val="2"/>
            <charset val="238"/>
          </rPr>
          <t>SZV_F:HitelKotvenyUtem2</t>
        </r>
      </text>
    </comment>
    <comment ref="AQ94" authorId="0" shapeId="0">
      <text>
        <r>
          <rPr>
            <sz val="11"/>
            <rFont val="Calibri"/>
            <family val="2"/>
            <charset val="238"/>
          </rPr>
          <t>SZV_F:OsszesenUtem2</t>
        </r>
      </text>
    </comment>
    <comment ref="AR94" authorId="0" shapeId="0">
      <text>
        <r>
          <rPr>
            <sz val="11"/>
            <rFont val="Calibri"/>
            <family val="2"/>
            <charset val="238"/>
          </rPr>
          <t>SZV_F:ForrashianyUtem2</t>
        </r>
      </text>
    </comment>
    <comment ref="AU94" authorId="0" shapeId="0">
      <text>
        <r>
          <rPr>
            <sz val="11"/>
            <rFont val="Calibri"/>
            <family val="2"/>
            <charset val="238"/>
          </rPr>
          <t>SZV_F:Indokolas</t>
        </r>
      </text>
    </comment>
    <comment ref="AV94" authorId="0" shapeId="0">
      <text>
        <r>
          <rPr>
            <sz val="11"/>
            <rFont val="Calibri"/>
            <family val="2"/>
            <charset val="238"/>
          </rPr>
          <t>SZV_F:Megjegyzes</t>
        </r>
      </text>
    </comment>
    <comment ref="AW94" authorId="0" shapeId="0">
      <text>
        <r>
          <rPr>
            <sz val="11"/>
            <rFont val="Calibri"/>
            <family val="2"/>
            <charset val="238"/>
          </rPr>
          <t>SZV_F:FeladatSorszam</t>
        </r>
      </text>
    </comment>
    <comment ref="AY94" authorId="0" shapeId="0">
      <text>
        <r>
          <rPr>
            <sz val="11"/>
            <rFont val="Calibri"/>
            <family val="2"/>
            <charset val="238"/>
          </rPr>
          <t>SZV_F:ISA</t>
        </r>
      </text>
    </comment>
    <comment ref="B95" authorId="0" shapeId="0">
      <text>
        <r>
          <rPr>
            <sz val="11"/>
            <rFont val="Calibri"/>
            <family val="2"/>
            <charset val="238"/>
          </rPr>
          <t>SZV_F:FontossagiSorrent</t>
        </r>
      </text>
    </comment>
    <comment ref="C95" authorId="0" shapeId="0">
      <text>
        <r>
          <rPr>
            <sz val="11"/>
            <rFont val="Calibri"/>
            <family val="2"/>
            <charset val="238"/>
          </rPr>
          <t>SZV_F:FeladatKategoria</t>
        </r>
      </text>
    </comment>
    <comment ref="D95" authorId="0" shapeId="0">
      <text>
        <r>
          <rPr>
            <sz val="11"/>
            <rFont val="Calibri"/>
            <family val="2"/>
            <charset val="238"/>
          </rPr>
          <t>SZV_F:FeladatMegnevezes</t>
        </r>
      </text>
    </comment>
    <comment ref="E95" authorId="0" shapeId="0">
      <text>
        <r>
          <rPr>
            <sz val="11"/>
            <rFont val="Calibri"/>
            <family val="2"/>
            <charset val="238"/>
          </rPr>
          <t>SZV_F:ElviEngedelySzam</t>
        </r>
      </text>
    </comment>
    <comment ref="F95" authorId="0" shapeId="0">
      <text>
        <r>
          <rPr>
            <sz val="11"/>
            <rFont val="Calibri"/>
            <family val="2"/>
            <charset val="238"/>
          </rPr>
          <t>SZV_F:VKR_Kod</t>
        </r>
      </text>
    </comment>
    <comment ref="G95" authorId="0" shapeId="0">
      <text>
        <r>
          <rPr>
            <sz val="11"/>
            <rFont val="Calibri"/>
            <family val="2"/>
            <charset val="238"/>
          </rPr>
          <t>SZV_F:VKR_Nev</t>
        </r>
      </text>
    </comment>
    <comment ref="H95" authorId="0" shapeId="0">
      <text>
        <r>
          <rPr>
            <sz val="11"/>
            <rFont val="Calibri"/>
            <family val="2"/>
            <charset val="238"/>
          </rPr>
          <t>SZV_F:FeladatAzonosito</t>
        </r>
      </text>
    </comment>
    <comment ref="I95" authorId="0" shapeId="0">
      <text>
        <r>
          <rPr>
            <sz val="11"/>
            <rFont val="Calibri"/>
            <family val="2"/>
            <charset val="238"/>
          </rPr>
          <t>SZV_F:EllatasiTerulet</t>
        </r>
      </text>
    </comment>
    <comment ref="J95" authorId="0" shapeId="0">
      <text>
        <r>
          <rPr>
            <sz val="11"/>
            <rFont val="Calibri"/>
            <family val="2"/>
            <charset val="238"/>
          </rPr>
          <t>SZV_F:EllatasertFelelos</t>
        </r>
      </text>
    </comment>
    <comment ref="K95" authorId="0" shapeId="0">
      <text>
        <r>
          <rPr>
            <sz val="11"/>
            <rFont val="Calibri"/>
            <family val="2"/>
            <charset val="238"/>
          </rPr>
          <t>SZV_F:TervezettNettoKoltseg</t>
        </r>
      </text>
    </comment>
    <comment ref="L95" authorId="0" shapeId="0">
      <text>
        <r>
          <rPr>
            <sz val="11"/>
            <rFont val="Calibri"/>
            <family val="2"/>
            <charset val="238"/>
          </rPr>
          <t>SZV_F:IdotartamKezdes</t>
        </r>
      </text>
    </comment>
    <comment ref="M95" authorId="0" shapeId="0">
      <text>
        <r>
          <rPr>
            <sz val="11"/>
            <rFont val="Calibri"/>
            <family val="2"/>
            <charset val="238"/>
          </rPr>
          <t>SZV_F:IdotartamBefejezes</t>
        </r>
      </text>
    </comment>
    <comment ref="N95" authorId="0" shapeId="0">
      <text>
        <r>
          <rPr>
            <sz val="11"/>
            <rFont val="Calibri"/>
            <family val="2"/>
            <charset val="238"/>
          </rPr>
          <t>SZV_F:NettoKoltsegUtem1</t>
        </r>
      </text>
    </comment>
    <comment ref="O95" authorId="0" shapeId="0">
      <text>
        <r>
          <rPr>
            <sz val="11"/>
            <rFont val="Calibri"/>
            <family val="2"/>
            <charset val="238"/>
          </rPr>
          <t>SZV_F:NettoKoltsegUtem2</t>
        </r>
      </text>
    </comment>
    <comment ref="P95" authorId="0" shapeId="0">
      <text>
        <r>
          <rPr>
            <sz val="11"/>
            <rFont val="Calibri"/>
            <family val="2"/>
            <charset val="238"/>
          </rPr>
          <t>SZV_F:EM_Melleklet2_KTG</t>
        </r>
      </text>
    </comment>
    <comment ref="R95" authorId="0" shapeId="0">
      <text>
        <r>
          <rPr>
            <sz val="11"/>
            <rFont val="Calibri"/>
            <family val="2"/>
            <charset val="238"/>
          </rPr>
          <t>SZV_F:HDUtem1</t>
        </r>
      </text>
    </comment>
    <comment ref="S95" authorId="0" shapeId="0">
      <text>
        <r>
          <rPr>
            <sz val="11"/>
            <rFont val="Calibri"/>
            <family val="2"/>
            <charset val="238"/>
          </rPr>
          <t>SZV_F:ECSUtem1</t>
        </r>
      </text>
    </comment>
    <comment ref="T95" authorId="0" shapeId="0">
      <text>
        <r>
          <rPr>
            <sz val="11"/>
            <rFont val="Calibri"/>
            <family val="2"/>
            <charset val="238"/>
          </rPr>
          <t>SZV_F:KFHUtem1</t>
        </r>
      </text>
    </comment>
    <comment ref="U95" authorId="0" shapeId="0">
      <text>
        <r>
          <rPr>
            <sz val="11"/>
            <rFont val="Calibri"/>
            <family val="2"/>
            <charset val="238"/>
          </rPr>
          <t>SZV_F:Egyeb_SajatUtem1</t>
        </r>
      </text>
    </comment>
    <comment ref="V95" authorId="0" shapeId="0">
      <text>
        <r>
          <rPr>
            <sz val="11"/>
            <rFont val="Calibri"/>
            <family val="2"/>
            <charset val="238"/>
          </rPr>
          <t>SZV_F:DijUtem1</t>
        </r>
      </text>
    </comment>
    <comment ref="W95" authorId="0" shapeId="0">
      <text>
        <r>
          <rPr>
            <sz val="11"/>
            <rFont val="Calibri"/>
            <family val="2"/>
            <charset val="238"/>
          </rPr>
          <t>SZV_F:EM_Melleklet1_Utem1</t>
        </r>
      </text>
    </comment>
    <comment ref="X95" authorId="0" shapeId="0">
      <text>
        <r>
          <rPr>
            <sz val="11"/>
            <rFont val="Calibri"/>
            <family val="2"/>
            <charset val="238"/>
          </rPr>
          <t>SZV_F:EgyebAllamiUtem1</t>
        </r>
      </text>
    </comment>
    <comment ref="Y95" authorId="0" shapeId="0">
      <text>
        <r>
          <rPr>
            <sz val="11"/>
            <rFont val="Calibri"/>
            <family val="2"/>
            <charset val="238"/>
          </rPr>
          <t>SZV_F:OnkormanyzatiUtem1</t>
        </r>
      </text>
    </comment>
    <comment ref="Z95" authorId="0" shapeId="0">
      <text>
        <r>
          <rPr>
            <sz val="11"/>
            <rFont val="Calibri"/>
            <family val="2"/>
            <charset val="238"/>
          </rPr>
          <t>SZV_F:EUUtem1</t>
        </r>
      </text>
    </comment>
    <comment ref="AA95" authorId="0" shapeId="0">
      <text>
        <r>
          <rPr>
            <sz val="11"/>
            <rFont val="Calibri"/>
            <family val="2"/>
            <charset val="238"/>
          </rPr>
          <t>SZV_F:EgyebUtem1</t>
        </r>
      </text>
    </comment>
    <comment ref="AB95" authorId="0" shapeId="0">
      <text>
        <r>
          <rPr>
            <sz val="11"/>
            <rFont val="Calibri"/>
            <family val="2"/>
            <charset val="238"/>
          </rPr>
          <t>SZV_F:HitelKotvenyUtem1</t>
        </r>
      </text>
    </comment>
    <comment ref="AC95" authorId="0" shapeId="0">
      <text>
        <r>
          <rPr>
            <sz val="11"/>
            <rFont val="Calibri"/>
            <family val="2"/>
            <charset val="238"/>
          </rPr>
          <t>SZV_F:OsszesenUtem1</t>
        </r>
      </text>
    </comment>
    <comment ref="AF95" authorId="0" shapeId="0">
      <text>
        <r>
          <rPr>
            <sz val="11"/>
            <rFont val="Calibri"/>
            <family val="2"/>
            <charset val="238"/>
          </rPr>
          <t>SZV_F:HDUtem2</t>
        </r>
      </text>
    </comment>
    <comment ref="AG95" authorId="0" shapeId="0">
      <text>
        <r>
          <rPr>
            <sz val="11"/>
            <rFont val="Calibri"/>
            <family val="2"/>
            <charset val="238"/>
          </rPr>
          <t>SZV_F:ECSUtem2</t>
        </r>
      </text>
    </comment>
    <comment ref="AH95" authorId="0" shapeId="0">
      <text>
        <r>
          <rPr>
            <sz val="11"/>
            <rFont val="Calibri"/>
            <family val="2"/>
            <charset val="238"/>
          </rPr>
          <t>SZV_F:KFHUtem2</t>
        </r>
      </text>
    </comment>
    <comment ref="AI95" authorId="0" shapeId="0">
      <text>
        <r>
          <rPr>
            <sz val="11"/>
            <rFont val="Calibri"/>
            <family val="2"/>
            <charset val="238"/>
          </rPr>
          <t>SZV_F:Egyeb_SajatUtem2</t>
        </r>
      </text>
    </comment>
    <comment ref="AJ95" authorId="0" shapeId="0">
      <text>
        <r>
          <rPr>
            <sz val="11"/>
            <rFont val="Calibri"/>
            <family val="2"/>
            <charset val="238"/>
          </rPr>
          <t>SZV_F:DijUtem2</t>
        </r>
      </text>
    </comment>
    <comment ref="AK95" authorId="0" shapeId="0">
      <text>
        <r>
          <rPr>
            <sz val="11"/>
            <rFont val="Calibri"/>
            <family val="2"/>
            <charset val="238"/>
          </rPr>
          <t>SZV_F:EM_Melleklet1_Utem2</t>
        </r>
      </text>
    </comment>
    <comment ref="AL95" authorId="0" shapeId="0">
      <text>
        <r>
          <rPr>
            <sz val="11"/>
            <rFont val="Calibri"/>
            <family val="2"/>
            <charset val="238"/>
          </rPr>
          <t>SZV_F:EgyebAllamiUtem2</t>
        </r>
      </text>
    </comment>
    <comment ref="AM95" authorId="0" shapeId="0">
      <text>
        <r>
          <rPr>
            <sz val="11"/>
            <rFont val="Calibri"/>
            <family val="2"/>
            <charset val="238"/>
          </rPr>
          <t>SZV_F:OnkormanyzatiUtem2</t>
        </r>
      </text>
    </comment>
    <comment ref="AN95" authorId="0" shapeId="0">
      <text>
        <r>
          <rPr>
            <sz val="11"/>
            <rFont val="Calibri"/>
            <family val="2"/>
            <charset val="238"/>
          </rPr>
          <t>SZV_F:EUUtem2</t>
        </r>
      </text>
    </comment>
    <comment ref="AO95" authorId="0" shapeId="0">
      <text>
        <r>
          <rPr>
            <sz val="11"/>
            <rFont val="Calibri"/>
            <family val="2"/>
            <charset val="238"/>
          </rPr>
          <t>SZV_F:EgyebUtem2</t>
        </r>
      </text>
    </comment>
    <comment ref="AP95" authorId="0" shapeId="0">
      <text>
        <r>
          <rPr>
            <sz val="11"/>
            <rFont val="Calibri"/>
            <family val="2"/>
            <charset val="238"/>
          </rPr>
          <t>SZV_F:HitelKotvenyUtem2</t>
        </r>
      </text>
    </comment>
    <comment ref="AQ95" authorId="0" shapeId="0">
      <text>
        <r>
          <rPr>
            <sz val="11"/>
            <rFont val="Calibri"/>
            <family val="2"/>
            <charset val="238"/>
          </rPr>
          <t>SZV_F:OsszesenUtem2</t>
        </r>
      </text>
    </comment>
    <comment ref="AR95" authorId="0" shapeId="0">
      <text>
        <r>
          <rPr>
            <sz val="11"/>
            <rFont val="Calibri"/>
            <family val="2"/>
            <charset val="238"/>
          </rPr>
          <t>SZV_F:ForrashianyUtem2</t>
        </r>
      </text>
    </comment>
    <comment ref="AU95" authorId="0" shapeId="0">
      <text>
        <r>
          <rPr>
            <sz val="11"/>
            <rFont val="Calibri"/>
            <family val="2"/>
            <charset val="238"/>
          </rPr>
          <t>SZV_F:Indokolas</t>
        </r>
      </text>
    </comment>
    <comment ref="AV95" authorId="0" shapeId="0">
      <text>
        <r>
          <rPr>
            <sz val="11"/>
            <rFont val="Calibri"/>
            <family val="2"/>
            <charset val="238"/>
          </rPr>
          <t>SZV_F:Megjegyzes</t>
        </r>
      </text>
    </comment>
    <comment ref="AW95" authorId="0" shapeId="0">
      <text>
        <r>
          <rPr>
            <sz val="11"/>
            <rFont val="Calibri"/>
            <family val="2"/>
            <charset val="238"/>
          </rPr>
          <t>SZV_F:FeladatSorszam</t>
        </r>
      </text>
    </comment>
    <comment ref="AY95" authorId="0" shapeId="0">
      <text>
        <r>
          <rPr>
            <sz val="11"/>
            <rFont val="Calibri"/>
            <family val="2"/>
            <charset val="238"/>
          </rPr>
          <t>SZV_F:ISA</t>
        </r>
      </text>
    </comment>
    <comment ref="B96" authorId="0" shapeId="0">
      <text>
        <r>
          <rPr>
            <sz val="11"/>
            <rFont val="Calibri"/>
            <family val="2"/>
            <charset val="238"/>
          </rPr>
          <t>SZV_F:FontossagiSorrent</t>
        </r>
      </text>
    </comment>
    <comment ref="C96" authorId="0" shapeId="0">
      <text>
        <r>
          <rPr>
            <sz val="11"/>
            <rFont val="Calibri"/>
            <family val="2"/>
            <charset val="238"/>
          </rPr>
          <t>SZV_F:FeladatKategoria</t>
        </r>
      </text>
    </comment>
    <comment ref="D96" authorId="0" shapeId="0">
      <text>
        <r>
          <rPr>
            <sz val="11"/>
            <rFont val="Calibri"/>
            <family val="2"/>
            <charset val="238"/>
          </rPr>
          <t>SZV_F:FeladatMegnevezes</t>
        </r>
      </text>
    </comment>
    <comment ref="E96" authorId="0" shapeId="0">
      <text>
        <r>
          <rPr>
            <sz val="11"/>
            <rFont val="Calibri"/>
            <family val="2"/>
            <charset val="238"/>
          </rPr>
          <t>SZV_F:ElviEngedelySzam</t>
        </r>
      </text>
    </comment>
    <comment ref="F96" authorId="0" shapeId="0">
      <text>
        <r>
          <rPr>
            <sz val="11"/>
            <rFont val="Calibri"/>
            <family val="2"/>
            <charset val="238"/>
          </rPr>
          <t>SZV_F:VKR_Kod</t>
        </r>
      </text>
    </comment>
    <comment ref="G96" authorId="0" shapeId="0">
      <text>
        <r>
          <rPr>
            <sz val="11"/>
            <rFont val="Calibri"/>
            <family val="2"/>
            <charset val="238"/>
          </rPr>
          <t>SZV_F:VKR_Nev</t>
        </r>
      </text>
    </comment>
    <comment ref="H96" authorId="0" shapeId="0">
      <text>
        <r>
          <rPr>
            <sz val="11"/>
            <rFont val="Calibri"/>
            <family val="2"/>
            <charset val="238"/>
          </rPr>
          <t>SZV_F:FeladatAzonosito</t>
        </r>
      </text>
    </comment>
    <comment ref="I96" authorId="0" shapeId="0">
      <text>
        <r>
          <rPr>
            <sz val="11"/>
            <rFont val="Calibri"/>
            <family val="2"/>
            <charset val="238"/>
          </rPr>
          <t>SZV_F:EllatasiTerulet</t>
        </r>
      </text>
    </comment>
    <comment ref="J96" authorId="0" shapeId="0">
      <text>
        <r>
          <rPr>
            <sz val="11"/>
            <rFont val="Calibri"/>
            <family val="2"/>
            <charset val="238"/>
          </rPr>
          <t>SZV_F:EllatasertFelelos</t>
        </r>
      </text>
    </comment>
    <comment ref="K96" authorId="0" shapeId="0">
      <text>
        <r>
          <rPr>
            <sz val="11"/>
            <rFont val="Calibri"/>
            <family val="2"/>
            <charset val="238"/>
          </rPr>
          <t>SZV_F:TervezettNettoKoltseg</t>
        </r>
      </text>
    </comment>
    <comment ref="L96" authorId="0" shapeId="0">
      <text>
        <r>
          <rPr>
            <sz val="11"/>
            <rFont val="Calibri"/>
            <family val="2"/>
            <charset val="238"/>
          </rPr>
          <t>SZV_F:IdotartamKezdes</t>
        </r>
      </text>
    </comment>
    <comment ref="M96" authorId="0" shapeId="0">
      <text>
        <r>
          <rPr>
            <sz val="11"/>
            <rFont val="Calibri"/>
            <family val="2"/>
            <charset val="238"/>
          </rPr>
          <t>SZV_F:IdotartamBefejezes</t>
        </r>
      </text>
    </comment>
    <comment ref="N96" authorId="0" shapeId="0">
      <text>
        <r>
          <rPr>
            <sz val="11"/>
            <rFont val="Calibri"/>
            <family val="2"/>
            <charset val="238"/>
          </rPr>
          <t>SZV_F:NettoKoltsegUtem1</t>
        </r>
      </text>
    </comment>
    <comment ref="O96" authorId="0" shapeId="0">
      <text>
        <r>
          <rPr>
            <sz val="11"/>
            <rFont val="Calibri"/>
            <family val="2"/>
            <charset val="238"/>
          </rPr>
          <t>SZV_F:NettoKoltsegUtem2</t>
        </r>
      </text>
    </comment>
    <comment ref="P96" authorId="0" shapeId="0">
      <text>
        <r>
          <rPr>
            <sz val="11"/>
            <rFont val="Calibri"/>
            <family val="2"/>
            <charset val="238"/>
          </rPr>
          <t>SZV_F:EM_Melleklet2_KTG</t>
        </r>
      </text>
    </comment>
    <comment ref="R96" authorId="0" shapeId="0">
      <text>
        <r>
          <rPr>
            <sz val="11"/>
            <rFont val="Calibri"/>
            <family val="2"/>
            <charset val="238"/>
          </rPr>
          <t>SZV_F:HDUtem1</t>
        </r>
      </text>
    </comment>
    <comment ref="S96" authorId="0" shapeId="0">
      <text>
        <r>
          <rPr>
            <sz val="11"/>
            <rFont val="Calibri"/>
            <family val="2"/>
            <charset val="238"/>
          </rPr>
          <t>SZV_F:ECSUtem1</t>
        </r>
      </text>
    </comment>
    <comment ref="T96" authorId="0" shapeId="0">
      <text>
        <r>
          <rPr>
            <sz val="11"/>
            <rFont val="Calibri"/>
            <family val="2"/>
            <charset val="238"/>
          </rPr>
          <t>SZV_F:KFHUtem1</t>
        </r>
      </text>
    </comment>
    <comment ref="U96" authorId="0" shapeId="0">
      <text>
        <r>
          <rPr>
            <sz val="11"/>
            <rFont val="Calibri"/>
            <family val="2"/>
            <charset val="238"/>
          </rPr>
          <t>SZV_F:Egyeb_SajatUtem1</t>
        </r>
      </text>
    </comment>
    <comment ref="V96" authorId="0" shapeId="0">
      <text>
        <r>
          <rPr>
            <sz val="11"/>
            <rFont val="Calibri"/>
            <family val="2"/>
            <charset val="238"/>
          </rPr>
          <t>SZV_F:DijUtem1</t>
        </r>
      </text>
    </comment>
    <comment ref="W96" authorId="0" shapeId="0">
      <text>
        <r>
          <rPr>
            <sz val="11"/>
            <rFont val="Calibri"/>
            <family val="2"/>
            <charset val="238"/>
          </rPr>
          <t>SZV_F:EM_Melleklet1_Utem1</t>
        </r>
      </text>
    </comment>
    <comment ref="X96" authorId="0" shapeId="0">
      <text>
        <r>
          <rPr>
            <sz val="11"/>
            <rFont val="Calibri"/>
            <family val="2"/>
            <charset val="238"/>
          </rPr>
          <t>SZV_F:EgyebAllamiUtem1</t>
        </r>
      </text>
    </comment>
    <comment ref="Y96" authorId="0" shapeId="0">
      <text>
        <r>
          <rPr>
            <sz val="11"/>
            <rFont val="Calibri"/>
            <family val="2"/>
            <charset val="238"/>
          </rPr>
          <t>SZV_F:OnkormanyzatiUtem1</t>
        </r>
      </text>
    </comment>
    <comment ref="Z96" authorId="0" shapeId="0">
      <text>
        <r>
          <rPr>
            <sz val="11"/>
            <rFont val="Calibri"/>
            <family val="2"/>
            <charset val="238"/>
          </rPr>
          <t>SZV_F:EUUtem1</t>
        </r>
      </text>
    </comment>
    <comment ref="AA96" authorId="0" shapeId="0">
      <text>
        <r>
          <rPr>
            <sz val="11"/>
            <rFont val="Calibri"/>
            <family val="2"/>
            <charset val="238"/>
          </rPr>
          <t>SZV_F:EgyebUtem1</t>
        </r>
      </text>
    </comment>
    <comment ref="AB96" authorId="0" shapeId="0">
      <text>
        <r>
          <rPr>
            <sz val="11"/>
            <rFont val="Calibri"/>
            <family val="2"/>
            <charset val="238"/>
          </rPr>
          <t>SZV_F:HitelKotvenyUtem1</t>
        </r>
      </text>
    </comment>
    <comment ref="AC96" authorId="0" shapeId="0">
      <text>
        <r>
          <rPr>
            <sz val="11"/>
            <rFont val="Calibri"/>
            <family val="2"/>
            <charset val="238"/>
          </rPr>
          <t>SZV_F:OsszesenUtem1</t>
        </r>
      </text>
    </comment>
    <comment ref="AF96" authorId="0" shapeId="0">
      <text>
        <r>
          <rPr>
            <sz val="11"/>
            <rFont val="Calibri"/>
            <family val="2"/>
            <charset val="238"/>
          </rPr>
          <t>SZV_F:HDUtem2</t>
        </r>
      </text>
    </comment>
    <comment ref="AG96" authorId="0" shapeId="0">
      <text>
        <r>
          <rPr>
            <sz val="11"/>
            <rFont val="Calibri"/>
            <family val="2"/>
            <charset val="238"/>
          </rPr>
          <t>SZV_F:ECSUtem2</t>
        </r>
      </text>
    </comment>
    <comment ref="AH96" authorId="0" shapeId="0">
      <text>
        <r>
          <rPr>
            <sz val="11"/>
            <rFont val="Calibri"/>
            <family val="2"/>
            <charset val="238"/>
          </rPr>
          <t>SZV_F:KFHUtem2</t>
        </r>
      </text>
    </comment>
    <comment ref="AI96" authorId="0" shapeId="0">
      <text>
        <r>
          <rPr>
            <sz val="11"/>
            <rFont val="Calibri"/>
            <family val="2"/>
            <charset val="238"/>
          </rPr>
          <t>SZV_F:Egyeb_SajatUtem2</t>
        </r>
      </text>
    </comment>
    <comment ref="AJ96" authorId="0" shapeId="0">
      <text>
        <r>
          <rPr>
            <sz val="11"/>
            <rFont val="Calibri"/>
            <family val="2"/>
            <charset val="238"/>
          </rPr>
          <t>SZV_F:DijUtem2</t>
        </r>
      </text>
    </comment>
    <comment ref="AK96" authorId="0" shapeId="0">
      <text>
        <r>
          <rPr>
            <sz val="11"/>
            <rFont val="Calibri"/>
            <family val="2"/>
            <charset val="238"/>
          </rPr>
          <t>SZV_F:EM_Melleklet1_Utem2</t>
        </r>
      </text>
    </comment>
    <comment ref="AL96" authorId="0" shapeId="0">
      <text>
        <r>
          <rPr>
            <sz val="11"/>
            <rFont val="Calibri"/>
            <family val="2"/>
            <charset val="238"/>
          </rPr>
          <t>SZV_F:EgyebAllamiUtem2</t>
        </r>
      </text>
    </comment>
    <comment ref="AM96" authorId="0" shapeId="0">
      <text>
        <r>
          <rPr>
            <sz val="11"/>
            <rFont val="Calibri"/>
            <family val="2"/>
            <charset val="238"/>
          </rPr>
          <t>SZV_F:OnkormanyzatiUtem2</t>
        </r>
      </text>
    </comment>
    <comment ref="AN96" authorId="0" shapeId="0">
      <text>
        <r>
          <rPr>
            <sz val="11"/>
            <rFont val="Calibri"/>
            <family val="2"/>
            <charset val="238"/>
          </rPr>
          <t>SZV_F:EUUtem2</t>
        </r>
      </text>
    </comment>
    <comment ref="AO96" authorId="0" shapeId="0">
      <text>
        <r>
          <rPr>
            <sz val="11"/>
            <rFont val="Calibri"/>
            <family val="2"/>
            <charset val="238"/>
          </rPr>
          <t>SZV_F:EgyebUtem2</t>
        </r>
      </text>
    </comment>
    <comment ref="AP96" authorId="0" shapeId="0">
      <text>
        <r>
          <rPr>
            <sz val="11"/>
            <rFont val="Calibri"/>
            <family val="2"/>
            <charset val="238"/>
          </rPr>
          <t>SZV_F:HitelKotvenyUtem2</t>
        </r>
      </text>
    </comment>
    <comment ref="AQ96" authorId="0" shapeId="0">
      <text>
        <r>
          <rPr>
            <sz val="11"/>
            <rFont val="Calibri"/>
            <family val="2"/>
            <charset val="238"/>
          </rPr>
          <t>SZV_F:OsszesenUtem2</t>
        </r>
      </text>
    </comment>
    <comment ref="AR96" authorId="0" shapeId="0">
      <text>
        <r>
          <rPr>
            <sz val="11"/>
            <rFont val="Calibri"/>
            <family val="2"/>
            <charset val="238"/>
          </rPr>
          <t>SZV_F:ForrashianyUtem2</t>
        </r>
      </text>
    </comment>
    <comment ref="AU96" authorId="0" shapeId="0">
      <text>
        <r>
          <rPr>
            <sz val="11"/>
            <rFont val="Calibri"/>
            <family val="2"/>
            <charset val="238"/>
          </rPr>
          <t>SZV_F:Indokolas</t>
        </r>
      </text>
    </comment>
    <comment ref="AV96" authorId="0" shapeId="0">
      <text>
        <r>
          <rPr>
            <sz val="11"/>
            <rFont val="Calibri"/>
            <family val="2"/>
            <charset val="238"/>
          </rPr>
          <t>SZV_F:Megjegyzes</t>
        </r>
      </text>
    </comment>
    <comment ref="AW96" authorId="0" shapeId="0">
      <text>
        <r>
          <rPr>
            <sz val="11"/>
            <rFont val="Calibri"/>
            <family val="2"/>
            <charset val="238"/>
          </rPr>
          <t>SZV_F:FeladatSorszam</t>
        </r>
      </text>
    </comment>
    <comment ref="AY96" authorId="0" shapeId="0">
      <text>
        <r>
          <rPr>
            <sz val="11"/>
            <rFont val="Calibri"/>
            <family val="2"/>
            <charset val="238"/>
          </rPr>
          <t>SZV_F:ISA</t>
        </r>
      </text>
    </comment>
    <comment ref="B97" authorId="0" shapeId="0">
      <text>
        <r>
          <rPr>
            <sz val="11"/>
            <rFont val="Calibri"/>
            <family val="2"/>
            <charset val="238"/>
          </rPr>
          <t>SZV_F:FontossagiSorrent</t>
        </r>
      </text>
    </comment>
    <comment ref="C97" authorId="0" shapeId="0">
      <text>
        <r>
          <rPr>
            <sz val="11"/>
            <rFont val="Calibri"/>
            <family val="2"/>
            <charset val="238"/>
          </rPr>
          <t>SZV_F:FeladatKategoria</t>
        </r>
      </text>
    </comment>
    <comment ref="D97" authorId="0" shapeId="0">
      <text>
        <r>
          <rPr>
            <sz val="11"/>
            <rFont val="Calibri"/>
            <family val="2"/>
            <charset val="238"/>
          </rPr>
          <t>SZV_F:FeladatMegnevezes</t>
        </r>
      </text>
    </comment>
    <comment ref="E97" authorId="0" shapeId="0">
      <text>
        <r>
          <rPr>
            <sz val="11"/>
            <rFont val="Calibri"/>
            <family val="2"/>
            <charset val="238"/>
          </rPr>
          <t>SZV_F:ElviEngedelySzam</t>
        </r>
      </text>
    </comment>
    <comment ref="F97" authorId="0" shapeId="0">
      <text>
        <r>
          <rPr>
            <sz val="11"/>
            <rFont val="Calibri"/>
            <family val="2"/>
            <charset val="238"/>
          </rPr>
          <t>SZV_F:VKR_Kod</t>
        </r>
      </text>
    </comment>
    <comment ref="G97" authorId="0" shapeId="0">
      <text>
        <r>
          <rPr>
            <sz val="11"/>
            <rFont val="Calibri"/>
            <family val="2"/>
            <charset val="238"/>
          </rPr>
          <t>SZV_F:VKR_Nev</t>
        </r>
      </text>
    </comment>
    <comment ref="H97" authorId="0" shapeId="0">
      <text>
        <r>
          <rPr>
            <sz val="11"/>
            <rFont val="Calibri"/>
            <family val="2"/>
            <charset val="238"/>
          </rPr>
          <t>SZV_F:FeladatAzonosito</t>
        </r>
      </text>
    </comment>
    <comment ref="I97" authorId="0" shapeId="0">
      <text>
        <r>
          <rPr>
            <sz val="11"/>
            <rFont val="Calibri"/>
            <family val="2"/>
            <charset val="238"/>
          </rPr>
          <t>SZV_F:EllatasiTerulet</t>
        </r>
      </text>
    </comment>
    <comment ref="J97" authorId="0" shapeId="0">
      <text>
        <r>
          <rPr>
            <sz val="11"/>
            <rFont val="Calibri"/>
            <family val="2"/>
            <charset val="238"/>
          </rPr>
          <t>SZV_F:EllatasertFelelos</t>
        </r>
      </text>
    </comment>
    <comment ref="K97" authorId="0" shapeId="0">
      <text>
        <r>
          <rPr>
            <sz val="11"/>
            <rFont val="Calibri"/>
            <family val="2"/>
            <charset val="238"/>
          </rPr>
          <t>SZV_F:TervezettNettoKoltseg</t>
        </r>
      </text>
    </comment>
    <comment ref="L97" authorId="0" shapeId="0">
      <text>
        <r>
          <rPr>
            <sz val="11"/>
            <rFont val="Calibri"/>
            <family val="2"/>
            <charset val="238"/>
          </rPr>
          <t>SZV_F:IdotartamKezdes</t>
        </r>
      </text>
    </comment>
    <comment ref="M97" authorId="0" shapeId="0">
      <text>
        <r>
          <rPr>
            <sz val="11"/>
            <rFont val="Calibri"/>
            <family val="2"/>
            <charset val="238"/>
          </rPr>
          <t>SZV_F:IdotartamBefejezes</t>
        </r>
      </text>
    </comment>
    <comment ref="N97" authorId="0" shapeId="0">
      <text>
        <r>
          <rPr>
            <sz val="11"/>
            <rFont val="Calibri"/>
            <family val="2"/>
            <charset val="238"/>
          </rPr>
          <t>SZV_F:NettoKoltsegUtem1</t>
        </r>
      </text>
    </comment>
    <comment ref="O97" authorId="0" shapeId="0">
      <text>
        <r>
          <rPr>
            <sz val="11"/>
            <rFont val="Calibri"/>
            <family val="2"/>
            <charset val="238"/>
          </rPr>
          <t>SZV_F:NettoKoltsegUtem2</t>
        </r>
      </text>
    </comment>
    <comment ref="P97" authorId="0" shapeId="0">
      <text>
        <r>
          <rPr>
            <sz val="11"/>
            <rFont val="Calibri"/>
            <family val="2"/>
            <charset val="238"/>
          </rPr>
          <t>SZV_F:EM_Melleklet2_KTG</t>
        </r>
      </text>
    </comment>
    <comment ref="R97" authorId="0" shapeId="0">
      <text>
        <r>
          <rPr>
            <sz val="11"/>
            <rFont val="Calibri"/>
            <family val="2"/>
            <charset val="238"/>
          </rPr>
          <t>SZV_F:HDUtem1</t>
        </r>
      </text>
    </comment>
    <comment ref="S97" authorId="0" shapeId="0">
      <text>
        <r>
          <rPr>
            <sz val="11"/>
            <rFont val="Calibri"/>
            <family val="2"/>
            <charset val="238"/>
          </rPr>
          <t>SZV_F:ECSUtem1</t>
        </r>
      </text>
    </comment>
    <comment ref="T97" authorId="0" shapeId="0">
      <text>
        <r>
          <rPr>
            <sz val="11"/>
            <rFont val="Calibri"/>
            <family val="2"/>
            <charset val="238"/>
          </rPr>
          <t>SZV_F:KFHUtem1</t>
        </r>
      </text>
    </comment>
    <comment ref="U97" authorId="0" shapeId="0">
      <text>
        <r>
          <rPr>
            <sz val="11"/>
            <rFont val="Calibri"/>
            <family val="2"/>
            <charset val="238"/>
          </rPr>
          <t>SZV_F:Egyeb_SajatUtem1</t>
        </r>
      </text>
    </comment>
    <comment ref="V97" authorId="0" shapeId="0">
      <text>
        <r>
          <rPr>
            <sz val="11"/>
            <rFont val="Calibri"/>
            <family val="2"/>
            <charset val="238"/>
          </rPr>
          <t>SZV_F:DijUtem1</t>
        </r>
      </text>
    </comment>
    <comment ref="W97" authorId="0" shapeId="0">
      <text>
        <r>
          <rPr>
            <sz val="11"/>
            <rFont val="Calibri"/>
            <family val="2"/>
            <charset val="238"/>
          </rPr>
          <t>SZV_F:EM_Melleklet1_Utem1</t>
        </r>
      </text>
    </comment>
    <comment ref="X97" authorId="0" shapeId="0">
      <text>
        <r>
          <rPr>
            <sz val="11"/>
            <rFont val="Calibri"/>
            <family val="2"/>
            <charset val="238"/>
          </rPr>
          <t>SZV_F:EgyebAllamiUtem1</t>
        </r>
      </text>
    </comment>
    <comment ref="Y97" authorId="0" shapeId="0">
      <text>
        <r>
          <rPr>
            <sz val="11"/>
            <rFont val="Calibri"/>
            <family val="2"/>
            <charset val="238"/>
          </rPr>
          <t>SZV_F:OnkormanyzatiUtem1</t>
        </r>
      </text>
    </comment>
    <comment ref="Z97" authorId="0" shapeId="0">
      <text>
        <r>
          <rPr>
            <sz val="11"/>
            <rFont val="Calibri"/>
            <family val="2"/>
            <charset val="238"/>
          </rPr>
          <t>SZV_F:EUUtem1</t>
        </r>
      </text>
    </comment>
    <comment ref="AA97" authorId="0" shapeId="0">
      <text>
        <r>
          <rPr>
            <sz val="11"/>
            <rFont val="Calibri"/>
            <family val="2"/>
            <charset val="238"/>
          </rPr>
          <t>SZV_F:EgyebUtem1</t>
        </r>
      </text>
    </comment>
    <comment ref="AB97" authorId="0" shapeId="0">
      <text>
        <r>
          <rPr>
            <sz val="11"/>
            <rFont val="Calibri"/>
            <family val="2"/>
            <charset val="238"/>
          </rPr>
          <t>SZV_F:HitelKotvenyUtem1</t>
        </r>
      </text>
    </comment>
    <comment ref="AC97" authorId="0" shapeId="0">
      <text>
        <r>
          <rPr>
            <sz val="11"/>
            <rFont val="Calibri"/>
            <family val="2"/>
            <charset val="238"/>
          </rPr>
          <t>SZV_F:OsszesenUtem1</t>
        </r>
      </text>
    </comment>
    <comment ref="AF97" authorId="0" shapeId="0">
      <text>
        <r>
          <rPr>
            <sz val="11"/>
            <rFont val="Calibri"/>
            <family val="2"/>
            <charset val="238"/>
          </rPr>
          <t>SZV_F:HDUtem2</t>
        </r>
      </text>
    </comment>
    <comment ref="AG97" authorId="0" shapeId="0">
      <text>
        <r>
          <rPr>
            <sz val="11"/>
            <rFont val="Calibri"/>
            <family val="2"/>
            <charset val="238"/>
          </rPr>
          <t>SZV_F:ECSUtem2</t>
        </r>
      </text>
    </comment>
    <comment ref="AH97" authorId="0" shapeId="0">
      <text>
        <r>
          <rPr>
            <sz val="11"/>
            <rFont val="Calibri"/>
            <family val="2"/>
            <charset val="238"/>
          </rPr>
          <t>SZV_F:KFHUtem2</t>
        </r>
      </text>
    </comment>
    <comment ref="AI97" authorId="0" shapeId="0">
      <text>
        <r>
          <rPr>
            <sz val="11"/>
            <rFont val="Calibri"/>
            <family val="2"/>
            <charset val="238"/>
          </rPr>
          <t>SZV_F:Egyeb_SajatUtem2</t>
        </r>
      </text>
    </comment>
    <comment ref="AJ97" authorId="0" shapeId="0">
      <text>
        <r>
          <rPr>
            <sz val="11"/>
            <rFont val="Calibri"/>
            <family val="2"/>
            <charset val="238"/>
          </rPr>
          <t>SZV_F:DijUtem2</t>
        </r>
      </text>
    </comment>
    <comment ref="AK97" authorId="0" shapeId="0">
      <text>
        <r>
          <rPr>
            <sz val="11"/>
            <rFont val="Calibri"/>
            <family val="2"/>
            <charset val="238"/>
          </rPr>
          <t>SZV_F:EM_Melleklet1_Utem2</t>
        </r>
      </text>
    </comment>
    <comment ref="AL97" authorId="0" shapeId="0">
      <text>
        <r>
          <rPr>
            <sz val="11"/>
            <rFont val="Calibri"/>
            <family val="2"/>
            <charset val="238"/>
          </rPr>
          <t>SZV_F:EgyebAllamiUtem2</t>
        </r>
      </text>
    </comment>
    <comment ref="AM97" authorId="0" shapeId="0">
      <text>
        <r>
          <rPr>
            <sz val="11"/>
            <rFont val="Calibri"/>
            <family val="2"/>
            <charset val="238"/>
          </rPr>
          <t>SZV_F:OnkormanyzatiUtem2</t>
        </r>
      </text>
    </comment>
    <comment ref="AN97" authorId="0" shapeId="0">
      <text>
        <r>
          <rPr>
            <sz val="11"/>
            <rFont val="Calibri"/>
            <family val="2"/>
            <charset val="238"/>
          </rPr>
          <t>SZV_F:EUUtem2</t>
        </r>
      </text>
    </comment>
    <comment ref="AO97" authorId="0" shapeId="0">
      <text>
        <r>
          <rPr>
            <sz val="11"/>
            <rFont val="Calibri"/>
            <family val="2"/>
            <charset val="238"/>
          </rPr>
          <t>SZV_F:EgyebUtem2</t>
        </r>
      </text>
    </comment>
    <comment ref="AP97" authorId="0" shapeId="0">
      <text>
        <r>
          <rPr>
            <sz val="11"/>
            <rFont val="Calibri"/>
            <family val="2"/>
            <charset val="238"/>
          </rPr>
          <t>SZV_F:HitelKotvenyUtem2</t>
        </r>
      </text>
    </comment>
    <comment ref="AQ97" authorId="0" shapeId="0">
      <text>
        <r>
          <rPr>
            <sz val="11"/>
            <rFont val="Calibri"/>
            <family val="2"/>
            <charset val="238"/>
          </rPr>
          <t>SZV_F:OsszesenUtem2</t>
        </r>
      </text>
    </comment>
    <comment ref="AR97" authorId="0" shapeId="0">
      <text>
        <r>
          <rPr>
            <sz val="11"/>
            <rFont val="Calibri"/>
            <family val="2"/>
            <charset val="238"/>
          </rPr>
          <t>SZV_F:ForrashianyUtem2</t>
        </r>
      </text>
    </comment>
    <comment ref="AU97" authorId="0" shapeId="0">
      <text>
        <r>
          <rPr>
            <sz val="11"/>
            <rFont val="Calibri"/>
            <family val="2"/>
            <charset val="238"/>
          </rPr>
          <t>SZV_F:Indokolas</t>
        </r>
      </text>
    </comment>
    <comment ref="AV97" authorId="0" shapeId="0">
      <text>
        <r>
          <rPr>
            <sz val="11"/>
            <rFont val="Calibri"/>
            <family val="2"/>
            <charset val="238"/>
          </rPr>
          <t>SZV_F:Megjegyzes</t>
        </r>
      </text>
    </comment>
    <comment ref="AW97" authorId="0" shapeId="0">
      <text>
        <r>
          <rPr>
            <sz val="11"/>
            <rFont val="Calibri"/>
            <family val="2"/>
            <charset val="238"/>
          </rPr>
          <t>SZV_F:FeladatSorszam</t>
        </r>
      </text>
    </comment>
    <comment ref="AY97" authorId="0" shapeId="0">
      <text>
        <r>
          <rPr>
            <sz val="11"/>
            <rFont val="Calibri"/>
            <family val="2"/>
            <charset val="238"/>
          </rPr>
          <t>SZV_F:ISA</t>
        </r>
      </text>
    </comment>
    <comment ref="B98" authorId="0" shapeId="0">
      <text>
        <r>
          <rPr>
            <sz val="11"/>
            <rFont val="Calibri"/>
            <family val="2"/>
            <charset val="238"/>
          </rPr>
          <t>SZV_F:FontossagiSorrent</t>
        </r>
      </text>
    </comment>
    <comment ref="C98" authorId="0" shapeId="0">
      <text>
        <r>
          <rPr>
            <sz val="11"/>
            <rFont val="Calibri"/>
            <family val="2"/>
            <charset val="238"/>
          </rPr>
          <t>SZV_F:FeladatKategoria</t>
        </r>
      </text>
    </comment>
    <comment ref="D98" authorId="0" shapeId="0">
      <text>
        <r>
          <rPr>
            <sz val="11"/>
            <rFont val="Calibri"/>
            <family val="2"/>
            <charset val="238"/>
          </rPr>
          <t>SZV_F:FeladatMegnevezes</t>
        </r>
      </text>
    </comment>
    <comment ref="E98" authorId="0" shapeId="0">
      <text>
        <r>
          <rPr>
            <sz val="11"/>
            <rFont val="Calibri"/>
            <family val="2"/>
            <charset val="238"/>
          </rPr>
          <t>SZV_F:ElviEngedelySzam</t>
        </r>
      </text>
    </comment>
    <comment ref="F98" authorId="0" shapeId="0">
      <text>
        <r>
          <rPr>
            <sz val="11"/>
            <rFont val="Calibri"/>
            <family val="2"/>
            <charset val="238"/>
          </rPr>
          <t>SZV_F:VKR_Kod</t>
        </r>
      </text>
    </comment>
    <comment ref="G98" authorId="0" shapeId="0">
      <text>
        <r>
          <rPr>
            <sz val="11"/>
            <rFont val="Calibri"/>
            <family val="2"/>
            <charset val="238"/>
          </rPr>
          <t>SZV_F:VKR_Nev</t>
        </r>
      </text>
    </comment>
    <comment ref="H98" authorId="0" shapeId="0">
      <text>
        <r>
          <rPr>
            <sz val="11"/>
            <rFont val="Calibri"/>
            <family val="2"/>
            <charset val="238"/>
          </rPr>
          <t>SZV_F:FeladatAzonosito</t>
        </r>
      </text>
    </comment>
    <comment ref="I98" authorId="0" shapeId="0">
      <text>
        <r>
          <rPr>
            <sz val="11"/>
            <rFont val="Calibri"/>
            <family val="2"/>
            <charset val="238"/>
          </rPr>
          <t>SZV_F:EllatasiTerulet</t>
        </r>
      </text>
    </comment>
    <comment ref="J98" authorId="0" shapeId="0">
      <text>
        <r>
          <rPr>
            <sz val="11"/>
            <rFont val="Calibri"/>
            <family val="2"/>
            <charset val="238"/>
          </rPr>
          <t>SZV_F:EllatasertFelelos</t>
        </r>
      </text>
    </comment>
    <comment ref="K98" authorId="0" shapeId="0">
      <text>
        <r>
          <rPr>
            <sz val="11"/>
            <rFont val="Calibri"/>
            <family val="2"/>
            <charset val="238"/>
          </rPr>
          <t>SZV_F:TervezettNettoKoltseg</t>
        </r>
      </text>
    </comment>
    <comment ref="L98" authorId="0" shapeId="0">
      <text>
        <r>
          <rPr>
            <sz val="11"/>
            <rFont val="Calibri"/>
            <family val="2"/>
            <charset val="238"/>
          </rPr>
          <t>SZV_F:IdotartamKezdes</t>
        </r>
      </text>
    </comment>
    <comment ref="M98" authorId="0" shapeId="0">
      <text>
        <r>
          <rPr>
            <sz val="11"/>
            <rFont val="Calibri"/>
            <family val="2"/>
            <charset val="238"/>
          </rPr>
          <t>SZV_F:IdotartamBefejezes</t>
        </r>
      </text>
    </comment>
    <comment ref="N98" authorId="0" shapeId="0">
      <text>
        <r>
          <rPr>
            <sz val="11"/>
            <rFont val="Calibri"/>
            <family val="2"/>
            <charset val="238"/>
          </rPr>
          <t>SZV_F:NettoKoltsegUtem1</t>
        </r>
      </text>
    </comment>
    <comment ref="O98" authorId="0" shapeId="0">
      <text>
        <r>
          <rPr>
            <sz val="11"/>
            <rFont val="Calibri"/>
            <family val="2"/>
            <charset val="238"/>
          </rPr>
          <t>SZV_F:NettoKoltsegUtem2</t>
        </r>
      </text>
    </comment>
    <comment ref="P98" authorId="0" shapeId="0">
      <text>
        <r>
          <rPr>
            <sz val="11"/>
            <rFont val="Calibri"/>
            <family val="2"/>
            <charset val="238"/>
          </rPr>
          <t>SZV_F:EM_Melleklet2_KTG</t>
        </r>
      </text>
    </comment>
    <comment ref="R98" authorId="0" shapeId="0">
      <text>
        <r>
          <rPr>
            <sz val="11"/>
            <rFont val="Calibri"/>
            <family val="2"/>
            <charset val="238"/>
          </rPr>
          <t>SZV_F:HDUtem1</t>
        </r>
      </text>
    </comment>
    <comment ref="S98" authorId="0" shapeId="0">
      <text>
        <r>
          <rPr>
            <sz val="11"/>
            <rFont val="Calibri"/>
            <family val="2"/>
            <charset val="238"/>
          </rPr>
          <t>SZV_F:ECSUtem1</t>
        </r>
      </text>
    </comment>
    <comment ref="T98" authorId="0" shapeId="0">
      <text>
        <r>
          <rPr>
            <sz val="11"/>
            <rFont val="Calibri"/>
            <family val="2"/>
            <charset val="238"/>
          </rPr>
          <t>SZV_F:KFHUtem1</t>
        </r>
      </text>
    </comment>
    <comment ref="U98" authorId="0" shapeId="0">
      <text>
        <r>
          <rPr>
            <sz val="11"/>
            <rFont val="Calibri"/>
            <family val="2"/>
            <charset val="238"/>
          </rPr>
          <t>SZV_F:Egyeb_SajatUtem1</t>
        </r>
      </text>
    </comment>
    <comment ref="V98" authorId="0" shapeId="0">
      <text>
        <r>
          <rPr>
            <sz val="11"/>
            <rFont val="Calibri"/>
            <family val="2"/>
            <charset val="238"/>
          </rPr>
          <t>SZV_F:DijUtem1</t>
        </r>
      </text>
    </comment>
    <comment ref="W98" authorId="0" shapeId="0">
      <text>
        <r>
          <rPr>
            <sz val="11"/>
            <rFont val="Calibri"/>
            <family val="2"/>
            <charset val="238"/>
          </rPr>
          <t>SZV_F:EM_Melleklet1_Utem1</t>
        </r>
      </text>
    </comment>
    <comment ref="X98" authorId="0" shapeId="0">
      <text>
        <r>
          <rPr>
            <sz val="11"/>
            <rFont val="Calibri"/>
            <family val="2"/>
            <charset val="238"/>
          </rPr>
          <t>SZV_F:EgyebAllamiUtem1</t>
        </r>
      </text>
    </comment>
    <comment ref="Y98" authorId="0" shapeId="0">
      <text>
        <r>
          <rPr>
            <sz val="11"/>
            <rFont val="Calibri"/>
            <family val="2"/>
            <charset val="238"/>
          </rPr>
          <t>SZV_F:OnkormanyzatiUtem1</t>
        </r>
      </text>
    </comment>
    <comment ref="Z98" authorId="0" shapeId="0">
      <text>
        <r>
          <rPr>
            <sz val="11"/>
            <rFont val="Calibri"/>
            <family val="2"/>
            <charset val="238"/>
          </rPr>
          <t>SZV_F:EUUtem1</t>
        </r>
      </text>
    </comment>
    <comment ref="AA98" authorId="0" shapeId="0">
      <text>
        <r>
          <rPr>
            <sz val="11"/>
            <rFont val="Calibri"/>
            <family val="2"/>
            <charset val="238"/>
          </rPr>
          <t>SZV_F:EgyebUtem1</t>
        </r>
      </text>
    </comment>
    <comment ref="AB98" authorId="0" shapeId="0">
      <text>
        <r>
          <rPr>
            <sz val="11"/>
            <rFont val="Calibri"/>
            <family val="2"/>
            <charset val="238"/>
          </rPr>
          <t>SZV_F:HitelKotvenyUtem1</t>
        </r>
      </text>
    </comment>
    <comment ref="AC98" authorId="0" shapeId="0">
      <text>
        <r>
          <rPr>
            <sz val="11"/>
            <rFont val="Calibri"/>
            <family val="2"/>
            <charset val="238"/>
          </rPr>
          <t>SZV_F:OsszesenUtem1</t>
        </r>
      </text>
    </comment>
    <comment ref="AF98" authorId="0" shapeId="0">
      <text>
        <r>
          <rPr>
            <sz val="11"/>
            <rFont val="Calibri"/>
            <family val="2"/>
            <charset val="238"/>
          </rPr>
          <t>SZV_F:HDUtem2</t>
        </r>
      </text>
    </comment>
    <comment ref="AG98" authorId="0" shapeId="0">
      <text>
        <r>
          <rPr>
            <sz val="11"/>
            <rFont val="Calibri"/>
            <family val="2"/>
            <charset val="238"/>
          </rPr>
          <t>SZV_F:ECSUtem2</t>
        </r>
      </text>
    </comment>
    <comment ref="AH98" authorId="0" shapeId="0">
      <text>
        <r>
          <rPr>
            <sz val="11"/>
            <rFont val="Calibri"/>
            <family val="2"/>
            <charset val="238"/>
          </rPr>
          <t>SZV_F:KFHUtem2</t>
        </r>
      </text>
    </comment>
    <comment ref="AI98" authorId="0" shapeId="0">
      <text>
        <r>
          <rPr>
            <sz val="11"/>
            <rFont val="Calibri"/>
            <family val="2"/>
            <charset val="238"/>
          </rPr>
          <t>SZV_F:Egyeb_SajatUtem2</t>
        </r>
      </text>
    </comment>
    <comment ref="AJ98" authorId="0" shapeId="0">
      <text>
        <r>
          <rPr>
            <sz val="11"/>
            <rFont val="Calibri"/>
            <family val="2"/>
            <charset val="238"/>
          </rPr>
          <t>SZV_F:DijUtem2</t>
        </r>
      </text>
    </comment>
    <comment ref="AK98" authorId="0" shapeId="0">
      <text>
        <r>
          <rPr>
            <sz val="11"/>
            <rFont val="Calibri"/>
            <family val="2"/>
            <charset val="238"/>
          </rPr>
          <t>SZV_F:EM_Melleklet1_Utem2</t>
        </r>
      </text>
    </comment>
    <comment ref="AL98" authorId="0" shapeId="0">
      <text>
        <r>
          <rPr>
            <sz val="11"/>
            <rFont val="Calibri"/>
            <family val="2"/>
            <charset val="238"/>
          </rPr>
          <t>SZV_F:EgyebAllamiUtem2</t>
        </r>
      </text>
    </comment>
    <comment ref="AM98" authorId="0" shapeId="0">
      <text>
        <r>
          <rPr>
            <sz val="11"/>
            <rFont val="Calibri"/>
            <family val="2"/>
            <charset val="238"/>
          </rPr>
          <t>SZV_F:OnkormanyzatiUtem2</t>
        </r>
      </text>
    </comment>
    <comment ref="AN98" authorId="0" shapeId="0">
      <text>
        <r>
          <rPr>
            <sz val="11"/>
            <rFont val="Calibri"/>
            <family val="2"/>
            <charset val="238"/>
          </rPr>
          <t>SZV_F:EUUtem2</t>
        </r>
      </text>
    </comment>
    <comment ref="AO98" authorId="0" shapeId="0">
      <text>
        <r>
          <rPr>
            <sz val="11"/>
            <rFont val="Calibri"/>
            <family val="2"/>
            <charset val="238"/>
          </rPr>
          <t>SZV_F:EgyebUtem2</t>
        </r>
      </text>
    </comment>
    <comment ref="AP98" authorId="0" shapeId="0">
      <text>
        <r>
          <rPr>
            <sz val="11"/>
            <rFont val="Calibri"/>
            <family val="2"/>
            <charset val="238"/>
          </rPr>
          <t>SZV_F:HitelKotvenyUtem2</t>
        </r>
      </text>
    </comment>
    <comment ref="AQ98" authorId="0" shapeId="0">
      <text>
        <r>
          <rPr>
            <sz val="11"/>
            <rFont val="Calibri"/>
            <family val="2"/>
            <charset val="238"/>
          </rPr>
          <t>SZV_F:OsszesenUtem2</t>
        </r>
      </text>
    </comment>
    <comment ref="AR98" authorId="0" shapeId="0">
      <text>
        <r>
          <rPr>
            <sz val="11"/>
            <rFont val="Calibri"/>
            <family val="2"/>
            <charset val="238"/>
          </rPr>
          <t>SZV_F:ForrashianyUtem2</t>
        </r>
      </text>
    </comment>
    <comment ref="AU98" authorId="0" shapeId="0">
      <text>
        <r>
          <rPr>
            <sz val="11"/>
            <rFont val="Calibri"/>
            <family val="2"/>
            <charset val="238"/>
          </rPr>
          <t>SZV_F:Indokolas</t>
        </r>
      </text>
    </comment>
    <comment ref="AV98" authorId="0" shapeId="0">
      <text>
        <r>
          <rPr>
            <sz val="11"/>
            <rFont val="Calibri"/>
            <family val="2"/>
            <charset val="238"/>
          </rPr>
          <t>SZV_F:Megjegyzes</t>
        </r>
      </text>
    </comment>
    <comment ref="AW98" authorId="0" shapeId="0">
      <text>
        <r>
          <rPr>
            <sz val="11"/>
            <rFont val="Calibri"/>
            <family val="2"/>
            <charset val="238"/>
          </rPr>
          <t>SZV_F:FeladatSorszam</t>
        </r>
      </text>
    </comment>
    <comment ref="AY98" authorId="0" shapeId="0">
      <text>
        <r>
          <rPr>
            <sz val="11"/>
            <rFont val="Calibri"/>
            <family val="2"/>
            <charset val="238"/>
          </rPr>
          <t>SZV_F:ISA</t>
        </r>
      </text>
    </comment>
    <comment ref="B99" authorId="0" shapeId="0">
      <text>
        <r>
          <rPr>
            <sz val="11"/>
            <rFont val="Calibri"/>
            <family val="2"/>
            <charset val="238"/>
          </rPr>
          <t>SZV_F:FontossagiSorrent</t>
        </r>
      </text>
    </comment>
    <comment ref="C99" authorId="0" shapeId="0">
      <text>
        <r>
          <rPr>
            <sz val="11"/>
            <rFont val="Calibri"/>
            <family val="2"/>
            <charset val="238"/>
          </rPr>
          <t>SZV_F:FeladatKategoria</t>
        </r>
      </text>
    </comment>
    <comment ref="D99" authorId="0" shapeId="0">
      <text>
        <r>
          <rPr>
            <sz val="11"/>
            <rFont val="Calibri"/>
            <family val="2"/>
            <charset val="238"/>
          </rPr>
          <t>SZV_F:FeladatMegnevezes</t>
        </r>
      </text>
    </comment>
    <comment ref="E99" authorId="0" shapeId="0">
      <text>
        <r>
          <rPr>
            <sz val="11"/>
            <rFont val="Calibri"/>
            <family val="2"/>
            <charset val="238"/>
          </rPr>
          <t>SZV_F:ElviEngedelySzam</t>
        </r>
      </text>
    </comment>
    <comment ref="F99" authorId="0" shapeId="0">
      <text>
        <r>
          <rPr>
            <sz val="11"/>
            <rFont val="Calibri"/>
            <family val="2"/>
            <charset val="238"/>
          </rPr>
          <t>SZV_F:VKR_Kod</t>
        </r>
      </text>
    </comment>
    <comment ref="G99" authorId="0" shapeId="0">
      <text>
        <r>
          <rPr>
            <sz val="11"/>
            <rFont val="Calibri"/>
            <family val="2"/>
            <charset val="238"/>
          </rPr>
          <t>SZV_F:VKR_Nev</t>
        </r>
      </text>
    </comment>
    <comment ref="H99" authorId="0" shapeId="0">
      <text>
        <r>
          <rPr>
            <sz val="11"/>
            <rFont val="Calibri"/>
            <family val="2"/>
            <charset val="238"/>
          </rPr>
          <t>SZV_F:FeladatAzonosito</t>
        </r>
      </text>
    </comment>
    <comment ref="I99" authorId="0" shapeId="0">
      <text>
        <r>
          <rPr>
            <sz val="11"/>
            <rFont val="Calibri"/>
            <family val="2"/>
            <charset val="238"/>
          </rPr>
          <t>SZV_F:EllatasiTerulet</t>
        </r>
      </text>
    </comment>
    <comment ref="J99" authorId="0" shapeId="0">
      <text>
        <r>
          <rPr>
            <sz val="11"/>
            <rFont val="Calibri"/>
            <family val="2"/>
            <charset val="238"/>
          </rPr>
          <t>SZV_F:EllatasertFelelos</t>
        </r>
      </text>
    </comment>
    <comment ref="K99" authorId="0" shapeId="0">
      <text>
        <r>
          <rPr>
            <sz val="11"/>
            <rFont val="Calibri"/>
            <family val="2"/>
            <charset val="238"/>
          </rPr>
          <t>SZV_F:TervezettNettoKoltseg</t>
        </r>
      </text>
    </comment>
    <comment ref="L99" authorId="0" shapeId="0">
      <text>
        <r>
          <rPr>
            <sz val="11"/>
            <rFont val="Calibri"/>
            <family val="2"/>
            <charset val="238"/>
          </rPr>
          <t>SZV_F:IdotartamKezdes</t>
        </r>
      </text>
    </comment>
    <comment ref="M99" authorId="0" shapeId="0">
      <text>
        <r>
          <rPr>
            <sz val="11"/>
            <rFont val="Calibri"/>
            <family val="2"/>
            <charset val="238"/>
          </rPr>
          <t>SZV_F:IdotartamBefejezes</t>
        </r>
      </text>
    </comment>
    <comment ref="N99" authorId="0" shapeId="0">
      <text>
        <r>
          <rPr>
            <sz val="11"/>
            <rFont val="Calibri"/>
            <family val="2"/>
            <charset val="238"/>
          </rPr>
          <t>SZV_F:NettoKoltsegUtem1</t>
        </r>
      </text>
    </comment>
    <comment ref="O99" authorId="0" shapeId="0">
      <text>
        <r>
          <rPr>
            <sz val="11"/>
            <rFont val="Calibri"/>
            <family val="2"/>
            <charset val="238"/>
          </rPr>
          <t>SZV_F:NettoKoltsegUtem2</t>
        </r>
      </text>
    </comment>
    <comment ref="P99" authorId="0" shapeId="0">
      <text>
        <r>
          <rPr>
            <sz val="11"/>
            <rFont val="Calibri"/>
            <family val="2"/>
            <charset val="238"/>
          </rPr>
          <t>SZV_F:EM_Melleklet2_KTG</t>
        </r>
      </text>
    </comment>
    <comment ref="R99" authorId="0" shapeId="0">
      <text>
        <r>
          <rPr>
            <sz val="11"/>
            <rFont val="Calibri"/>
            <family val="2"/>
            <charset val="238"/>
          </rPr>
          <t>SZV_F:HDUtem1</t>
        </r>
      </text>
    </comment>
    <comment ref="S99" authorId="0" shapeId="0">
      <text>
        <r>
          <rPr>
            <sz val="11"/>
            <rFont val="Calibri"/>
            <family val="2"/>
            <charset val="238"/>
          </rPr>
          <t>SZV_F:ECSUtem1</t>
        </r>
      </text>
    </comment>
    <comment ref="T99" authorId="0" shapeId="0">
      <text>
        <r>
          <rPr>
            <sz val="11"/>
            <rFont val="Calibri"/>
            <family val="2"/>
            <charset val="238"/>
          </rPr>
          <t>SZV_F:KFHUtem1</t>
        </r>
      </text>
    </comment>
    <comment ref="U99" authorId="0" shapeId="0">
      <text>
        <r>
          <rPr>
            <sz val="11"/>
            <rFont val="Calibri"/>
            <family val="2"/>
            <charset val="238"/>
          </rPr>
          <t>SZV_F:Egyeb_SajatUtem1</t>
        </r>
      </text>
    </comment>
    <comment ref="V99" authorId="0" shapeId="0">
      <text>
        <r>
          <rPr>
            <sz val="11"/>
            <rFont val="Calibri"/>
            <family val="2"/>
            <charset val="238"/>
          </rPr>
          <t>SZV_F:DijUtem1</t>
        </r>
      </text>
    </comment>
    <comment ref="W99" authorId="0" shapeId="0">
      <text>
        <r>
          <rPr>
            <sz val="11"/>
            <rFont val="Calibri"/>
            <family val="2"/>
            <charset val="238"/>
          </rPr>
          <t>SZV_F:EM_Melleklet1_Utem1</t>
        </r>
      </text>
    </comment>
    <comment ref="X99" authorId="0" shapeId="0">
      <text>
        <r>
          <rPr>
            <sz val="11"/>
            <rFont val="Calibri"/>
            <family val="2"/>
            <charset val="238"/>
          </rPr>
          <t>SZV_F:EgyebAllamiUtem1</t>
        </r>
      </text>
    </comment>
    <comment ref="Y99" authorId="0" shapeId="0">
      <text>
        <r>
          <rPr>
            <sz val="11"/>
            <rFont val="Calibri"/>
            <family val="2"/>
            <charset val="238"/>
          </rPr>
          <t>SZV_F:OnkormanyzatiUtem1</t>
        </r>
      </text>
    </comment>
    <comment ref="Z99" authorId="0" shapeId="0">
      <text>
        <r>
          <rPr>
            <sz val="11"/>
            <rFont val="Calibri"/>
            <family val="2"/>
            <charset val="238"/>
          </rPr>
          <t>SZV_F:EUUtem1</t>
        </r>
      </text>
    </comment>
    <comment ref="AA99" authorId="0" shapeId="0">
      <text>
        <r>
          <rPr>
            <sz val="11"/>
            <rFont val="Calibri"/>
            <family val="2"/>
            <charset val="238"/>
          </rPr>
          <t>SZV_F:EgyebUtem1</t>
        </r>
      </text>
    </comment>
    <comment ref="AB99" authorId="0" shapeId="0">
      <text>
        <r>
          <rPr>
            <sz val="11"/>
            <rFont val="Calibri"/>
            <family val="2"/>
            <charset val="238"/>
          </rPr>
          <t>SZV_F:HitelKotvenyUtem1</t>
        </r>
      </text>
    </comment>
    <comment ref="AC99" authorId="0" shapeId="0">
      <text>
        <r>
          <rPr>
            <sz val="11"/>
            <rFont val="Calibri"/>
            <family val="2"/>
            <charset val="238"/>
          </rPr>
          <t>SZV_F:OsszesenUtem1</t>
        </r>
      </text>
    </comment>
    <comment ref="AF99" authorId="0" shapeId="0">
      <text>
        <r>
          <rPr>
            <sz val="11"/>
            <rFont val="Calibri"/>
            <family val="2"/>
            <charset val="238"/>
          </rPr>
          <t>SZV_F:HDUtem2</t>
        </r>
      </text>
    </comment>
    <comment ref="AG99" authorId="0" shapeId="0">
      <text>
        <r>
          <rPr>
            <sz val="11"/>
            <rFont val="Calibri"/>
            <family val="2"/>
            <charset val="238"/>
          </rPr>
          <t>SZV_F:ECSUtem2</t>
        </r>
      </text>
    </comment>
    <comment ref="AH99" authorId="0" shapeId="0">
      <text>
        <r>
          <rPr>
            <sz val="11"/>
            <rFont val="Calibri"/>
            <family val="2"/>
            <charset val="238"/>
          </rPr>
          <t>SZV_F:KFHUtem2</t>
        </r>
      </text>
    </comment>
    <comment ref="AI99" authorId="0" shapeId="0">
      <text>
        <r>
          <rPr>
            <sz val="11"/>
            <rFont val="Calibri"/>
            <family val="2"/>
            <charset val="238"/>
          </rPr>
          <t>SZV_F:Egyeb_SajatUtem2</t>
        </r>
      </text>
    </comment>
    <comment ref="AJ99" authorId="0" shapeId="0">
      <text>
        <r>
          <rPr>
            <sz val="11"/>
            <rFont val="Calibri"/>
            <family val="2"/>
            <charset val="238"/>
          </rPr>
          <t>SZV_F:DijUtem2</t>
        </r>
      </text>
    </comment>
    <comment ref="AK99" authorId="0" shapeId="0">
      <text>
        <r>
          <rPr>
            <sz val="11"/>
            <rFont val="Calibri"/>
            <family val="2"/>
            <charset val="238"/>
          </rPr>
          <t>SZV_F:EM_Melleklet1_Utem2</t>
        </r>
      </text>
    </comment>
    <comment ref="AL99" authorId="0" shapeId="0">
      <text>
        <r>
          <rPr>
            <sz val="11"/>
            <rFont val="Calibri"/>
            <family val="2"/>
            <charset val="238"/>
          </rPr>
          <t>SZV_F:EgyebAllamiUtem2</t>
        </r>
      </text>
    </comment>
    <comment ref="AM99" authorId="0" shapeId="0">
      <text>
        <r>
          <rPr>
            <sz val="11"/>
            <rFont val="Calibri"/>
            <family val="2"/>
            <charset val="238"/>
          </rPr>
          <t>SZV_F:OnkormanyzatiUtem2</t>
        </r>
      </text>
    </comment>
    <comment ref="AN99" authorId="0" shapeId="0">
      <text>
        <r>
          <rPr>
            <sz val="11"/>
            <rFont val="Calibri"/>
            <family val="2"/>
            <charset val="238"/>
          </rPr>
          <t>SZV_F:EUUtem2</t>
        </r>
      </text>
    </comment>
    <comment ref="AO99" authorId="0" shapeId="0">
      <text>
        <r>
          <rPr>
            <sz val="11"/>
            <rFont val="Calibri"/>
            <family val="2"/>
            <charset val="238"/>
          </rPr>
          <t>SZV_F:EgyebUtem2</t>
        </r>
      </text>
    </comment>
    <comment ref="AP99" authorId="0" shapeId="0">
      <text>
        <r>
          <rPr>
            <sz val="11"/>
            <rFont val="Calibri"/>
            <family val="2"/>
            <charset val="238"/>
          </rPr>
          <t>SZV_F:HitelKotvenyUtem2</t>
        </r>
      </text>
    </comment>
    <comment ref="AQ99" authorId="0" shapeId="0">
      <text>
        <r>
          <rPr>
            <sz val="11"/>
            <rFont val="Calibri"/>
            <family val="2"/>
            <charset val="238"/>
          </rPr>
          <t>SZV_F:OsszesenUtem2</t>
        </r>
      </text>
    </comment>
    <comment ref="AR99" authorId="0" shapeId="0">
      <text>
        <r>
          <rPr>
            <sz val="11"/>
            <rFont val="Calibri"/>
            <family val="2"/>
            <charset val="238"/>
          </rPr>
          <t>SZV_F:ForrashianyUtem2</t>
        </r>
      </text>
    </comment>
    <comment ref="AU99" authorId="0" shapeId="0">
      <text>
        <r>
          <rPr>
            <sz val="11"/>
            <rFont val="Calibri"/>
            <family val="2"/>
            <charset val="238"/>
          </rPr>
          <t>SZV_F:Indokolas</t>
        </r>
      </text>
    </comment>
    <comment ref="AV99" authorId="0" shapeId="0">
      <text>
        <r>
          <rPr>
            <sz val="11"/>
            <rFont val="Calibri"/>
            <family val="2"/>
            <charset val="238"/>
          </rPr>
          <t>SZV_F:Megjegyzes</t>
        </r>
      </text>
    </comment>
    <comment ref="AW99" authorId="0" shapeId="0">
      <text>
        <r>
          <rPr>
            <sz val="11"/>
            <rFont val="Calibri"/>
            <family val="2"/>
            <charset val="238"/>
          </rPr>
          <t>SZV_F:FeladatSorszam</t>
        </r>
      </text>
    </comment>
    <comment ref="AY99" authorId="0" shapeId="0">
      <text>
        <r>
          <rPr>
            <sz val="11"/>
            <rFont val="Calibri"/>
            <family val="2"/>
            <charset val="238"/>
          </rPr>
          <t>SZV_F:ISA</t>
        </r>
      </text>
    </comment>
    <comment ref="B100" authorId="0" shapeId="0">
      <text>
        <r>
          <rPr>
            <sz val="11"/>
            <rFont val="Calibri"/>
            <family val="2"/>
            <charset val="238"/>
          </rPr>
          <t>SZV_F:FontossagiSorrent</t>
        </r>
      </text>
    </comment>
    <comment ref="C100" authorId="0" shapeId="0">
      <text>
        <r>
          <rPr>
            <sz val="11"/>
            <rFont val="Calibri"/>
            <family val="2"/>
            <charset val="238"/>
          </rPr>
          <t>SZV_F:FeladatKategoria</t>
        </r>
      </text>
    </comment>
    <comment ref="D100" authorId="0" shapeId="0">
      <text>
        <r>
          <rPr>
            <sz val="11"/>
            <rFont val="Calibri"/>
            <family val="2"/>
            <charset val="238"/>
          </rPr>
          <t>SZV_F:FeladatMegnevezes</t>
        </r>
      </text>
    </comment>
    <comment ref="E100" authorId="0" shapeId="0">
      <text>
        <r>
          <rPr>
            <sz val="11"/>
            <rFont val="Calibri"/>
            <family val="2"/>
            <charset val="238"/>
          </rPr>
          <t>SZV_F:ElviEngedelySzam</t>
        </r>
      </text>
    </comment>
    <comment ref="F100" authorId="0" shapeId="0">
      <text>
        <r>
          <rPr>
            <sz val="11"/>
            <rFont val="Calibri"/>
            <family val="2"/>
            <charset val="238"/>
          </rPr>
          <t>SZV_F:VKR_Kod</t>
        </r>
      </text>
    </comment>
    <comment ref="G100" authorId="0" shapeId="0">
      <text>
        <r>
          <rPr>
            <sz val="11"/>
            <rFont val="Calibri"/>
            <family val="2"/>
            <charset val="238"/>
          </rPr>
          <t>SZV_F:VKR_Nev</t>
        </r>
      </text>
    </comment>
    <comment ref="H100" authorId="0" shapeId="0">
      <text>
        <r>
          <rPr>
            <sz val="11"/>
            <rFont val="Calibri"/>
            <family val="2"/>
            <charset val="238"/>
          </rPr>
          <t>SZV_F:FeladatAzonosito</t>
        </r>
      </text>
    </comment>
    <comment ref="I100" authorId="0" shapeId="0">
      <text>
        <r>
          <rPr>
            <sz val="11"/>
            <rFont val="Calibri"/>
            <family val="2"/>
            <charset val="238"/>
          </rPr>
          <t>SZV_F:EllatasiTerulet</t>
        </r>
      </text>
    </comment>
    <comment ref="J100" authorId="0" shapeId="0">
      <text>
        <r>
          <rPr>
            <sz val="11"/>
            <rFont val="Calibri"/>
            <family val="2"/>
            <charset val="238"/>
          </rPr>
          <t>SZV_F:EllatasertFelelos</t>
        </r>
      </text>
    </comment>
    <comment ref="K100" authorId="0" shapeId="0">
      <text>
        <r>
          <rPr>
            <sz val="11"/>
            <rFont val="Calibri"/>
            <family val="2"/>
            <charset val="238"/>
          </rPr>
          <t>SZV_F:TervezettNettoKoltseg</t>
        </r>
      </text>
    </comment>
    <comment ref="L100" authorId="0" shapeId="0">
      <text>
        <r>
          <rPr>
            <sz val="11"/>
            <rFont val="Calibri"/>
            <family val="2"/>
            <charset val="238"/>
          </rPr>
          <t>SZV_F:IdotartamKezdes</t>
        </r>
      </text>
    </comment>
    <comment ref="M100" authorId="0" shapeId="0">
      <text>
        <r>
          <rPr>
            <sz val="11"/>
            <rFont val="Calibri"/>
            <family val="2"/>
            <charset val="238"/>
          </rPr>
          <t>SZV_F:IdotartamBefejezes</t>
        </r>
      </text>
    </comment>
    <comment ref="N100" authorId="0" shapeId="0">
      <text>
        <r>
          <rPr>
            <sz val="11"/>
            <rFont val="Calibri"/>
            <family val="2"/>
            <charset val="238"/>
          </rPr>
          <t>SZV_F:NettoKoltsegUtem1</t>
        </r>
      </text>
    </comment>
    <comment ref="O100" authorId="0" shapeId="0">
      <text>
        <r>
          <rPr>
            <sz val="11"/>
            <rFont val="Calibri"/>
            <family val="2"/>
            <charset val="238"/>
          </rPr>
          <t>SZV_F:NettoKoltsegUtem2</t>
        </r>
      </text>
    </comment>
    <comment ref="P100" authorId="0" shapeId="0">
      <text>
        <r>
          <rPr>
            <sz val="11"/>
            <rFont val="Calibri"/>
            <family val="2"/>
            <charset val="238"/>
          </rPr>
          <t>SZV_F:EM_Melleklet2_KTG</t>
        </r>
      </text>
    </comment>
    <comment ref="R100" authorId="0" shapeId="0">
      <text>
        <r>
          <rPr>
            <sz val="11"/>
            <rFont val="Calibri"/>
            <family val="2"/>
            <charset val="238"/>
          </rPr>
          <t>SZV_F:HDUtem1</t>
        </r>
      </text>
    </comment>
    <comment ref="S100" authorId="0" shapeId="0">
      <text>
        <r>
          <rPr>
            <sz val="11"/>
            <rFont val="Calibri"/>
            <family val="2"/>
            <charset val="238"/>
          </rPr>
          <t>SZV_F:ECSUtem1</t>
        </r>
      </text>
    </comment>
    <comment ref="T100" authorId="0" shapeId="0">
      <text>
        <r>
          <rPr>
            <sz val="11"/>
            <rFont val="Calibri"/>
            <family val="2"/>
            <charset val="238"/>
          </rPr>
          <t>SZV_F:KFHUtem1</t>
        </r>
      </text>
    </comment>
    <comment ref="U100" authorId="0" shapeId="0">
      <text>
        <r>
          <rPr>
            <sz val="11"/>
            <rFont val="Calibri"/>
            <family val="2"/>
            <charset val="238"/>
          </rPr>
          <t>SZV_F:Egyeb_SajatUtem1</t>
        </r>
      </text>
    </comment>
    <comment ref="V100" authorId="0" shapeId="0">
      <text>
        <r>
          <rPr>
            <sz val="11"/>
            <rFont val="Calibri"/>
            <family val="2"/>
            <charset val="238"/>
          </rPr>
          <t>SZV_F:DijUtem1</t>
        </r>
      </text>
    </comment>
    <comment ref="W100" authorId="0" shapeId="0">
      <text>
        <r>
          <rPr>
            <sz val="11"/>
            <rFont val="Calibri"/>
            <family val="2"/>
            <charset val="238"/>
          </rPr>
          <t>SZV_F:EM_Melleklet1_Utem1</t>
        </r>
      </text>
    </comment>
    <comment ref="X100" authorId="0" shapeId="0">
      <text>
        <r>
          <rPr>
            <sz val="11"/>
            <rFont val="Calibri"/>
            <family val="2"/>
            <charset val="238"/>
          </rPr>
          <t>SZV_F:EgyebAllamiUtem1</t>
        </r>
      </text>
    </comment>
    <comment ref="Y100" authorId="0" shapeId="0">
      <text>
        <r>
          <rPr>
            <sz val="11"/>
            <rFont val="Calibri"/>
            <family val="2"/>
            <charset val="238"/>
          </rPr>
          <t>SZV_F:OnkormanyzatiUtem1</t>
        </r>
      </text>
    </comment>
    <comment ref="Z100" authorId="0" shapeId="0">
      <text>
        <r>
          <rPr>
            <sz val="11"/>
            <rFont val="Calibri"/>
            <family val="2"/>
            <charset val="238"/>
          </rPr>
          <t>SZV_F:EUUtem1</t>
        </r>
      </text>
    </comment>
    <comment ref="AA100" authorId="0" shapeId="0">
      <text>
        <r>
          <rPr>
            <sz val="11"/>
            <rFont val="Calibri"/>
            <family val="2"/>
            <charset val="238"/>
          </rPr>
          <t>SZV_F:EgyebUtem1</t>
        </r>
      </text>
    </comment>
    <comment ref="AB100" authorId="0" shapeId="0">
      <text>
        <r>
          <rPr>
            <sz val="11"/>
            <rFont val="Calibri"/>
            <family val="2"/>
            <charset val="238"/>
          </rPr>
          <t>SZV_F:HitelKotvenyUtem1</t>
        </r>
      </text>
    </comment>
    <comment ref="AC100" authorId="0" shapeId="0">
      <text>
        <r>
          <rPr>
            <sz val="11"/>
            <rFont val="Calibri"/>
            <family val="2"/>
            <charset val="238"/>
          </rPr>
          <t>SZV_F:OsszesenUtem1</t>
        </r>
      </text>
    </comment>
    <comment ref="AF100" authorId="0" shapeId="0">
      <text>
        <r>
          <rPr>
            <sz val="11"/>
            <rFont val="Calibri"/>
            <family val="2"/>
            <charset val="238"/>
          </rPr>
          <t>SZV_F:HDUtem2</t>
        </r>
      </text>
    </comment>
    <comment ref="AG100" authorId="0" shapeId="0">
      <text>
        <r>
          <rPr>
            <sz val="11"/>
            <rFont val="Calibri"/>
            <family val="2"/>
            <charset val="238"/>
          </rPr>
          <t>SZV_F:ECSUtem2</t>
        </r>
      </text>
    </comment>
    <comment ref="AH100" authorId="0" shapeId="0">
      <text>
        <r>
          <rPr>
            <sz val="11"/>
            <rFont val="Calibri"/>
            <family val="2"/>
            <charset val="238"/>
          </rPr>
          <t>SZV_F:KFHUtem2</t>
        </r>
      </text>
    </comment>
    <comment ref="AI100" authorId="0" shapeId="0">
      <text>
        <r>
          <rPr>
            <sz val="11"/>
            <rFont val="Calibri"/>
            <family val="2"/>
            <charset val="238"/>
          </rPr>
          <t>SZV_F:Egyeb_SajatUtem2</t>
        </r>
      </text>
    </comment>
    <comment ref="AJ100" authorId="0" shapeId="0">
      <text>
        <r>
          <rPr>
            <sz val="11"/>
            <rFont val="Calibri"/>
            <family val="2"/>
            <charset val="238"/>
          </rPr>
          <t>SZV_F:DijUtem2</t>
        </r>
      </text>
    </comment>
    <comment ref="AK100" authorId="0" shapeId="0">
      <text>
        <r>
          <rPr>
            <sz val="11"/>
            <rFont val="Calibri"/>
            <family val="2"/>
            <charset val="238"/>
          </rPr>
          <t>SZV_F:EM_Melleklet1_Utem2</t>
        </r>
      </text>
    </comment>
    <comment ref="AL100" authorId="0" shapeId="0">
      <text>
        <r>
          <rPr>
            <sz val="11"/>
            <rFont val="Calibri"/>
            <family val="2"/>
            <charset val="238"/>
          </rPr>
          <t>SZV_F:EgyebAllamiUtem2</t>
        </r>
      </text>
    </comment>
    <comment ref="AM100" authorId="0" shapeId="0">
      <text>
        <r>
          <rPr>
            <sz val="11"/>
            <rFont val="Calibri"/>
            <family val="2"/>
            <charset val="238"/>
          </rPr>
          <t>SZV_F:OnkormanyzatiUtem2</t>
        </r>
      </text>
    </comment>
    <comment ref="AN100" authorId="0" shapeId="0">
      <text>
        <r>
          <rPr>
            <sz val="11"/>
            <rFont val="Calibri"/>
            <family val="2"/>
            <charset val="238"/>
          </rPr>
          <t>SZV_F:EUUtem2</t>
        </r>
      </text>
    </comment>
    <comment ref="AO100" authorId="0" shapeId="0">
      <text>
        <r>
          <rPr>
            <sz val="11"/>
            <rFont val="Calibri"/>
            <family val="2"/>
            <charset val="238"/>
          </rPr>
          <t>SZV_F:EgyebUtem2</t>
        </r>
      </text>
    </comment>
    <comment ref="AP100" authorId="0" shapeId="0">
      <text>
        <r>
          <rPr>
            <sz val="11"/>
            <rFont val="Calibri"/>
            <family val="2"/>
            <charset val="238"/>
          </rPr>
          <t>SZV_F:HitelKotvenyUtem2</t>
        </r>
      </text>
    </comment>
    <comment ref="AQ100" authorId="0" shapeId="0">
      <text>
        <r>
          <rPr>
            <sz val="11"/>
            <rFont val="Calibri"/>
            <family val="2"/>
            <charset val="238"/>
          </rPr>
          <t>SZV_F:OsszesenUtem2</t>
        </r>
      </text>
    </comment>
    <comment ref="AR100" authorId="0" shapeId="0">
      <text>
        <r>
          <rPr>
            <sz val="11"/>
            <rFont val="Calibri"/>
            <family val="2"/>
            <charset val="238"/>
          </rPr>
          <t>SZV_F:ForrashianyUtem2</t>
        </r>
      </text>
    </comment>
    <comment ref="AU100" authorId="0" shapeId="0">
      <text>
        <r>
          <rPr>
            <sz val="11"/>
            <rFont val="Calibri"/>
            <family val="2"/>
            <charset val="238"/>
          </rPr>
          <t>SZV_F:Indokolas</t>
        </r>
      </text>
    </comment>
    <comment ref="AV100" authorId="0" shapeId="0">
      <text>
        <r>
          <rPr>
            <sz val="11"/>
            <rFont val="Calibri"/>
            <family val="2"/>
            <charset val="238"/>
          </rPr>
          <t>SZV_F:Megjegyzes</t>
        </r>
      </text>
    </comment>
    <comment ref="AW100" authorId="0" shapeId="0">
      <text>
        <r>
          <rPr>
            <sz val="11"/>
            <rFont val="Calibri"/>
            <family val="2"/>
            <charset val="238"/>
          </rPr>
          <t>SZV_F:FeladatSorszam</t>
        </r>
      </text>
    </comment>
    <comment ref="AY100" authorId="0" shapeId="0">
      <text>
        <r>
          <rPr>
            <sz val="11"/>
            <rFont val="Calibri"/>
            <family val="2"/>
            <charset val="238"/>
          </rPr>
          <t>SZV_F:ISA</t>
        </r>
      </text>
    </comment>
    <comment ref="B101" authorId="0" shapeId="0">
      <text>
        <r>
          <rPr>
            <sz val="11"/>
            <rFont val="Calibri"/>
            <family val="2"/>
            <charset val="238"/>
          </rPr>
          <t>SZV_F:FontossagiSorrent</t>
        </r>
      </text>
    </comment>
    <comment ref="C101" authorId="0" shapeId="0">
      <text>
        <r>
          <rPr>
            <sz val="11"/>
            <rFont val="Calibri"/>
            <family val="2"/>
            <charset val="238"/>
          </rPr>
          <t>SZV_F:FeladatKategoria</t>
        </r>
      </text>
    </comment>
    <comment ref="D101" authorId="0" shapeId="0">
      <text>
        <r>
          <rPr>
            <sz val="11"/>
            <rFont val="Calibri"/>
            <family val="2"/>
            <charset val="238"/>
          </rPr>
          <t>SZV_F:FeladatMegnevezes</t>
        </r>
      </text>
    </comment>
    <comment ref="E101" authorId="0" shapeId="0">
      <text>
        <r>
          <rPr>
            <sz val="11"/>
            <rFont val="Calibri"/>
            <family val="2"/>
            <charset val="238"/>
          </rPr>
          <t>SZV_F:ElviEngedelySzam</t>
        </r>
      </text>
    </comment>
    <comment ref="F101" authorId="0" shapeId="0">
      <text>
        <r>
          <rPr>
            <sz val="11"/>
            <rFont val="Calibri"/>
            <family val="2"/>
            <charset val="238"/>
          </rPr>
          <t>SZV_F:VKR_Kod</t>
        </r>
      </text>
    </comment>
    <comment ref="G101" authorId="0" shapeId="0">
      <text>
        <r>
          <rPr>
            <sz val="11"/>
            <rFont val="Calibri"/>
            <family val="2"/>
            <charset val="238"/>
          </rPr>
          <t>SZV_F:VKR_Nev</t>
        </r>
      </text>
    </comment>
    <comment ref="H101" authorId="0" shapeId="0">
      <text>
        <r>
          <rPr>
            <sz val="11"/>
            <rFont val="Calibri"/>
            <family val="2"/>
            <charset val="238"/>
          </rPr>
          <t>SZV_F:FeladatAzonosito</t>
        </r>
      </text>
    </comment>
    <comment ref="I101" authorId="0" shapeId="0">
      <text>
        <r>
          <rPr>
            <sz val="11"/>
            <rFont val="Calibri"/>
            <family val="2"/>
            <charset val="238"/>
          </rPr>
          <t>SZV_F:EllatasiTerulet</t>
        </r>
      </text>
    </comment>
    <comment ref="J101" authorId="0" shapeId="0">
      <text>
        <r>
          <rPr>
            <sz val="11"/>
            <rFont val="Calibri"/>
            <family val="2"/>
            <charset val="238"/>
          </rPr>
          <t>SZV_F:EllatasertFelelos</t>
        </r>
      </text>
    </comment>
    <comment ref="K101" authorId="0" shapeId="0">
      <text>
        <r>
          <rPr>
            <sz val="11"/>
            <rFont val="Calibri"/>
            <family val="2"/>
            <charset val="238"/>
          </rPr>
          <t>SZV_F:TervezettNettoKoltseg</t>
        </r>
      </text>
    </comment>
    <comment ref="L101" authorId="0" shapeId="0">
      <text>
        <r>
          <rPr>
            <sz val="11"/>
            <rFont val="Calibri"/>
            <family val="2"/>
            <charset val="238"/>
          </rPr>
          <t>SZV_F:IdotartamKezdes</t>
        </r>
      </text>
    </comment>
    <comment ref="M101" authorId="0" shapeId="0">
      <text>
        <r>
          <rPr>
            <sz val="11"/>
            <rFont val="Calibri"/>
            <family val="2"/>
            <charset val="238"/>
          </rPr>
          <t>SZV_F:IdotartamBefejezes</t>
        </r>
      </text>
    </comment>
    <comment ref="N101" authorId="0" shapeId="0">
      <text>
        <r>
          <rPr>
            <sz val="11"/>
            <rFont val="Calibri"/>
            <family val="2"/>
            <charset val="238"/>
          </rPr>
          <t>SZV_F:NettoKoltsegUtem1</t>
        </r>
      </text>
    </comment>
    <comment ref="O101" authorId="0" shapeId="0">
      <text>
        <r>
          <rPr>
            <sz val="11"/>
            <rFont val="Calibri"/>
            <family val="2"/>
            <charset val="238"/>
          </rPr>
          <t>SZV_F:NettoKoltsegUtem2</t>
        </r>
      </text>
    </comment>
    <comment ref="P101" authorId="0" shapeId="0">
      <text>
        <r>
          <rPr>
            <sz val="11"/>
            <rFont val="Calibri"/>
            <family val="2"/>
            <charset val="238"/>
          </rPr>
          <t>SZV_F:EM_Melleklet2_KTG</t>
        </r>
      </text>
    </comment>
    <comment ref="R101" authorId="0" shapeId="0">
      <text>
        <r>
          <rPr>
            <sz val="11"/>
            <rFont val="Calibri"/>
            <family val="2"/>
            <charset val="238"/>
          </rPr>
          <t>SZV_F:HDUtem1</t>
        </r>
      </text>
    </comment>
    <comment ref="S101" authorId="0" shapeId="0">
      <text>
        <r>
          <rPr>
            <sz val="11"/>
            <rFont val="Calibri"/>
            <family val="2"/>
            <charset val="238"/>
          </rPr>
          <t>SZV_F:ECSUtem1</t>
        </r>
      </text>
    </comment>
    <comment ref="T101" authorId="0" shapeId="0">
      <text>
        <r>
          <rPr>
            <sz val="11"/>
            <rFont val="Calibri"/>
            <family val="2"/>
            <charset val="238"/>
          </rPr>
          <t>SZV_F:KFHUtem1</t>
        </r>
      </text>
    </comment>
    <comment ref="U101" authorId="0" shapeId="0">
      <text>
        <r>
          <rPr>
            <sz val="11"/>
            <rFont val="Calibri"/>
            <family val="2"/>
            <charset val="238"/>
          </rPr>
          <t>SZV_F:Egyeb_SajatUtem1</t>
        </r>
      </text>
    </comment>
    <comment ref="V101" authorId="0" shapeId="0">
      <text>
        <r>
          <rPr>
            <sz val="11"/>
            <rFont val="Calibri"/>
            <family val="2"/>
            <charset val="238"/>
          </rPr>
          <t>SZV_F:DijUtem1</t>
        </r>
      </text>
    </comment>
    <comment ref="W101" authorId="0" shapeId="0">
      <text>
        <r>
          <rPr>
            <sz val="11"/>
            <rFont val="Calibri"/>
            <family val="2"/>
            <charset val="238"/>
          </rPr>
          <t>SZV_F:EM_Melleklet1_Utem1</t>
        </r>
      </text>
    </comment>
    <comment ref="X101" authorId="0" shapeId="0">
      <text>
        <r>
          <rPr>
            <sz val="11"/>
            <rFont val="Calibri"/>
            <family val="2"/>
            <charset val="238"/>
          </rPr>
          <t>SZV_F:EgyebAllamiUtem1</t>
        </r>
      </text>
    </comment>
    <comment ref="Y101" authorId="0" shapeId="0">
      <text>
        <r>
          <rPr>
            <sz val="11"/>
            <rFont val="Calibri"/>
            <family val="2"/>
            <charset val="238"/>
          </rPr>
          <t>SZV_F:OnkormanyzatiUtem1</t>
        </r>
      </text>
    </comment>
    <comment ref="Z101" authorId="0" shapeId="0">
      <text>
        <r>
          <rPr>
            <sz val="11"/>
            <rFont val="Calibri"/>
            <family val="2"/>
            <charset val="238"/>
          </rPr>
          <t>SZV_F:EUUtem1</t>
        </r>
      </text>
    </comment>
    <comment ref="AA101" authorId="0" shapeId="0">
      <text>
        <r>
          <rPr>
            <sz val="11"/>
            <rFont val="Calibri"/>
            <family val="2"/>
            <charset val="238"/>
          </rPr>
          <t>SZV_F:EgyebUtem1</t>
        </r>
      </text>
    </comment>
    <comment ref="AB101" authorId="0" shapeId="0">
      <text>
        <r>
          <rPr>
            <sz val="11"/>
            <rFont val="Calibri"/>
            <family val="2"/>
            <charset val="238"/>
          </rPr>
          <t>SZV_F:HitelKotvenyUtem1</t>
        </r>
      </text>
    </comment>
    <comment ref="AC101" authorId="0" shapeId="0">
      <text>
        <r>
          <rPr>
            <sz val="11"/>
            <rFont val="Calibri"/>
            <family val="2"/>
            <charset val="238"/>
          </rPr>
          <t>SZV_F:OsszesenUtem1</t>
        </r>
      </text>
    </comment>
    <comment ref="AF101" authorId="0" shapeId="0">
      <text>
        <r>
          <rPr>
            <sz val="11"/>
            <rFont val="Calibri"/>
            <family val="2"/>
            <charset val="238"/>
          </rPr>
          <t>SZV_F:HDUtem2</t>
        </r>
      </text>
    </comment>
    <comment ref="AG101" authorId="0" shapeId="0">
      <text>
        <r>
          <rPr>
            <sz val="11"/>
            <rFont val="Calibri"/>
            <family val="2"/>
            <charset val="238"/>
          </rPr>
          <t>SZV_F:ECSUtem2</t>
        </r>
      </text>
    </comment>
    <comment ref="AH101" authorId="0" shapeId="0">
      <text>
        <r>
          <rPr>
            <sz val="11"/>
            <rFont val="Calibri"/>
            <family val="2"/>
            <charset val="238"/>
          </rPr>
          <t>SZV_F:KFHUtem2</t>
        </r>
      </text>
    </comment>
    <comment ref="AI101" authorId="0" shapeId="0">
      <text>
        <r>
          <rPr>
            <sz val="11"/>
            <rFont val="Calibri"/>
            <family val="2"/>
            <charset val="238"/>
          </rPr>
          <t>SZV_F:Egyeb_SajatUtem2</t>
        </r>
      </text>
    </comment>
    <comment ref="AJ101" authorId="0" shapeId="0">
      <text>
        <r>
          <rPr>
            <sz val="11"/>
            <rFont val="Calibri"/>
            <family val="2"/>
            <charset val="238"/>
          </rPr>
          <t>SZV_F:DijUtem2</t>
        </r>
      </text>
    </comment>
    <comment ref="AK101" authorId="0" shapeId="0">
      <text>
        <r>
          <rPr>
            <sz val="11"/>
            <rFont val="Calibri"/>
            <family val="2"/>
            <charset val="238"/>
          </rPr>
          <t>SZV_F:EM_Melleklet1_Utem2</t>
        </r>
      </text>
    </comment>
    <comment ref="AL101" authorId="0" shapeId="0">
      <text>
        <r>
          <rPr>
            <sz val="11"/>
            <rFont val="Calibri"/>
            <family val="2"/>
            <charset val="238"/>
          </rPr>
          <t>SZV_F:EgyebAllamiUtem2</t>
        </r>
      </text>
    </comment>
    <comment ref="AM101" authorId="0" shapeId="0">
      <text>
        <r>
          <rPr>
            <sz val="11"/>
            <rFont val="Calibri"/>
            <family val="2"/>
            <charset val="238"/>
          </rPr>
          <t>SZV_F:OnkormanyzatiUtem2</t>
        </r>
      </text>
    </comment>
    <comment ref="AN101" authorId="0" shapeId="0">
      <text>
        <r>
          <rPr>
            <sz val="11"/>
            <rFont val="Calibri"/>
            <family val="2"/>
            <charset val="238"/>
          </rPr>
          <t>SZV_F:EUUtem2</t>
        </r>
      </text>
    </comment>
    <comment ref="AO101" authorId="0" shapeId="0">
      <text>
        <r>
          <rPr>
            <sz val="11"/>
            <rFont val="Calibri"/>
            <family val="2"/>
            <charset val="238"/>
          </rPr>
          <t>SZV_F:EgyebUtem2</t>
        </r>
      </text>
    </comment>
    <comment ref="AP101" authorId="0" shapeId="0">
      <text>
        <r>
          <rPr>
            <sz val="11"/>
            <rFont val="Calibri"/>
            <family val="2"/>
            <charset val="238"/>
          </rPr>
          <t>SZV_F:HitelKotvenyUtem2</t>
        </r>
      </text>
    </comment>
    <comment ref="AQ101" authorId="0" shapeId="0">
      <text>
        <r>
          <rPr>
            <sz val="11"/>
            <rFont val="Calibri"/>
            <family val="2"/>
            <charset val="238"/>
          </rPr>
          <t>SZV_F:OsszesenUtem2</t>
        </r>
      </text>
    </comment>
    <comment ref="AR101" authorId="0" shapeId="0">
      <text>
        <r>
          <rPr>
            <sz val="11"/>
            <rFont val="Calibri"/>
            <family val="2"/>
            <charset val="238"/>
          </rPr>
          <t>SZV_F:ForrashianyUtem2</t>
        </r>
      </text>
    </comment>
    <comment ref="AU101" authorId="0" shapeId="0">
      <text>
        <r>
          <rPr>
            <sz val="11"/>
            <rFont val="Calibri"/>
            <family val="2"/>
            <charset val="238"/>
          </rPr>
          <t>SZV_F:Indokolas</t>
        </r>
      </text>
    </comment>
    <comment ref="AV101" authorId="0" shapeId="0">
      <text>
        <r>
          <rPr>
            <sz val="11"/>
            <rFont val="Calibri"/>
            <family val="2"/>
            <charset val="238"/>
          </rPr>
          <t>SZV_F:Megjegyzes</t>
        </r>
      </text>
    </comment>
    <comment ref="AW101" authorId="0" shapeId="0">
      <text>
        <r>
          <rPr>
            <sz val="11"/>
            <rFont val="Calibri"/>
            <family val="2"/>
            <charset val="238"/>
          </rPr>
          <t>SZV_F:FeladatSorszam</t>
        </r>
      </text>
    </comment>
    <comment ref="AY101" authorId="0" shapeId="0">
      <text>
        <r>
          <rPr>
            <sz val="11"/>
            <rFont val="Calibri"/>
            <family val="2"/>
            <charset val="238"/>
          </rPr>
          <t>SZV_F:ISA</t>
        </r>
      </text>
    </comment>
    <comment ref="B102" authorId="0" shapeId="0">
      <text>
        <r>
          <rPr>
            <sz val="11"/>
            <rFont val="Calibri"/>
            <family val="2"/>
            <charset val="238"/>
          </rPr>
          <t>SZV_F:FontossagiSorrent</t>
        </r>
      </text>
    </comment>
    <comment ref="C102" authorId="0" shapeId="0">
      <text>
        <r>
          <rPr>
            <sz val="11"/>
            <rFont val="Calibri"/>
            <family val="2"/>
            <charset val="238"/>
          </rPr>
          <t>SZV_F:FeladatKategoria</t>
        </r>
      </text>
    </comment>
    <comment ref="D102" authorId="0" shapeId="0">
      <text>
        <r>
          <rPr>
            <sz val="11"/>
            <rFont val="Calibri"/>
            <family val="2"/>
            <charset val="238"/>
          </rPr>
          <t>SZV_F:FeladatMegnevezes</t>
        </r>
      </text>
    </comment>
    <comment ref="E102" authorId="0" shapeId="0">
      <text>
        <r>
          <rPr>
            <sz val="11"/>
            <rFont val="Calibri"/>
            <family val="2"/>
            <charset val="238"/>
          </rPr>
          <t>SZV_F:ElviEngedelySzam</t>
        </r>
      </text>
    </comment>
    <comment ref="F102" authorId="0" shapeId="0">
      <text>
        <r>
          <rPr>
            <sz val="11"/>
            <rFont val="Calibri"/>
            <family val="2"/>
            <charset val="238"/>
          </rPr>
          <t>SZV_F:VKR_Kod</t>
        </r>
      </text>
    </comment>
    <comment ref="G102" authorId="0" shapeId="0">
      <text>
        <r>
          <rPr>
            <sz val="11"/>
            <rFont val="Calibri"/>
            <family val="2"/>
            <charset val="238"/>
          </rPr>
          <t>SZV_F:VKR_Nev</t>
        </r>
      </text>
    </comment>
    <comment ref="H102" authorId="0" shapeId="0">
      <text>
        <r>
          <rPr>
            <sz val="11"/>
            <rFont val="Calibri"/>
            <family val="2"/>
            <charset val="238"/>
          </rPr>
          <t>SZV_F:FeladatAzonosito</t>
        </r>
      </text>
    </comment>
    <comment ref="I102" authorId="0" shapeId="0">
      <text>
        <r>
          <rPr>
            <sz val="11"/>
            <rFont val="Calibri"/>
            <family val="2"/>
            <charset val="238"/>
          </rPr>
          <t>SZV_F:EllatasiTerulet</t>
        </r>
      </text>
    </comment>
    <comment ref="J102" authorId="0" shapeId="0">
      <text>
        <r>
          <rPr>
            <sz val="11"/>
            <rFont val="Calibri"/>
            <family val="2"/>
            <charset val="238"/>
          </rPr>
          <t>SZV_F:EllatasertFelelos</t>
        </r>
      </text>
    </comment>
    <comment ref="K102" authorId="0" shapeId="0">
      <text>
        <r>
          <rPr>
            <sz val="11"/>
            <rFont val="Calibri"/>
            <family val="2"/>
            <charset val="238"/>
          </rPr>
          <t>SZV_F:TervezettNettoKoltseg</t>
        </r>
      </text>
    </comment>
    <comment ref="L102" authorId="0" shapeId="0">
      <text>
        <r>
          <rPr>
            <sz val="11"/>
            <rFont val="Calibri"/>
            <family val="2"/>
            <charset val="238"/>
          </rPr>
          <t>SZV_F:IdotartamKezdes</t>
        </r>
      </text>
    </comment>
    <comment ref="M102" authorId="0" shapeId="0">
      <text>
        <r>
          <rPr>
            <sz val="11"/>
            <rFont val="Calibri"/>
            <family val="2"/>
            <charset val="238"/>
          </rPr>
          <t>SZV_F:IdotartamBefejezes</t>
        </r>
      </text>
    </comment>
    <comment ref="N102" authorId="0" shapeId="0">
      <text>
        <r>
          <rPr>
            <sz val="11"/>
            <rFont val="Calibri"/>
            <family val="2"/>
            <charset val="238"/>
          </rPr>
          <t>SZV_F:NettoKoltsegUtem1</t>
        </r>
      </text>
    </comment>
    <comment ref="O102" authorId="0" shapeId="0">
      <text>
        <r>
          <rPr>
            <sz val="11"/>
            <rFont val="Calibri"/>
            <family val="2"/>
            <charset val="238"/>
          </rPr>
          <t>SZV_F:NettoKoltsegUtem2</t>
        </r>
      </text>
    </comment>
    <comment ref="P102" authorId="0" shapeId="0">
      <text>
        <r>
          <rPr>
            <sz val="11"/>
            <rFont val="Calibri"/>
            <family val="2"/>
            <charset val="238"/>
          </rPr>
          <t>SZV_F:EM_Melleklet2_KTG</t>
        </r>
      </text>
    </comment>
    <comment ref="R102" authorId="0" shapeId="0">
      <text>
        <r>
          <rPr>
            <sz val="11"/>
            <rFont val="Calibri"/>
            <family val="2"/>
            <charset val="238"/>
          </rPr>
          <t>SZV_F:HDUtem1</t>
        </r>
      </text>
    </comment>
    <comment ref="S102" authorId="0" shapeId="0">
      <text>
        <r>
          <rPr>
            <sz val="11"/>
            <rFont val="Calibri"/>
            <family val="2"/>
            <charset val="238"/>
          </rPr>
          <t>SZV_F:ECSUtem1</t>
        </r>
      </text>
    </comment>
    <comment ref="T102" authorId="0" shapeId="0">
      <text>
        <r>
          <rPr>
            <sz val="11"/>
            <rFont val="Calibri"/>
            <family val="2"/>
            <charset val="238"/>
          </rPr>
          <t>SZV_F:KFHUtem1</t>
        </r>
      </text>
    </comment>
    <comment ref="U102" authorId="0" shapeId="0">
      <text>
        <r>
          <rPr>
            <sz val="11"/>
            <rFont val="Calibri"/>
            <family val="2"/>
            <charset val="238"/>
          </rPr>
          <t>SZV_F:Egyeb_SajatUtem1</t>
        </r>
      </text>
    </comment>
    <comment ref="V102" authorId="0" shapeId="0">
      <text>
        <r>
          <rPr>
            <sz val="11"/>
            <rFont val="Calibri"/>
            <family val="2"/>
            <charset val="238"/>
          </rPr>
          <t>SZV_F:DijUtem1</t>
        </r>
      </text>
    </comment>
    <comment ref="W102" authorId="0" shapeId="0">
      <text>
        <r>
          <rPr>
            <sz val="11"/>
            <rFont val="Calibri"/>
            <family val="2"/>
            <charset val="238"/>
          </rPr>
          <t>SZV_F:EM_Melleklet1_Utem1</t>
        </r>
      </text>
    </comment>
    <comment ref="X102" authorId="0" shapeId="0">
      <text>
        <r>
          <rPr>
            <sz val="11"/>
            <rFont val="Calibri"/>
            <family val="2"/>
            <charset val="238"/>
          </rPr>
          <t>SZV_F:EgyebAllamiUtem1</t>
        </r>
      </text>
    </comment>
    <comment ref="Y102" authorId="0" shapeId="0">
      <text>
        <r>
          <rPr>
            <sz val="11"/>
            <rFont val="Calibri"/>
            <family val="2"/>
            <charset val="238"/>
          </rPr>
          <t>SZV_F:OnkormanyzatiUtem1</t>
        </r>
      </text>
    </comment>
    <comment ref="Z102" authorId="0" shapeId="0">
      <text>
        <r>
          <rPr>
            <sz val="11"/>
            <rFont val="Calibri"/>
            <family val="2"/>
            <charset val="238"/>
          </rPr>
          <t>SZV_F:EUUtem1</t>
        </r>
      </text>
    </comment>
    <comment ref="AA102" authorId="0" shapeId="0">
      <text>
        <r>
          <rPr>
            <sz val="11"/>
            <rFont val="Calibri"/>
            <family val="2"/>
            <charset val="238"/>
          </rPr>
          <t>SZV_F:EgyebUtem1</t>
        </r>
      </text>
    </comment>
    <comment ref="AB102" authorId="0" shapeId="0">
      <text>
        <r>
          <rPr>
            <sz val="11"/>
            <rFont val="Calibri"/>
            <family val="2"/>
            <charset val="238"/>
          </rPr>
          <t>SZV_F:HitelKotvenyUtem1</t>
        </r>
      </text>
    </comment>
    <comment ref="AC102" authorId="0" shapeId="0">
      <text>
        <r>
          <rPr>
            <sz val="11"/>
            <rFont val="Calibri"/>
            <family val="2"/>
            <charset val="238"/>
          </rPr>
          <t>SZV_F:OsszesenUtem1</t>
        </r>
      </text>
    </comment>
    <comment ref="AF102" authorId="0" shapeId="0">
      <text>
        <r>
          <rPr>
            <sz val="11"/>
            <rFont val="Calibri"/>
            <family val="2"/>
            <charset val="238"/>
          </rPr>
          <t>SZV_F:HDUtem2</t>
        </r>
      </text>
    </comment>
    <comment ref="AG102" authorId="0" shapeId="0">
      <text>
        <r>
          <rPr>
            <sz val="11"/>
            <rFont val="Calibri"/>
            <family val="2"/>
            <charset val="238"/>
          </rPr>
          <t>SZV_F:ECSUtem2</t>
        </r>
      </text>
    </comment>
    <comment ref="AH102" authorId="0" shapeId="0">
      <text>
        <r>
          <rPr>
            <sz val="11"/>
            <rFont val="Calibri"/>
            <family val="2"/>
            <charset val="238"/>
          </rPr>
          <t>SZV_F:KFHUtem2</t>
        </r>
      </text>
    </comment>
    <comment ref="AI102" authorId="0" shapeId="0">
      <text>
        <r>
          <rPr>
            <sz val="11"/>
            <rFont val="Calibri"/>
            <family val="2"/>
            <charset val="238"/>
          </rPr>
          <t>SZV_F:Egyeb_SajatUtem2</t>
        </r>
      </text>
    </comment>
    <comment ref="AJ102" authorId="0" shapeId="0">
      <text>
        <r>
          <rPr>
            <sz val="11"/>
            <rFont val="Calibri"/>
            <family val="2"/>
            <charset val="238"/>
          </rPr>
          <t>SZV_F:DijUtem2</t>
        </r>
      </text>
    </comment>
    <comment ref="AK102" authorId="0" shapeId="0">
      <text>
        <r>
          <rPr>
            <sz val="11"/>
            <rFont val="Calibri"/>
            <family val="2"/>
            <charset val="238"/>
          </rPr>
          <t>SZV_F:EM_Melleklet1_Utem2</t>
        </r>
      </text>
    </comment>
    <comment ref="AL102" authorId="0" shapeId="0">
      <text>
        <r>
          <rPr>
            <sz val="11"/>
            <rFont val="Calibri"/>
            <family val="2"/>
            <charset val="238"/>
          </rPr>
          <t>SZV_F:EgyebAllamiUtem2</t>
        </r>
      </text>
    </comment>
    <comment ref="AM102" authorId="0" shapeId="0">
      <text>
        <r>
          <rPr>
            <sz val="11"/>
            <rFont val="Calibri"/>
            <family val="2"/>
            <charset val="238"/>
          </rPr>
          <t>SZV_F:OnkormanyzatiUtem2</t>
        </r>
      </text>
    </comment>
    <comment ref="AN102" authorId="0" shapeId="0">
      <text>
        <r>
          <rPr>
            <sz val="11"/>
            <rFont val="Calibri"/>
            <family val="2"/>
            <charset val="238"/>
          </rPr>
          <t>SZV_F:EUUtem2</t>
        </r>
      </text>
    </comment>
    <comment ref="AO102" authorId="0" shapeId="0">
      <text>
        <r>
          <rPr>
            <sz val="11"/>
            <rFont val="Calibri"/>
            <family val="2"/>
            <charset val="238"/>
          </rPr>
          <t>SZV_F:EgyebUtem2</t>
        </r>
      </text>
    </comment>
    <comment ref="AP102" authorId="0" shapeId="0">
      <text>
        <r>
          <rPr>
            <sz val="11"/>
            <rFont val="Calibri"/>
            <family val="2"/>
            <charset val="238"/>
          </rPr>
          <t>SZV_F:HitelKotvenyUtem2</t>
        </r>
      </text>
    </comment>
    <comment ref="AQ102" authorId="0" shapeId="0">
      <text>
        <r>
          <rPr>
            <sz val="11"/>
            <rFont val="Calibri"/>
            <family val="2"/>
            <charset val="238"/>
          </rPr>
          <t>SZV_F:OsszesenUtem2</t>
        </r>
      </text>
    </comment>
    <comment ref="AR102" authorId="0" shapeId="0">
      <text>
        <r>
          <rPr>
            <sz val="11"/>
            <rFont val="Calibri"/>
            <family val="2"/>
            <charset val="238"/>
          </rPr>
          <t>SZV_F:ForrashianyUtem2</t>
        </r>
      </text>
    </comment>
    <comment ref="AU102" authorId="0" shapeId="0">
      <text>
        <r>
          <rPr>
            <sz val="11"/>
            <rFont val="Calibri"/>
            <family val="2"/>
            <charset val="238"/>
          </rPr>
          <t>SZV_F:Indokolas</t>
        </r>
      </text>
    </comment>
    <comment ref="AV102" authorId="0" shapeId="0">
      <text>
        <r>
          <rPr>
            <sz val="11"/>
            <rFont val="Calibri"/>
            <family val="2"/>
            <charset val="238"/>
          </rPr>
          <t>SZV_F:Megjegyzes</t>
        </r>
      </text>
    </comment>
    <comment ref="AW102" authorId="0" shapeId="0">
      <text>
        <r>
          <rPr>
            <sz val="11"/>
            <rFont val="Calibri"/>
            <family val="2"/>
            <charset val="238"/>
          </rPr>
          <t>SZV_F:FeladatSorszam</t>
        </r>
      </text>
    </comment>
    <comment ref="AY102" authorId="0" shapeId="0">
      <text>
        <r>
          <rPr>
            <sz val="11"/>
            <rFont val="Calibri"/>
            <family val="2"/>
            <charset val="238"/>
          </rPr>
          <t>SZV_F:ISA</t>
        </r>
      </text>
    </comment>
    <comment ref="B103" authorId="0" shapeId="0">
      <text>
        <r>
          <rPr>
            <sz val="11"/>
            <rFont val="Calibri"/>
            <family val="2"/>
            <charset val="238"/>
          </rPr>
          <t>SZV_F:FontossagiSorrent</t>
        </r>
      </text>
    </comment>
    <comment ref="C103" authorId="0" shapeId="0">
      <text>
        <r>
          <rPr>
            <sz val="11"/>
            <rFont val="Calibri"/>
            <family val="2"/>
            <charset val="238"/>
          </rPr>
          <t>SZV_F:FeladatKategoria</t>
        </r>
      </text>
    </comment>
    <comment ref="D103" authorId="0" shapeId="0">
      <text>
        <r>
          <rPr>
            <sz val="11"/>
            <rFont val="Calibri"/>
            <family val="2"/>
            <charset val="238"/>
          </rPr>
          <t>SZV_F:FeladatMegnevezes</t>
        </r>
      </text>
    </comment>
    <comment ref="E103" authorId="0" shapeId="0">
      <text>
        <r>
          <rPr>
            <sz val="11"/>
            <rFont val="Calibri"/>
            <family val="2"/>
            <charset val="238"/>
          </rPr>
          <t>SZV_F:ElviEngedelySzam</t>
        </r>
      </text>
    </comment>
    <comment ref="F103" authorId="0" shapeId="0">
      <text>
        <r>
          <rPr>
            <sz val="11"/>
            <rFont val="Calibri"/>
            <family val="2"/>
            <charset val="238"/>
          </rPr>
          <t>SZV_F:VKR_Kod</t>
        </r>
      </text>
    </comment>
    <comment ref="G103" authorId="0" shapeId="0">
      <text>
        <r>
          <rPr>
            <sz val="11"/>
            <rFont val="Calibri"/>
            <family val="2"/>
            <charset val="238"/>
          </rPr>
          <t>SZV_F:VKR_Nev</t>
        </r>
      </text>
    </comment>
    <comment ref="H103" authorId="0" shapeId="0">
      <text>
        <r>
          <rPr>
            <sz val="11"/>
            <rFont val="Calibri"/>
            <family val="2"/>
            <charset val="238"/>
          </rPr>
          <t>SZV_F:FeladatAzonosito</t>
        </r>
      </text>
    </comment>
    <comment ref="I103" authorId="0" shapeId="0">
      <text>
        <r>
          <rPr>
            <sz val="11"/>
            <rFont val="Calibri"/>
            <family val="2"/>
            <charset val="238"/>
          </rPr>
          <t>SZV_F:EllatasiTerulet</t>
        </r>
      </text>
    </comment>
    <comment ref="J103" authorId="0" shapeId="0">
      <text>
        <r>
          <rPr>
            <sz val="11"/>
            <rFont val="Calibri"/>
            <family val="2"/>
            <charset val="238"/>
          </rPr>
          <t>SZV_F:EllatasertFelelos</t>
        </r>
      </text>
    </comment>
    <comment ref="K103" authorId="0" shapeId="0">
      <text>
        <r>
          <rPr>
            <sz val="11"/>
            <rFont val="Calibri"/>
            <family val="2"/>
            <charset val="238"/>
          </rPr>
          <t>SZV_F:TervezettNettoKoltseg</t>
        </r>
      </text>
    </comment>
    <comment ref="L103" authorId="0" shapeId="0">
      <text>
        <r>
          <rPr>
            <sz val="11"/>
            <rFont val="Calibri"/>
            <family val="2"/>
            <charset val="238"/>
          </rPr>
          <t>SZV_F:IdotartamKezdes</t>
        </r>
      </text>
    </comment>
    <comment ref="M103" authorId="0" shapeId="0">
      <text>
        <r>
          <rPr>
            <sz val="11"/>
            <rFont val="Calibri"/>
            <family val="2"/>
            <charset val="238"/>
          </rPr>
          <t>SZV_F:IdotartamBefejezes</t>
        </r>
      </text>
    </comment>
    <comment ref="N103" authorId="0" shapeId="0">
      <text>
        <r>
          <rPr>
            <sz val="11"/>
            <rFont val="Calibri"/>
            <family val="2"/>
            <charset val="238"/>
          </rPr>
          <t>SZV_F:NettoKoltsegUtem1</t>
        </r>
      </text>
    </comment>
    <comment ref="O103" authorId="0" shapeId="0">
      <text>
        <r>
          <rPr>
            <sz val="11"/>
            <rFont val="Calibri"/>
            <family val="2"/>
            <charset val="238"/>
          </rPr>
          <t>SZV_F:NettoKoltsegUtem2</t>
        </r>
      </text>
    </comment>
    <comment ref="P103" authorId="0" shapeId="0">
      <text>
        <r>
          <rPr>
            <sz val="11"/>
            <rFont val="Calibri"/>
            <family val="2"/>
            <charset val="238"/>
          </rPr>
          <t>SZV_F:EM_Melleklet2_KTG</t>
        </r>
      </text>
    </comment>
    <comment ref="R103" authorId="0" shapeId="0">
      <text>
        <r>
          <rPr>
            <sz val="11"/>
            <rFont val="Calibri"/>
            <family val="2"/>
            <charset val="238"/>
          </rPr>
          <t>SZV_F:HDUtem1</t>
        </r>
      </text>
    </comment>
    <comment ref="S103" authorId="0" shapeId="0">
      <text>
        <r>
          <rPr>
            <sz val="11"/>
            <rFont val="Calibri"/>
            <family val="2"/>
            <charset val="238"/>
          </rPr>
          <t>SZV_F:ECSUtem1</t>
        </r>
      </text>
    </comment>
    <comment ref="T103" authorId="0" shapeId="0">
      <text>
        <r>
          <rPr>
            <sz val="11"/>
            <rFont val="Calibri"/>
            <family val="2"/>
            <charset val="238"/>
          </rPr>
          <t>SZV_F:KFHUtem1</t>
        </r>
      </text>
    </comment>
    <comment ref="U103" authorId="0" shapeId="0">
      <text>
        <r>
          <rPr>
            <sz val="11"/>
            <rFont val="Calibri"/>
            <family val="2"/>
            <charset val="238"/>
          </rPr>
          <t>SZV_F:Egyeb_SajatUtem1</t>
        </r>
      </text>
    </comment>
    <comment ref="V103" authorId="0" shapeId="0">
      <text>
        <r>
          <rPr>
            <sz val="11"/>
            <rFont val="Calibri"/>
            <family val="2"/>
            <charset val="238"/>
          </rPr>
          <t>SZV_F:DijUtem1</t>
        </r>
      </text>
    </comment>
    <comment ref="W103" authorId="0" shapeId="0">
      <text>
        <r>
          <rPr>
            <sz val="11"/>
            <rFont val="Calibri"/>
            <family val="2"/>
            <charset val="238"/>
          </rPr>
          <t>SZV_F:EM_Melleklet1_Utem1</t>
        </r>
      </text>
    </comment>
    <comment ref="X103" authorId="0" shapeId="0">
      <text>
        <r>
          <rPr>
            <sz val="11"/>
            <rFont val="Calibri"/>
            <family val="2"/>
            <charset val="238"/>
          </rPr>
          <t>SZV_F:EgyebAllamiUtem1</t>
        </r>
      </text>
    </comment>
    <comment ref="Y103" authorId="0" shapeId="0">
      <text>
        <r>
          <rPr>
            <sz val="11"/>
            <rFont val="Calibri"/>
            <family val="2"/>
            <charset val="238"/>
          </rPr>
          <t>SZV_F:OnkormanyzatiUtem1</t>
        </r>
      </text>
    </comment>
    <comment ref="Z103" authorId="0" shapeId="0">
      <text>
        <r>
          <rPr>
            <sz val="11"/>
            <rFont val="Calibri"/>
            <family val="2"/>
            <charset val="238"/>
          </rPr>
          <t>SZV_F:EUUtem1</t>
        </r>
      </text>
    </comment>
    <comment ref="AA103" authorId="0" shapeId="0">
      <text>
        <r>
          <rPr>
            <sz val="11"/>
            <rFont val="Calibri"/>
            <family val="2"/>
            <charset val="238"/>
          </rPr>
          <t>SZV_F:EgyebUtem1</t>
        </r>
      </text>
    </comment>
    <comment ref="AB103" authorId="0" shapeId="0">
      <text>
        <r>
          <rPr>
            <sz val="11"/>
            <rFont val="Calibri"/>
            <family val="2"/>
            <charset val="238"/>
          </rPr>
          <t>SZV_F:HitelKotvenyUtem1</t>
        </r>
      </text>
    </comment>
    <comment ref="AC103" authorId="0" shapeId="0">
      <text>
        <r>
          <rPr>
            <sz val="11"/>
            <rFont val="Calibri"/>
            <family val="2"/>
            <charset val="238"/>
          </rPr>
          <t>SZV_F:OsszesenUtem1</t>
        </r>
      </text>
    </comment>
    <comment ref="AF103" authorId="0" shapeId="0">
      <text>
        <r>
          <rPr>
            <sz val="11"/>
            <rFont val="Calibri"/>
            <family val="2"/>
            <charset val="238"/>
          </rPr>
          <t>SZV_F:HDUtem2</t>
        </r>
      </text>
    </comment>
    <comment ref="AG103" authorId="0" shapeId="0">
      <text>
        <r>
          <rPr>
            <sz val="11"/>
            <rFont val="Calibri"/>
            <family val="2"/>
            <charset val="238"/>
          </rPr>
          <t>SZV_F:ECSUtem2</t>
        </r>
      </text>
    </comment>
    <comment ref="AH103" authorId="0" shapeId="0">
      <text>
        <r>
          <rPr>
            <sz val="11"/>
            <rFont val="Calibri"/>
            <family val="2"/>
            <charset val="238"/>
          </rPr>
          <t>SZV_F:KFHUtem2</t>
        </r>
      </text>
    </comment>
    <comment ref="AI103" authorId="0" shapeId="0">
      <text>
        <r>
          <rPr>
            <sz val="11"/>
            <rFont val="Calibri"/>
            <family val="2"/>
            <charset val="238"/>
          </rPr>
          <t>SZV_F:Egyeb_SajatUtem2</t>
        </r>
      </text>
    </comment>
    <comment ref="AJ103" authorId="0" shapeId="0">
      <text>
        <r>
          <rPr>
            <sz val="11"/>
            <rFont val="Calibri"/>
            <family val="2"/>
            <charset val="238"/>
          </rPr>
          <t>SZV_F:DijUtem2</t>
        </r>
      </text>
    </comment>
    <comment ref="AK103" authorId="0" shapeId="0">
      <text>
        <r>
          <rPr>
            <sz val="11"/>
            <rFont val="Calibri"/>
            <family val="2"/>
            <charset val="238"/>
          </rPr>
          <t>SZV_F:EM_Melleklet1_Utem2</t>
        </r>
      </text>
    </comment>
    <comment ref="AL103" authorId="0" shapeId="0">
      <text>
        <r>
          <rPr>
            <sz val="11"/>
            <rFont val="Calibri"/>
            <family val="2"/>
            <charset val="238"/>
          </rPr>
          <t>SZV_F:EgyebAllamiUtem2</t>
        </r>
      </text>
    </comment>
    <comment ref="AM103" authorId="0" shapeId="0">
      <text>
        <r>
          <rPr>
            <sz val="11"/>
            <rFont val="Calibri"/>
            <family val="2"/>
            <charset val="238"/>
          </rPr>
          <t>SZV_F:OnkormanyzatiUtem2</t>
        </r>
      </text>
    </comment>
    <comment ref="AN103" authorId="0" shapeId="0">
      <text>
        <r>
          <rPr>
            <sz val="11"/>
            <rFont val="Calibri"/>
            <family val="2"/>
            <charset val="238"/>
          </rPr>
          <t>SZV_F:EUUtem2</t>
        </r>
      </text>
    </comment>
    <comment ref="AO103" authorId="0" shapeId="0">
      <text>
        <r>
          <rPr>
            <sz val="11"/>
            <rFont val="Calibri"/>
            <family val="2"/>
            <charset val="238"/>
          </rPr>
          <t>SZV_F:EgyebUtem2</t>
        </r>
      </text>
    </comment>
    <comment ref="AP103" authorId="0" shapeId="0">
      <text>
        <r>
          <rPr>
            <sz val="11"/>
            <rFont val="Calibri"/>
            <family val="2"/>
            <charset val="238"/>
          </rPr>
          <t>SZV_F:HitelKotvenyUtem2</t>
        </r>
      </text>
    </comment>
    <comment ref="AQ103" authorId="0" shapeId="0">
      <text>
        <r>
          <rPr>
            <sz val="11"/>
            <rFont val="Calibri"/>
            <family val="2"/>
            <charset val="238"/>
          </rPr>
          <t>SZV_F:OsszesenUtem2</t>
        </r>
      </text>
    </comment>
    <comment ref="AR103" authorId="0" shapeId="0">
      <text>
        <r>
          <rPr>
            <sz val="11"/>
            <rFont val="Calibri"/>
            <family val="2"/>
            <charset val="238"/>
          </rPr>
          <t>SZV_F:ForrashianyUtem2</t>
        </r>
      </text>
    </comment>
    <comment ref="AU103" authorId="0" shapeId="0">
      <text>
        <r>
          <rPr>
            <sz val="11"/>
            <rFont val="Calibri"/>
            <family val="2"/>
            <charset val="238"/>
          </rPr>
          <t>SZV_F:Indokolas</t>
        </r>
      </text>
    </comment>
    <comment ref="AV103" authorId="0" shapeId="0">
      <text>
        <r>
          <rPr>
            <sz val="11"/>
            <rFont val="Calibri"/>
            <family val="2"/>
            <charset val="238"/>
          </rPr>
          <t>SZV_F:Megjegyzes</t>
        </r>
      </text>
    </comment>
    <comment ref="AW103" authorId="0" shapeId="0">
      <text>
        <r>
          <rPr>
            <sz val="11"/>
            <rFont val="Calibri"/>
            <family val="2"/>
            <charset val="238"/>
          </rPr>
          <t>SZV_F:FeladatSorszam</t>
        </r>
      </text>
    </comment>
    <comment ref="AY103" authorId="0" shapeId="0">
      <text>
        <r>
          <rPr>
            <sz val="11"/>
            <rFont val="Calibri"/>
            <family val="2"/>
            <charset val="238"/>
          </rPr>
          <t>SZV_F:ISA</t>
        </r>
      </text>
    </comment>
    <comment ref="B104" authorId="0" shapeId="0">
      <text>
        <r>
          <rPr>
            <sz val="11"/>
            <rFont val="Calibri"/>
            <family val="2"/>
            <charset val="238"/>
          </rPr>
          <t>SZV_F:FontossagiSorrent</t>
        </r>
      </text>
    </comment>
    <comment ref="C104" authorId="0" shapeId="0">
      <text>
        <r>
          <rPr>
            <sz val="11"/>
            <rFont val="Calibri"/>
            <family val="2"/>
            <charset val="238"/>
          </rPr>
          <t>SZV_F:FeladatKategoria</t>
        </r>
      </text>
    </comment>
    <comment ref="D104" authorId="0" shapeId="0">
      <text>
        <r>
          <rPr>
            <sz val="11"/>
            <rFont val="Calibri"/>
            <family val="2"/>
            <charset val="238"/>
          </rPr>
          <t>SZV_F:FeladatMegnevezes</t>
        </r>
      </text>
    </comment>
    <comment ref="E104" authorId="0" shapeId="0">
      <text>
        <r>
          <rPr>
            <sz val="11"/>
            <rFont val="Calibri"/>
            <family val="2"/>
            <charset val="238"/>
          </rPr>
          <t>SZV_F:ElviEngedelySzam</t>
        </r>
      </text>
    </comment>
    <comment ref="F104" authorId="0" shapeId="0">
      <text>
        <r>
          <rPr>
            <sz val="11"/>
            <rFont val="Calibri"/>
            <family val="2"/>
            <charset val="238"/>
          </rPr>
          <t>SZV_F:VKR_Kod</t>
        </r>
      </text>
    </comment>
    <comment ref="G104" authorId="0" shapeId="0">
      <text>
        <r>
          <rPr>
            <sz val="11"/>
            <rFont val="Calibri"/>
            <family val="2"/>
            <charset val="238"/>
          </rPr>
          <t>SZV_F:VKR_Nev</t>
        </r>
      </text>
    </comment>
    <comment ref="H104" authorId="0" shapeId="0">
      <text>
        <r>
          <rPr>
            <sz val="11"/>
            <rFont val="Calibri"/>
            <family val="2"/>
            <charset val="238"/>
          </rPr>
          <t>SZV_F:FeladatAzonosito</t>
        </r>
      </text>
    </comment>
    <comment ref="I104" authorId="0" shapeId="0">
      <text>
        <r>
          <rPr>
            <sz val="11"/>
            <rFont val="Calibri"/>
            <family val="2"/>
            <charset val="238"/>
          </rPr>
          <t>SZV_F:EllatasiTerulet</t>
        </r>
      </text>
    </comment>
    <comment ref="J104" authorId="0" shapeId="0">
      <text>
        <r>
          <rPr>
            <sz val="11"/>
            <rFont val="Calibri"/>
            <family val="2"/>
            <charset val="238"/>
          </rPr>
          <t>SZV_F:EllatasertFelelos</t>
        </r>
      </text>
    </comment>
    <comment ref="K104" authorId="0" shapeId="0">
      <text>
        <r>
          <rPr>
            <sz val="11"/>
            <rFont val="Calibri"/>
            <family val="2"/>
            <charset val="238"/>
          </rPr>
          <t>SZV_F:TervezettNettoKoltseg</t>
        </r>
      </text>
    </comment>
    <comment ref="L104" authorId="0" shapeId="0">
      <text>
        <r>
          <rPr>
            <sz val="11"/>
            <rFont val="Calibri"/>
            <family val="2"/>
            <charset val="238"/>
          </rPr>
          <t>SZV_F:IdotartamKezdes</t>
        </r>
      </text>
    </comment>
    <comment ref="M104" authorId="0" shapeId="0">
      <text>
        <r>
          <rPr>
            <sz val="11"/>
            <rFont val="Calibri"/>
            <family val="2"/>
            <charset val="238"/>
          </rPr>
          <t>SZV_F:IdotartamBefejezes</t>
        </r>
      </text>
    </comment>
    <comment ref="N104" authorId="0" shapeId="0">
      <text>
        <r>
          <rPr>
            <sz val="11"/>
            <rFont val="Calibri"/>
            <family val="2"/>
            <charset val="238"/>
          </rPr>
          <t>SZV_F:NettoKoltsegUtem1</t>
        </r>
      </text>
    </comment>
    <comment ref="O104" authorId="0" shapeId="0">
      <text>
        <r>
          <rPr>
            <sz val="11"/>
            <rFont val="Calibri"/>
            <family val="2"/>
            <charset val="238"/>
          </rPr>
          <t>SZV_F:NettoKoltsegUtem2</t>
        </r>
      </text>
    </comment>
    <comment ref="P104" authorId="0" shapeId="0">
      <text>
        <r>
          <rPr>
            <sz val="11"/>
            <rFont val="Calibri"/>
            <family val="2"/>
            <charset val="238"/>
          </rPr>
          <t>SZV_F:EM_Melleklet2_KTG</t>
        </r>
      </text>
    </comment>
    <comment ref="R104" authorId="0" shapeId="0">
      <text>
        <r>
          <rPr>
            <sz val="11"/>
            <rFont val="Calibri"/>
            <family val="2"/>
            <charset val="238"/>
          </rPr>
          <t>SZV_F:HDUtem1</t>
        </r>
      </text>
    </comment>
    <comment ref="S104" authorId="0" shapeId="0">
      <text>
        <r>
          <rPr>
            <sz val="11"/>
            <rFont val="Calibri"/>
            <family val="2"/>
            <charset val="238"/>
          </rPr>
          <t>SZV_F:ECSUtem1</t>
        </r>
      </text>
    </comment>
    <comment ref="T104" authorId="0" shapeId="0">
      <text>
        <r>
          <rPr>
            <sz val="11"/>
            <rFont val="Calibri"/>
            <family val="2"/>
            <charset val="238"/>
          </rPr>
          <t>SZV_F:KFHUtem1</t>
        </r>
      </text>
    </comment>
    <comment ref="U104" authorId="0" shapeId="0">
      <text>
        <r>
          <rPr>
            <sz val="11"/>
            <rFont val="Calibri"/>
            <family val="2"/>
            <charset val="238"/>
          </rPr>
          <t>SZV_F:Egyeb_SajatUtem1</t>
        </r>
      </text>
    </comment>
    <comment ref="V104" authorId="0" shapeId="0">
      <text>
        <r>
          <rPr>
            <sz val="11"/>
            <rFont val="Calibri"/>
            <family val="2"/>
            <charset val="238"/>
          </rPr>
          <t>SZV_F:DijUtem1</t>
        </r>
      </text>
    </comment>
    <comment ref="W104" authorId="0" shapeId="0">
      <text>
        <r>
          <rPr>
            <sz val="11"/>
            <rFont val="Calibri"/>
            <family val="2"/>
            <charset val="238"/>
          </rPr>
          <t>SZV_F:EM_Melleklet1_Utem1</t>
        </r>
      </text>
    </comment>
    <comment ref="X104" authorId="0" shapeId="0">
      <text>
        <r>
          <rPr>
            <sz val="11"/>
            <rFont val="Calibri"/>
            <family val="2"/>
            <charset val="238"/>
          </rPr>
          <t>SZV_F:EgyebAllamiUtem1</t>
        </r>
      </text>
    </comment>
    <comment ref="Y104" authorId="0" shapeId="0">
      <text>
        <r>
          <rPr>
            <sz val="11"/>
            <rFont val="Calibri"/>
            <family val="2"/>
            <charset val="238"/>
          </rPr>
          <t>SZV_F:OnkormanyzatiUtem1</t>
        </r>
      </text>
    </comment>
    <comment ref="Z104" authorId="0" shapeId="0">
      <text>
        <r>
          <rPr>
            <sz val="11"/>
            <rFont val="Calibri"/>
            <family val="2"/>
            <charset val="238"/>
          </rPr>
          <t>SZV_F:EUUtem1</t>
        </r>
      </text>
    </comment>
    <comment ref="AA104" authorId="0" shapeId="0">
      <text>
        <r>
          <rPr>
            <sz val="11"/>
            <rFont val="Calibri"/>
            <family val="2"/>
            <charset val="238"/>
          </rPr>
          <t>SZV_F:EgyebUtem1</t>
        </r>
      </text>
    </comment>
    <comment ref="AB104" authorId="0" shapeId="0">
      <text>
        <r>
          <rPr>
            <sz val="11"/>
            <rFont val="Calibri"/>
            <family val="2"/>
            <charset val="238"/>
          </rPr>
          <t>SZV_F:HitelKotvenyUtem1</t>
        </r>
      </text>
    </comment>
    <comment ref="AC104" authorId="0" shapeId="0">
      <text>
        <r>
          <rPr>
            <sz val="11"/>
            <rFont val="Calibri"/>
            <family val="2"/>
            <charset val="238"/>
          </rPr>
          <t>SZV_F:OsszesenUtem1</t>
        </r>
      </text>
    </comment>
    <comment ref="AF104" authorId="0" shapeId="0">
      <text>
        <r>
          <rPr>
            <sz val="11"/>
            <rFont val="Calibri"/>
            <family val="2"/>
            <charset val="238"/>
          </rPr>
          <t>SZV_F:HDUtem2</t>
        </r>
      </text>
    </comment>
    <comment ref="AG104" authorId="0" shapeId="0">
      <text>
        <r>
          <rPr>
            <sz val="11"/>
            <rFont val="Calibri"/>
            <family val="2"/>
            <charset val="238"/>
          </rPr>
          <t>SZV_F:ECSUtem2</t>
        </r>
      </text>
    </comment>
    <comment ref="AH104" authorId="0" shapeId="0">
      <text>
        <r>
          <rPr>
            <sz val="11"/>
            <rFont val="Calibri"/>
            <family val="2"/>
            <charset val="238"/>
          </rPr>
          <t>SZV_F:KFHUtem2</t>
        </r>
      </text>
    </comment>
    <comment ref="AI104" authorId="0" shapeId="0">
      <text>
        <r>
          <rPr>
            <sz val="11"/>
            <rFont val="Calibri"/>
            <family val="2"/>
            <charset val="238"/>
          </rPr>
          <t>SZV_F:Egyeb_SajatUtem2</t>
        </r>
      </text>
    </comment>
    <comment ref="AJ104" authorId="0" shapeId="0">
      <text>
        <r>
          <rPr>
            <sz val="11"/>
            <rFont val="Calibri"/>
            <family val="2"/>
            <charset val="238"/>
          </rPr>
          <t>SZV_F:DijUtem2</t>
        </r>
      </text>
    </comment>
    <comment ref="AK104" authorId="0" shapeId="0">
      <text>
        <r>
          <rPr>
            <sz val="11"/>
            <rFont val="Calibri"/>
            <family val="2"/>
            <charset val="238"/>
          </rPr>
          <t>SZV_F:EM_Melleklet1_Utem2</t>
        </r>
      </text>
    </comment>
    <comment ref="AL104" authorId="0" shapeId="0">
      <text>
        <r>
          <rPr>
            <sz val="11"/>
            <rFont val="Calibri"/>
            <family val="2"/>
            <charset val="238"/>
          </rPr>
          <t>SZV_F:EgyebAllamiUtem2</t>
        </r>
      </text>
    </comment>
    <comment ref="AM104" authorId="0" shapeId="0">
      <text>
        <r>
          <rPr>
            <sz val="11"/>
            <rFont val="Calibri"/>
            <family val="2"/>
            <charset val="238"/>
          </rPr>
          <t>SZV_F:OnkormanyzatiUtem2</t>
        </r>
      </text>
    </comment>
    <comment ref="AN104" authorId="0" shapeId="0">
      <text>
        <r>
          <rPr>
            <sz val="11"/>
            <rFont val="Calibri"/>
            <family val="2"/>
            <charset val="238"/>
          </rPr>
          <t>SZV_F:EUUtem2</t>
        </r>
      </text>
    </comment>
    <comment ref="AO104" authorId="0" shapeId="0">
      <text>
        <r>
          <rPr>
            <sz val="11"/>
            <rFont val="Calibri"/>
            <family val="2"/>
            <charset val="238"/>
          </rPr>
          <t>SZV_F:EgyebUtem2</t>
        </r>
      </text>
    </comment>
    <comment ref="AP104" authorId="0" shapeId="0">
      <text>
        <r>
          <rPr>
            <sz val="11"/>
            <rFont val="Calibri"/>
            <family val="2"/>
            <charset val="238"/>
          </rPr>
          <t>SZV_F:HitelKotvenyUtem2</t>
        </r>
      </text>
    </comment>
    <comment ref="AQ104" authorId="0" shapeId="0">
      <text>
        <r>
          <rPr>
            <sz val="11"/>
            <rFont val="Calibri"/>
            <family val="2"/>
            <charset val="238"/>
          </rPr>
          <t>SZV_F:OsszesenUtem2</t>
        </r>
      </text>
    </comment>
    <comment ref="AR104" authorId="0" shapeId="0">
      <text>
        <r>
          <rPr>
            <sz val="11"/>
            <rFont val="Calibri"/>
            <family val="2"/>
            <charset val="238"/>
          </rPr>
          <t>SZV_F:ForrashianyUtem2</t>
        </r>
      </text>
    </comment>
    <comment ref="AU104" authorId="0" shapeId="0">
      <text>
        <r>
          <rPr>
            <sz val="11"/>
            <rFont val="Calibri"/>
            <family val="2"/>
            <charset val="238"/>
          </rPr>
          <t>SZV_F:Indokolas</t>
        </r>
      </text>
    </comment>
    <comment ref="AV104" authorId="0" shapeId="0">
      <text>
        <r>
          <rPr>
            <sz val="11"/>
            <rFont val="Calibri"/>
            <family val="2"/>
            <charset val="238"/>
          </rPr>
          <t>SZV_F:Megjegyzes</t>
        </r>
      </text>
    </comment>
    <comment ref="AW104" authorId="0" shapeId="0">
      <text>
        <r>
          <rPr>
            <sz val="11"/>
            <rFont val="Calibri"/>
            <family val="2"/>
            <charset val="238"/>
          </rPr>
          <t>SZV_F:FeladatSorszam</t>
        </r>
      </text>
    </comment>
    <comment ref="AY104" authorId="0" shapeId="0">
      <text>
        <r>
          <rPr>
            <sz val="11"/>
            <rFont val="Calibri"/>
            <family val="2"/>
            <charset val="238"/>
          </rPr>
          <t>SZV_F:ISA</t>
        </r>
      </text>
    </comment>
    <comment ref="B105" authorId="0" shapeId="0">
      <text>
        <r>
          <rPr>
            <sz val="11"/>
            <rFont val="Calibri"/>
            <family val="2"/>
            <charset val="238"/>
          </rPr>
          <t>SZV_F:FontossagiSorrent</t>
        </r>
      </text>
    </comment>
    <comment ref="C105" authorId="0" shapeId="0">
      <text>
        <r>
          <rPr>
            <sz val="11"/>
            <rFont val="Calibri"/>
            <family val="2"/>
            <charset val="238"/>
          </rPr>
          <t>SZV_F:FeladatKategoria</t>
        </r>
      </text>
    </comment>
    <comment ref="D105" authorId="0" shapeId="0">
      <text>
        <r>
          <rPr>
            <sz val="11"/>
            <rFont val="Calibri"/>
            <family val="2"/>
            <charset val="238"/>
          </rPr>
          <t>SZV_F:FeladatMegnevezes</t>
        </r>
      </text>
    </comment>
    <comment ref="E105" authorId="0" shapeId="0">
      <text>
        <r>
          <rPr>
            <sz val="11"/>
            <rFont val="Calibri"/>
            <family val="2"/>
            <charset val="238"/>
          </rPr>
          <t>SZV_F:ElviEngedelySzam</t>
        </r>
      </text>
    </comment>
    <comment ref="F105" authorId="0" shapeId="0">
      <text>
        <r>
          <rPr>
            <sz val="11"/>
            <rFont val="Calibri"/>
            <family val="2"/>
            <charset val="238"/>
          </rPr>
          <t>SZV_F:VKR_Kod</t>
        </r>
      </text>
    </comment>
    <comment ref="G105" authorId="0" shapeId="0">
      <text>
        <r>
          <rPr>
            <sz val="11"/>
            <rFont val="Calibri"/>
            <family val="2"/>
            <charset val="238"/>
          </rPr>
          <t>SZV_F:VKR_Nev</t>
        </r>
      </text>
    </comment>
    <comment ref="H105" authorId="0" shapeId="0">
      <text>
        <r>
          <rPr>
            <sz val="11"/>
            <rFont val="Calibri"/>
            <family val="2"/>
            <charset val="238"/>
          </rPr>
          <t>SZV_F:FeladatAzonosito</t>
        </r>
      </text>
    </comment>
    <comment ref="I105" authorId="0" shapeId="0">
      <text>
        <r>
          <rPr>
            <sz val="11"/>
            <rFont val="Calibri"/>
            <family val="2"/>
            <charset val="238"/>
          </rPr>
          <t>SZV_F:EllatasiTerulet</t>
        </r>
      </text>
    </comment>
    <comment ref="J105" authorId="0" shapeId="0">
      <text>
        <r>
          <rPr>
            <sz val="11"/>
            <rFont val="Calibri"/>
            <family val="2"/>
            <charset val="238"/>
          </rPr>
          <t>SZV_F:EllatasertFelelos</t>
        </r>
      </text>
    </comment>
    <comment ref="K105" authorId="0" shapeId="0">
      <text>
        <r>
          <rPr>
            <sz val="11"/>
            <rFont val="Calibri"/>
            <family val="2"/>
            <charset val="238"/>
          </rPr>
          <t>SZV_F:TervezettNettoKoltseg</t>
        </r>
      </text>
    </comment>
    <comment ref="L105" authorId="0" shapeId="0">
      <text>
        <r>
          <rPr>
            <sz val="11"/>
            <rFont val="Calibri"/>
            <family val="2"/>
            <charset val="238"/>
          </rPr>
          <t>SZV_F:IdotartamKezdes</t>
        </r>
      </text>
    </comment>
    <comment ref="M105" authorId="0" shapeId="0">
      <text>
        <r>
          <rPr>
            <sz val="11"/>
            <rFont val="Calibri"/>
            <family val="2"/>
            <charset val="238"/>
          </rPr>
          <t>SZV_F:IdotartamBefejezes</t>
        </r>
      </text>
    </comment>
    <comment ref="N105" authorId="0" shapeId="0">
      <text>
        <r>
          <rPr>
            <sz val="11"/>
            <rFont val="Calibri"/>
            <family val="2"/>
            <charset val="238"/>
          </rPr>
          <t>SZV_F:NettoKoltsegUtem1</t>
        </r>
      </text>
    </comment>
    <comment ref="O105" authorId="0" shapeId="0">
      <text>
        <r>
          <rPr>
            <sz val="11"/>
            <rFont val="Calibri"/>
            <family val="2"/>
            <charset val="238"/>
          </rPr>
          <t>SZV_F:NettoKoltsegUtem2</t>
        </r>
      </text>
    </comment>
    <comment ref="P105" authorId="0" shapeId="0">
      <text>
        <r>
          <rPr>
            <sz val="11"/>
            <rFont val="Calibri"/>
            <family val="2"/>
            <charset val="238"/>
          </rPr>
          <t>SZV_F:EM_Melleklet2_KTG</t>
        </r>
      </text>
    </comment>
    <comment ref="R105" authorId="0" shapeId="0">
      <text>
        <r>
          <rPr>
            <sz val="11"/>
            <rFont val="Calibri"/>
            <family val="2"/>
            <charset val="238"/>
          </rPr>
          <t>SZV_F:HDUtem1</t>
        </r>
      </text>
    </comment>
    <comment ref="S105" authorId="0" shapeId="0">
      <text>
        <r>
          <rPr>
            <sz val="11"/>
            <rFont val="Calibri"/>
            <family val="2"/>
            <charset val="238"/>
          </rPr>
          <t>SZV_F:ECSUtem1</t>
        </r>
      </text>
    </comment>
    <comment ref="T105" authorId="0" shapeId="0">
      <text>
        <r>
          <rPr>
            <sz val="11"/>
            <rFont val="Calibri"/>
            <family val="2"/>
            <charset val="238"/>
          </rPr>
          <t>SZV_F:KFHUtem1</t>
        </r>
      </text>
    </comment>
    <comment ref="U105" authorId="0" shapeId="0">
      <text>
        <r>
          <rPr>
            <sz val="11"/>
            <rFont val="Calibri"/>
            <family val="2"/>
            <charset val="238"/>
          </rPr>
          <t>SZV_F:Egyeb_SajatUtem1</t>
        </r>
      </text>
    </comment>
    <comment ref="V105" authorId="0" shapeId="0">
      <text>
        <r>
          <rPr>
            <sz val="11"/>
            <rFont val="Calibri"/>
            <family val="2"/>
            <charset val="238"/>
          </rPr>
          <t>SZV_F:DijUtem1</t>
        </r>
      </text>
    </comment>
    <comment ref="W105" authorId="0" shapeId="0">
      <text>
        <r>
          <rPr>
            <sz val="11"/>
            <rFont val="Calibri"/>
            <family val="2"/>
            <charset val="238"/>
          </rPr>
          <t>SZV_F:EM_Melleklet1_Utem1</t>
        </r>
      </text>
    </comment>
    <comment ref="X105" authorId="0" shapeId="0">
      <text>
        <r>
          <rPr>
            <sz val="11"/>
            <rFont val="Calibri"/>
            <family val="2"/>
            <charset val="238"/>
          </rPr>
          <t>SZV_F:EgyebAllamiUtem1</t>
        </r>
      </text>
    </comment>
    <comment ref="Y105" authorId="0" shapeId="0">
      <text>
        <r>
          <rPr>
            <sz val="11"/>
            <rFont val="Calibri"/>
            <family val="2"/>
            <charset val="238"/>
          </rPr>
          <t>SZV_F:OnkormanyzatiUtem1</t>
        </r>
      </text>
    </comment>
    <comment ref="Z105" authorId="0" shapeId="0">
      <text>
        <r>
          <rPr>
            <sz val="11"/>
            <rFont val="Calibri"/>
            <family val="2"/>
            <charset val="238"/>
          </rPr>
          <t>SZV_F:EUUtem1</t>
        </r>
      </text>
    </comment>
    <comment ref="AA105" authorId="0" shapeId="0">
      <text>
        <r>
          <rPr>
            <sz val="11"/>
            <rFont val="Calibri"/>
            <family val="2"/>
            <charset val="238"/>
          </rPr>
          <t>SZV_F:EgyebUtem1</t>
        </r>
      </text>
    </comment>
    <comment ref="AB105" authorId="0" shapeId="0">
      <text>
        <r>
          <rPr>
            <sz val="11"/>
            <rFont val="Calibri"/>
            <family val="2"/>
            <charset val="238"/>
          </rPr>
          <t>SZV_F:HitelKotvenyUtem1</t>
        </r>
      </text>
    </comment>
    <comment ref="AC105" authorId="0" shapeId="0">
      <text>
        <r>
          <rPr>
            <sz val="11"/>
            <rFont val="Calibri"/>
            <family val="2"/>
            <charset val="238"/>
          </rPr>
          <t>SZV_F:OsszesenUtem1</t>
        </r>
      </text>
    </comment>
    <comment ref="AF105" authorId="0" shapeId="0">
      <text>
        <r>
          <rPr>
            <sz val="11"/>
            <rFont val="Calibri"/>
            <family val="2"/>
            <charset val="238"/>
          </rPr>
          <t>SZV_F:HDUtem2</t>
        </r>
      </text>
    </comment>
    <comment ref="AG105" authorId="0" shapeId="0">
      <text>
        <r>
          <rPr>
            <sz val="11"/>
            <rFont val="Calibri"/>
            <family val="2"/>
            <charset val="238"/>
          </rPr>
          <t>SZV_F:ECSUtem2</t>
        </r>
      </text>
    </comment>
    <comment ref="AH105" authorId="0" shapeId="0">
      <text>
        <r>
          <rPr>
            <sz val="11"/>
            <rFont val="Calibri"/>
            <family val="2"/>
            <charset val="238"/>
          </rPr>
          <t>SZV_F:KFHUtem2</t>
        </r>
      </text>
    </comment>
    <comment ref="AI105" authorId="0" shapeId="0">
      <text>
        <r>
          <rPr>
            <sz val="11"/>
            <rFont val="Calibri"/>
            <family val="2"/>
            <charset val="238"/>
          </rPr>
          <t>SZV_F:Egyeb_SajatUtem2</t>
        </r>
      </text>
    </comment>
    <comment ref="AJ105" authorId="0" shapeId="0">
      <text>
        <r>
          <rPr>
            <sz val="11"/>
            <rFont val="Calibri"/>
            <family val="2"/>
            <charset val="238"/>
          </rPr>
          <t>SZV_F:DijUtem2</t>
        </r>
      </text>
    </comment>
    <comment ref="AK105" authorId="0" shapeId="0">
      <text>
        <r>
          <rPr>
            <sz val="11"/>
            <rFont val="Calibri"/>
            <family val="2"/>
            <charset val="238"/>
          </rPr>
          <t>SZV_F:EM_Melleklet1_Utem2</t>
        </r>
      </text>
    </comment>
    <comment ref="AL105" authorId="0" shapeId="0">
      <text>
        <r>
          <rPr>
            <sz val="11"/>
            <rFont val="Calibri"/>
            <family val="2"/>
            <charset val="238"/>
          </rPr>
          <t>SZV_F:EgyebAllamiUtem2</t>
        </r>
      </text>
    </comment>
    <comment ref="AM105" authorId="0" shapeId="0">
      <text>
        <r>
          <rPr>
            <sz val="11"/>
            <rFont val="Calibri"/>
            <family val="2"/>
            <charset val="238"/>
          </rPr>
          <t>SZV_F:OnkormanyzatiUtem2</t>
        </r>
      </text>
    </comment>
    <comment ref="AN105" authorId="0" shapeId="0">
      <text>
        <r>
          <rPr>
            <sz val="11"/>
            <rFont val="Calibri"/>
            <family val="2"/>
            <charset val="238"/>
          </rPr>
          <t>SZV_F:EUUtem2</t>
        </r>
      </text>
    </comment>
    <comment ref="AO105" authorId="0" shapeId="0">
      <text>
        <r>
          <rPr>
            <sz val="11"/>
            <rFont val="Calibri"/>
            <family val="2"/>
            <charset val="238"/>
          </rPr>
          <t>SZV_F:EgyebUtem2</t>
        </r>
      </text>
    </comment>
    <comment ref="AP105" authorId="0" shapeId="0">
      <text>
        <r>
          <rPr>
            <sz val="11"/>
            <rFont val="Calibri"/>
            <family val="2"/>
            <charset val="238"/>
          </rPr>
          <t>SZV_F:HitelKotvenyUtem2</t>
        </r>
      </text>
    </comment>
    <comment ref="AQ105" authorId="0" shapeId="0">
      <text>
        <r>
          <rPr>
            <sz val="11"/>
            <rFont val="Calibri"/>
            <family val="2"/>
            <charset val="238"/>
          </rPr>
          <t>SZV_F:OsszesenUtem2</t>
        </r>
      </text>
    </comment>
    <comment ref="AR105" authorId="0" shapeId="0">
      <text>
        <r>
          <rPr>
            <sz val="11"/>
            <rFont val="Calibri"/>
            <family val="2"/>
            <charset val="238"/>
          </rPr>
          <t>SZV_F:ForrashianyUtem2</t>
        </r>
      </text>
    </comment>
    <comment ref="AU105" authorId="0" shapeId="0">
      <text>
        <r>
          <rPr>
            <sz val="11"/>
            <rFont val="Calibri"/>
            <family val="2"/>
            <charset val="238"/>
          </rPr>
          <t>SZV_F:Indokolas</t>
        </r>
      </text>
    </comment>
    <comment ref="AV105" authorId="0" shapeId="0">
      <text>
        <r>
          <rPr>
            <sz val="11"/>
            <rFont val="Calibri"/>
            <family val="2"/>
            <charset val="238"/>
          </rPr>
          <t>SZV_F:Megjegyzes</t>
        </r>
      </text>
    </comment>
    <comment ref="AW105" authorId="0" shapeId="0">
      <text>
        <r>
          <rPr>
            <sz val="11"/>
            <rFont val="Calibri"/>
            <family val="2"/>
            <charset val="238"/>
          </rPr>
          <t>SZV_F:FeladatSorszam</t>
        </r>
      </text>
    </comment>
    <comment ref="AY105" authorId="0" shapeId="0">
      <text>
        <r>
          <rPr>
            <sz val="11"/>
            <rFont val="Calibri"/>
            <family val="2"/>
            <charset val="238"/>
          </rPr>
          <t>SZV_F:ISA</t>
        </r>
      </text>
    </comment>
    <comment ref="B106" authorId="0" shapeId="0">
      <text>
        <r>
          <rPr>
            <sz val="11"/>
            <rFont val="Calibri"/>
            <family val="2"/>
            <charset val="238"/>
          </rPr>
          <t>SZV_F:FontossagiSorrent</t>
        </r>
      </text>
    </comment>
    <comment ref="C106" authorId="0" shapeId="0">
      <text>
        <r>
          <rPr>
            <sz val="11"/>
            <rFont val="Calibri"/>
            <family val="2"/>
            <charset val="238"/>
          </rPr>
          <t>SZV_F:FeladatKategoria</t>
        </r>
      </text>
    </comment>
    <comment ref="D106" authorId="0" shapeId="0">
      <text>
        <r>
          <rPr>
            <sz val="11"/>
            <rFont val="Calibri"/>
            <family val="2"/>
            <charset val="238"/>
          </rPr>
          <t>SZV_F:FeladatMegnevezes</t>
        </r>
      </text>
    </comment>
    <comment ref="E106" authorId="0" shapeId="0">
      <text>
        <r>
          <rPr>
            <sz val="11"/>
            <rFont val="Calibri"/>
            <family val="2"/>
            <charset val="238"/>
          </rPr>
          <t>SZV_F:ElviEngedelySzam</t>
        </r>
      </text>
    </comment>
    <comment ref="F106" authorId="0" shapeId="0">
      <text>
        <r>
          <rPr>
            <sz val="11"/>
            <rFont val="Calibri"/>
            <family val="2"/>
            <charset val="238"/>
          </rPr>
          <t>SZV_F:VKR_Kod</t>
        </r>
      </text>
    </comment>
    <comment ref="G106" authorId="0" shapeId="0">
      <text>
        <r>
          <rPr>
            <sz val="11"/>
            <rFont val="Calibri"/>
            <family val="2"/>
            <charset val="238"/>
          </rPr>
          <t>SZV_F:VKR_Nev</t>
        </r>
      </text>
    </comment>
    <comment ref="H106" authorId="0" shapeId="0">
      <text>
        <r>
          <rPr>
            <sz val="11"/>
            <rFont val="Calibri"/>
            <family val="2"/>
            <charset val="238"/>
          </rPr>
          <t>SZV_F:FeladatAzonosito</t>
        </r>
      </text>
    </comment>
    <comment ref="I106" authorId="0" shapeId="0">
      <text>
        <r>
          <rPr>
            <sz val="11"/>
            <rFont val="Calibri"/>
            <family val="2"/>
            <charset val="238"/>
          </rPr>
          <t>SZV_F:EllatasiTerulet</t>
        </r>
      </text>
    </comment>
    <comment ref="J106" authorId="0" shapeId="0">
      <text>
        <r>
          <rPr>
            <sz val="11"/>
            <rFont val="Calibri"/>
            <family val="2"/>
            <charset val="238"/>
          </rPr>
          <t>SZV_F:EllatasertFelelos</t>
        </r>
      </text>
    </comment>
    <comment ref="K106" authorId="0" shapeId="0">
      <text>
        <r>
          <rPr>
            <sz val="11"/>
            <rFont val="Calibri"/>
            <family val="2"/>
            <charset val="238"/>
          </rPr>
          <t>SZV_F:TervezettNettoKoltseg</t>
        </r>
      </text>
    </comment>
    <comment ref="L106" authorId="0" shapeId="0">
      <text>
        <r>
          <rPr>
            <sz val="11"/>
            <rFont val="Calibri"/>
            <family val="2"/>
            <charset val="238"/>
          </rPr>
          <t>SZV_F:IdotartamKezdes</t>
        </r>
      </text>
    </comment>
    <comment ref="M106" authorId="0" shapeId="0">
      <text>
        <r>
          <rPr>
            <sz val="11"/>
            <rFont val="Calibri"/>
            <family val="2"/>
            <charset val="238"/>
          </rPr>
          <t>SZV_F:IdotartamBefejezes</t>
        </r>
      </text>
    </comment>
    <comment ref="N106" authorId="0" shapeId="0">
      <text>
        <r>
          <rPr>
            <sz val="11"/>
            <rFont val="Calibri"/>
            <family val="2"/>
            <charset val="238"/>
          </rPr>
          <t>SZV_F:NettoKoltsegUtem1</t>
        </r>
      </text>
    </comment>
    <comment ref="O106" authorId="0" shapeId="0">
      <text>
        <r>
          <rPr>
            <sz val="11"/>
            <rFont val="Calibri"/>
            <family val="2"/>
            <charset val="238"/>
          </rPr>
          <t>SZV_F:NettoKoltsegUtem2</t>
        </r>
      </text>
    </comment>
    <comment ref="P106" authorId="0" shapeId="0">
      <text>
        <r>
          <rPr>
            <sz val="11"/>
            <rFont val="Calibri"/>
            <family val="2"/>
            <charset val="238"/>
          </rPr>
          <t>SZV_F:EM_Melleklet2_KTG</t>
        </r>
      </text>
    </comment>
    <comment ref="R106" authorId="0" shapeId="0">
      <text>
        <r>
          <rPr>
            <sz val="11"/>
            <rFont val="Calibri"/>
            <family val="2"/>
            <charset val="238"/>
          </rPr>
          <t>SZV_F:HDUtem1</t>
        </r>
      </text>
    </comment>
    <comment ref="S106" authorId="0" shapeId="0">
      <text>
        <r>
          <rPr>
            <sz val="11"/>
            <rFont val="Calibri"/>
            <family val="2"/>
            <charset val="238"/>
          </rPr>
          <t>SZV_F:ECSUtem1</t>
        </r>
      </text>
    </comment>
    <comment ref="T106" authorId="0" shapeId="0">
      <text>
        <r>
          <rPr>
            <sz val="11"/>
            <rFont val="Calibri"/>
            <family val="2"/>
            <charset val="238"/>
          </rPr>
          <t>SZV_F:KFHUtem1</t>
        </r>
      </text>
    </comment>
    <comment ref="U106" authorId="0" shapeId="0">
      <text>
        <r>
          <rPr>
            <sz val="11"/>
            <rFont val="Calibri"/>
            <family val="2"/>
            <charset val="238"/>
          </rPr>
          <t>SZV_F:Egyeb_SajatUtem1</t>
        </r>
      </text>
    </comment>
    <comment ref="V106" authorId="0" shapeId="0">
      <text>
        <r>
          <rPr>
            <sz val="11"/>
            <rFont val="Calibri"/>
            <family val="2"/>
            <charset val="238"/>
          </rPr>
          <t>SZV_F:DijUtem1</t>
        </r>
      </text>
    </comment>
    <comment ref="W106" authorId="0" shapeId="0">
      <text>
        <r>
          <rPr>
            <sz val="11"/>
            <rFont val="Calibri"/>
            <family val="2"/>
            <charset val="238"/>
          </rPr>
          <t>SZV_F:EM_Melleklet1_Utem1</t>
        </r>
      </text>
    </comment>
    <comment ref="X106" authorId="0" shapeId="0">
      <text>
        <r>
          <rPr>
            <sz val="11"/>
            <rFont val="Calibri"/>
            <family val="2"/>
            <charset val="238"/>
          </rPr>
          <t>SZV_F:EgyebAllamiUtem1</t>
        </r>
      </text>
    </comment>
    <comment ref="Y106" authorId="0" shapeId="0">
      <text>
        <r>
          <rPr>
            <sz val="11"/>
            <rFont val="Calibri"/>
            <family val="2"/>
            <charset val="238"/>
          </rPr>
          <t>SZV_F:OnkormanyzatiUtem1</t>
        </r>
      </text>
    </comment>
    <comment ref="Z106" authorId="0" shapeId="0">
      <text>
        <r>
          <rPr>
            <sz val="11"/>
            <rFont val="Calibri"/>
            <family val="2"/>
            <charset val="238"/>
          </rPr>
          <t>SZV_F:EUUtem1</t>
        </r>
      </text>
    </comment>
    <comment ref="AA106" authorId="0" shapeId="0">
      <text>
        <r>
          <rPr>
            <sz val="11"/>
            <rFont val="Calibri"/>
            <family val="2"/>
            <charset val="238"/>
          </rPr>
          <t>SZV_F:EgyebUtem1</t>
        </r>
      </text>
    </comment>
    <comment ref="AB106" authorId="0" shapeId="0">
      <text>
        <r>
          <rPr>
            <sz val="11"/>
            <rFont val="Calibri"/>
            <family val="2"/>
            <charset val="238"/>
          </rPr>
          <t>SZV_F:HitelKotvenyUtem1</t>
        </r>
      </text>
    </comment>
    <comment ref="AC106" authorId="0" shapeId="0">
      <text>
        <r>
          <rPr>
            <sz val="11"/>
            <rFont val="Calibri"/>
            <family val="2"/>
            <charset val="238"/>
          </rPr>
          <t>SZV_F:OsszesenUtem1</t>
        </r>
      </text>
    </comment>
    <comment ref="AF106" authorId="0" shapeId="0">
      <text>
        <r>
          <rPr>
            <sz val="11"/>
            <rFont val="Calibri"/>
            <family val="2"/>
            <charset val="238"/>
          </rPr>
          <t>SZV_F:HDUtem2</t>
        </r>
      </text>
    </comment>
    <comment ref="AG106" authorId="0" shapeId="0">
      <text>
        <r>
          <rPr>
            <sz val="11"/>
            <rFont val="Calibri"/>
            <family val="2"/>
            <charset val="238"/>
          </rPr>
          <t>SZV_F:ECSUtem2</t>
        </r>
      </text>
    </comment>
    <comment ref="AH106" authorId="0" shapeId="0">
      <text>
        <r>
          <rPr>
            <sz val="11"/>
            <rFont val="Calibri"/>
            <family val="2"/>
            <charset val="238"/>
          </rPr>
          <t>SZV_F:KFHUtem2</t>
        </r>
      </text>
    </comment>
    <comment ref="AI106" authorId="0" shapeId="0">
      <text>
        <r>
          <rPr>
            <sz val="11"/>
            <rFont val="Calibri"/>
            <family val="2"/>
            <charset val="238"/>
          </rPr>
          <t>SZV_F:Egyeb_SajatUtem2</t>
        </r>
      </text>
    </comment>
    <comment ref="AJ106" authorId="0" shapeId="0">
      <text>
        <r>
          <rPr>
            <sz val="11"/>
            <rFont val="Calibri"/>
            <family val="2"/>
            <charset val="238"/>
          </rPr>
          <t>SZV_F:DijUtem2</t>
        </r>
      </text>
    </comment>
    <comment ref="AK106" authorId="0" shapeId="0">
      <text>
        <r>
          <rPr>
            <sz val="11"/>
            <rFont val="Calibri"/>
            <family val="2"/>
            <charset val="238"/>
          </rPr>
          <t>SZV_F:EM_Melleklet1_Utem2</t>
        </r>
      </text>
    </comment>
    <comment ref="AL106" authorId="0" shapeId="0">
      <text>
        <r>
          <rPr>
            <sz val="11"/>
            <rFont val="Calibri"/>
            <family val="2"/>
            <charset val="238"/>
          </rPr>
          <t>SZV_F:EgyebAllamiUtem2</t>
        </r>
      </text>
    </comment>
    <comment ref="AM106" authorId="0" shapeId="0">
      <text>
        <r>
          <rPr>
            <sz val="11"/>
            <rFont val="Calibri"/>
            <family val="2"/>
            <charset val="238"/>
          </rPr>
          <t>SZV_F:OnkormanyzatiUtem2</t>
        </r>
      </text>
    </comment>
    <comment ref="AN106" authorId="0" shapeId="0">
      <text>
        <r>
          <rPr>
            <sz val="11"/>
            <rFont val="Calibri"/>
            <family val="2"/>
            <charset val="238"/>
          </rPr>
          <t>SZV_F:EUUtem2</t>
        </r>
      </text>
    </comment>
    <comment ref="AO106" authorId="0" shapeId="0">
      <text>
        <r>
          <rPr>
            <sz val="11"/>
            <rFont val="Calibri"/>
            <family val="2"/>
            <charset val="238"/>
          </rPr>
          <t>SZV_F:EgyebUtem2</t>
        </r>
      </text>
    </comment>
    <comment ref="AP106" authorId="0" shapeId="0">
      <text>
        <r>
          <rPr>
            <sz val="11"/>
            <rFont val="Calibri"/>
            <family val="2"/>
            <charset val="238"/>
          </rPr>
          <t>SZV_F:HitelKotvenyUtem2</t>
        </r>
      </text>
    </comment>
    <comment ref="AQ106" authorId="0" shapeId="0">
      <text>
        <r>
          <rPr>
            <sz val="11"/>
            <rFont val="Calibri"/>
            <family val="2"/>
            <charset val="238"/>
          </rPr>
          <t>SZV_F:OsszesenUtem2</t>
        </r>
      </text>
    </comment>
    <comment ref="AR106" authorId="0" shapeId="0">
      <text>
        <r>
          <rPr>
            <sz val="11"/>
            <rFont val="Calibri"/>
            <family val="2"/>
            <charset val="238"/>
          </rPr>
          <t>SZV_F:ForrashianyUtem2</t>
        </r>
      </text>
    </comment>
    <comment ref="AU106" authorId="0" shapeId="0">
      <text>
        <r>
          <rPr>
            <sz val="11"/>
            <rFont val="Calibri"/>
            <family val="2"/>
            <charset val="238"/>
          </rPr>
          <t>SZV_F:Indokolas</t>
        </r>
      </text>
    </comment>
    <comment ref="AV106" authorId="0" shapeId="0">
      <text>
        <r>
          <rPr>
            <sz val="11"/>
            <rFont val="Calibri"/>
            <family val="2"/>
            <charset val="238"/>
          </rPr>
          <t>SZV_F:Megjegyzes</t>
        </r>
      </text>
    </comment>
    <comment ref="AW106" authorId="0" shapeId="0">
      <text>
        <r>
          <rPr>
            <sz val="11"/>
            <rFont val="Calibri"/>
            <family val="2"/>
            <charset val="238"/>
          </rPr>
          <t>SZV_F:FeladatSorszam</t>
        </r>
      </text>
    </comment>
    <comment ref="AY106" authorId="0" shapeId="0">
      <text>
        <r>
          <rPr>
            <sz val="11"/>
            <rFont val="Calibri"/>
            <family val="2"/>
            <charset val="238"/>
          </rPr>
          <t>SZV_F:ISA</t>
        </r>
      </text>
    </comment>
    <comment ref="B107" authorId="0" shapeId="0">
      <text>
        <r>
          <rPr>
            <sz val="11"/>
            <rFont val="Calibri"/>
            <family val="2"/>
            <charset val="238"/>
          </rPr>
          <t>SZV_F:FontossagiSorrent</t>
        </r>
      </text>
    </comment>
    <comment ref="C107" authorId="0" shapeId="0">
      <text>
        <r>
          <rPr>
            <sz val="11"/>
            <rFont val="Calibri"/>
            <family val="2"/>
            <charset val="238"/>
          </rPr>
          <t>SZV_F:FeladatKategoria</t>
        </r>
      </text>
    </comment>
    <comment ref="D107" authorId="0" shapeId="0">
      <text>
        <r>
          <rPr>
            <sz val="11"/>
            <rFont val="Calibri"/>
            <family val="2"/>
            <charset val="238"/>
          </rPr>
          <t>SZV_F:FeladatMegnevezes</t>
        </r>
      </text>
    </comment>
    <comment ref="E107" authorId="0" shapeId="0">
      <text>
        <r>
          <rPr>
            <sz val="11"/>
            <rFont val="Calibri"/>
            <family val="2"/>
            <charset val="238"/>
          </rPr>
          <t>SZV_F:ElviEngedelySzam</t>
        </r>
      </text>
    </comment>
    <comment ref="F107" authorId="0" shapeId="0">
      <text>
        <r>
          <rPr>
            <sz val="11"/>
            <rFont val="Calibri"/>
            <family val="2"/>
            <charset val="238"/>
          </rPr>
          <t>SZV_F:VKR_Kod</t>
        </r>
      </text>
    </comment>
    <comment ref="G107" authorId="0" shapeId="0">
      <text>
        <r>
          <rPr>
            <sz val="11"/>
            <rFont val="Calibri"/>
            <family val="2"/>
            <charset val="238"/>
          </rPr>
          <t>SZV_F:VKR_Nev</t>
        </r>
      </text>
    </comment>
    <comment ref="H107" authorId="0" shapeId="0">
      <text>
        <r>
          <rPr>
            <sz val="11"/>
            <rFont val="Calibri"/>
            <family val="2"/>
            <charset val="238"/>
          </rPr>
          <t>SZV_F:FeladatAzonosito</t>
        </r>
      </text>
    </comment>
    <comment ref="I107" authorId="0" shapeId="0">
      <text>
        <r>
          <rPr>
            <sz val="11"/>
            <rFont val="Calibri"/>
            <family val="2"/>
            <charset val="238"/>
          </rPr>
          <t>SZV_F:EllatasiTerulet</t>
        </r>
      </text>
    </comment>
    <comment ref="J107" authorId="0" shapeId="0">
      <text>
        <r>
          <rPr>
            <sz val="11"/>
            <rFont val="Calibri"/>
            <family val="2"/>
            <charset val="238"/>
          </rPr>
          <t>SZV_F:EllatasertFelelos</t>
        </r>
      </text>
    </comment>
    <comment ref="K107" authorId="0" shapeId="0">
      <text>
        <r>
          <rPr>
            <sz val="11"/>
            <rFont val="Calibri"/>
            <family val="2"/>
            <charset val="238"/>
          </rPr>
          <t>SZV_F:TervezettNettoKoltseg</t>
        </r>
      </text>
    </comment>
    <comment ref="L107" authorId="0" shapeId="0">
      <text>
        <r>
          <rPr>
            <sz val="11"/>
            <rFont val="Calibri"/>
            <family val="2"/>
            <charset val="238"/>
          </rPr>
          <t>SZV_F:IdotartamKezdes</t>
        </r>
      </text>
    </comment>
    <comment ref="M107" authorId="0" shapeId="0">
      <text>
        <r>
          <rPr>
            <sz val="11"/>
            <rFont val="Calibri"/>
            <family val="2"/>
            <charset val="238"/>
          </rPr>
          <t>SZV_F:IdotartamBefejezes</t>
        </r>
      </text>
    </comment>
    <comment ref="N107" authorId="0" shapeId="0">
      <text>
        <r>
          <rPr>
            <sz val="11"/>
            <rFont val="Calibri"/>
            <family val="2"/>
            <charset val="238"/>
          </rPr>
          <t>SZV_F:NettoKoltsegUtem1</t>
        </r>
      </text>
    </comment>
    <comment ref="O107" authorId="0" shapeId="0">
      <text>
        <r>
          <rPr>
            <sz val="11"/>
            <rFont val="Calibri"/>
            <family val="2"/>
            <charset val="238"/>
          </rPr>
          <t>SZV_F:NettoKoltsegUtem2</t>
        </r>
      </text>
    </comment>
    <comment ref="P107" authorId="0" shapeId="0">
      <text>
        <r>
          <rPr>
            <sz val="11"/>
            <rFont val="Calibri"/>
            <family val="2"/>
            <charset val="238"/>
          </rPr>
          <t>SZV_F:EM_Melleklet2_KTG</t>
        </r>
      </text>
    </comment>
    <comment ref="R107" authorId="0" shapeId="0">
      <text>
        <r>
          <rPr>
            <sz val="11"/>
            <rFont val="Calibri"/>
            <family val="2"/>
            <charset val="238"/>
          </rPr>
          <t>SZV_F:HDUtem1</t>
        </r>
      </text>
    </comment>
    <comment ref="S107" authorId="0" shapeId="0">
      <text>
        <r>
          <rPr>
            <sz val="11"/>
            <rFont val="Calibri"/>
            <family val="2"/>
            <charset val="238"/>
          </rPr>
          <t>SZV_F:ECSUtem1</t>
        </r>
      </text>
    </comment>
    <comment ref="T107" authorId="0" shapeId="0">
      <text>
        <r>
          <rPr>
            <sz val="11"/>
            <rFont val="Calibri"/>
            <family val="2"/>
            <charset val="238"/>
          </rPr>
          <t>SZV_F:KFHUtem1</t>
        </r>
      </text>
    </comment>
    <comment ref="U107" authorId="0" shapeId="0">
      <text>
        <r>
          <rPr>
            <sz val="11"/>
            <rFont val="Calibri"/>
            <family val="2"/>
            <charset val="238"/>
          </rPr>
          <t>SZV_F:Egyeb_SajatUtem1</t>
        </r>
      </text>
    </comment>
    <comment ref="V107" authorId="0" shapeId="0">
      <text>
        <r>
          <rPr>
            <sz val="11"/>
            <rFont val="Calibri"/>
            <family val="2"/>
            <charset val="238"/>
          </rPr>
          <t>SZV_F:DijUtem1</t>
        </r>
      </text>
    </comment>
    <comment ref="W107" authorId="0" shapeId="0">
      <text>
        <r>
          <rPr>
            <sz val="11"/>
            <rFont val="Calibri"/>
            <family val="2"/>
            <charset val="238"/>
          </rPr>
          <t>SZV_F:EM_Melleklet1_Utem1</t>
        </r>
      </text>
    </comment>
    <comment ref="X107" authorId="0" shapeId="0">
      <text>
        <r>
          <rPr>
            <sz val="11"/>
            <rFont val="Calibri"/>
            <family val="2"/>
            <charset val="238"/>
          </rPr>
          <t>SZV_F:EgyebAllamiUtem1</t>
        </r>
      </text>
    </comment>
    <comment ref="Y107" authorId="0" shapeId="0">
      <text>
        <r>
          <rPr>
            <sz val="11"/>
            <rFont val="Calibri"/>
            <family val="2"/>
            <charset val="238"/>
          </rPr>
          <t>SZV_F:OnkormanyzatiUtem1</t>
        </r>
      </text>
    </comment>
    <comment ref="Z107" authorId="0" shapeId="0">
      <text>
        <r>
          <rPr>
            <sz val="11"/>
            <rFont val="Calibri"/>
            <family val="2"/>
            <charset val="238"/>
          </rPr>
          <t>SZV_F:EUUtem1</t>
        </r>
      </text>
    </comment>
    <comment ref="AA107" authorId="0" shapeId="0">
      <text>
        <r>
          <rPr>
            <sz val="11"/>
            <rFont val="Calibri"/>
            <family val="2"/>
            <charset val="238"/>
          </rPr>
          <t>SZV_F:EgyebUtem1</t>
        </r>
      </text>
    </comment>
    <comment ref="AB107" authorId="0" shapeId="0">
      <text>
        <r>
          <rPr>
            <sz val="11"/>
            <rFont val="Calibri"/>
            <family val="2"/>
            <charset val="238"/>
          </rPr>
          <t>SZV_F:HitelKotvenyUtem1</t>
        </r>
      </text>
    </comment>
    <comment ref="AC107" authorId="0" shapeId="0">
      <text>
        <r>
          <rPr>
            <sz val="11"/>
            <rFont val="Calibri"/>
            <family val="2"/>
            <charset val="238"/>
          </rPr>
          <t>SZV_F:OsszesenUtem1</t>
        </r>
      </text>
    </comment>
    <comment ref="AF107" authorId="0" shapeId="0">
      <text>
        <r>
          <rPr>
            <sz val="11"/>
            <rFont val="Calibri"/>
            <family val="2"/>
            <charset val="238"/>
          </rPr>
          <t>SZV_F:HDUtem2</t>
        </r>
      </text>
    </comment>
    <comment ref="AG107" authorId="0" shapeId="0">
      <text>
        <r>
          <rPr>
            <sz val="11"/>
            <rFont val="Calibri"/>
            <family val="2"/>
            <charset val="238"/>
          </rPr>
          <t>SZV_F:ECSUtem2</t>
        </r>
      </text>
    </comment>
    <comment ref="AH107" authorId="0" shapeId="0">
      <text>
        <r>
          <rPr>
            <sz val="11"/>
            <rFont val="Calibri"/>
            <family val="2"/>
            <charset val="238"/>
          </rPr>
          <t>SZV_F:KFHUtem2</t>
        </r>
      </text>
    </comment>
    <comment ref="AI107" authorId="0" shapeId="0">
      <text>
        <r>
          <rPr>
            <sz val="11"/>
            <rFont val="Calibri"/>
            <family val="2"/>
            <charset val="238"/>
          </rPr>
          <t>SZV_F:Egyeb_SajatUtem2</t>
        </r>
      </text>
    </comment>
    <comment ref="AJ107" authorId="0" shapeId="0">
      <text>
        <r>
          <rPr>
            <sz val="11"/>
            <rFont val="Calibri"/>
            <family val="2"/>
            <charset val="238"/>
          </rPr>
          <t>SZV_F:DijUtem2</t>
        </r>
      </text>
    </comment>
    <comment ref="AK107" authorId="0" shapeId="0">
      <text>
        <r>
          <rPr>
            <sz val="11"/>
            <rFont val="Calibri"/>
            <family val="2"/>
            <charset val="238"/>
          </rPr>
          <t>SZV_F:EM_Melleklet1_Utem2</t>
        </r>
      </text>
    </comment>
    <comment ref="AL107" authorId="0" shapeId="0">
      <text>
        <r>
          <rPr>
            <sz val="11"/>
            <rFont val="Calibri"/>
            <family val="2"/>
            <charset val="238"/>
          </rPr>
          <t>SZV_F:EgyebAllamiUtem2</t>
        </r>
      </text>
    </comment>
    <comment ref="AM107" authorId="0" shapeId="0">
      <text>
        <r>
          <rPr>
            <sz val="11"/>
            <rFont val="Calibri"/>
            <family val="2"/>
            <charset val="238"/>
          </rPr>
          <t>SZV_F:OnkormanyzatiUtem2</t>
        </r>
      </text>
    </comment>
    <comment ref="AN107" authorId="0" shapeId="0">
      <text>
        <r>
          <rPr>
            <sz val="11"/>
            <rFont val="Calibri"/>
            <family val="2"/>
            <charset val="238"/>
          </rPr>
          <t>SZV_F:EUUtem2</t>
        </r>
      </text>
    </comment>
    <comment ref="AO107" authorId="0" shapeId="0">
      <text>
        <r>
          <rPr>
            <sz val="11"/>
            <rFont val="Calibri"/>
            <family val="2"/>
            <charset val="238"/>
          </rPr>
          <t>SZV_F:EgyebUtem2</t>
        </r>
      </text>
    </comment>
    <comment ref="AP107" authorId="0" shapeId="0">
      <text>
        <r>
          <rPr>
            <sz val="11"/>
            <rFont val="Calibri"/>
            <family val="2"/>
            <charset val="238"/>
          </rPr>
          <t>SZV_F:HitelKotvenyUtem2</t>
        </r>
      </text>
    </comment>
    <comment ref="AQ107" authorId="0" shapeId="0">
      <text>
        <r>
          <rPr>
            <sz val="11"/>
            <rFont val="Calibri"/>
            <family val="2"/>
            <charset val="238"/>
          </rPr>
          <t>SZV_F:OsszesenUtem2</t>
        </r>
      </text>
    </comment>
    <comment ref="AR107" authorId="0" shapeId="0">
      <text>
        <r>
          <rPr>
            <sz val="11"/>
            <rFont val="Calibri"/>
            <family val="2"/>
            <charset val="238"/>
          </rPr>
          <t>SZV_F:ForrashianyUtem2</t>
        </r>
      </text>
    </comment>
    <comment ref="AU107" authorId="0" shapeId="0">
      <text>
        <r>
          <rPr>
            <sz val="11"/>
            <rFont val="Calibri"/>
            <family val="2"/>
            <charset val="238"/>
          </rPr>
          <t>SZV_F:Indokolas</t>
        </r>
      </text>
    </comment>
    <comment ref="AV107" authorId="0" shapeId="0">
      <text>
        <r>
          <rPr>
            <sz val="11"/>
            <rFont val="Calibri"/>
            <family val="2"/>
            <charset val="238"/>
          </rPr>
          <t>SZV_F:Megjegyzes</t>
        </r>
      </text>
    </comment>
    <comment ref="AW107" authorId="0" shapeId="0">
      <text>
        <r>
          <rPr>
            <sz val="11"/>
            <rFont val="Calibri"/>
            <family val="2"/>
            <charset val="238"/>
          </rPr>
          <t>SZV_F:FeladatSorszam</t>
        </r>
      </text>
    </comment>
    <comment ref="AY107" authorId="0" shapeId="0">
      <text>
        <r>
          <rPr>
            <sz val="11"/>
            <rFont val="Calibri"/>
            <family val="2"/>
            <charset val="238"/>
          </rPr>
          <t>SZV_F:ISA</t>
        </r>
      </text>
    </comment>
    <comment ref="B108" authorId="0" shapeId="0">
      <text>
        <r>
          <rPr>
            <sz val="11"/>
            <rFont val="Calibri"/>
            <family val="2"/>
            <charset val="238"/>
          </rPr>
          <t>SZV_F:FontossagiSorrent</t>
        </r>
      </text>
    </comment>
    <comment ref="C108" authorId="0" shapeId="0">
      <text>
        <r>
          <rPr>
            <sz val="11"/>
            <rFont val="Calibri"/>
            <family val="2"/>
            <charset val="238"/>
          </rPr>
          <t>SZV_F:FeladatKategoria</t>
        </r>
      </text>
    </comment>
    <comment ref="D108" authorId="0" shapeId="0">
      <text>
        <r>
          <rPr>
            <sz val="11"/>
            <rFont val="Calibri"/>
            <family val="2"/>
            <charset val="238"/>
          </rPr>
          <t>SZV_F:FeladatMegnevezes</t>
        </r>
      </text>
    </comment>
    <comment ref="E108" authorId="0" shapeId="0">
      <text>
        <r>
          <rPr>
            <sz val="11"/>
            <rFont val="Calibri"/>
            <family val="2"/>
            <charset val="238"/>
          </rPr>
          <t>SZV_F:ElviEngedelySzam</t>
        </r>
      </text>
    </comment>
    <comment ref="F108" authorId="0" shapeId="0">
      <text>
        <r>
          <rPr>
            <sz val="11"/>
            <rFont val="Calibri"/>
            <family val="2"/>
            <charset val="238"/>
          </rPr>
          <t>SZV_F:VKR_Kod</t>
        </r>
      </text>
    </comment>
    <comment ref="G108" authorId="0" shapeId="0">
      <text>
        <r>
          <rPr>
            <sz val="11"/>
            <rFont val="Calibri"/>
            <family val="2"/>
            <charset val="238"/>
          </rPr>
          <t>SZV_F:VKR_Nev</t>
        </r>
      </text>
    </comment>
    <comment ref="H108" authorId="0" shapeId="0">
      <text>
        <r>
          <rPr>
            <sz val="11"/>
            <rFont val="Calibri"/>
            <family val="2"/>
            <charset val="238"/>
          </rPr>
          <t>SZV_F:FeladatAzonosito</t>
        </r>
      </text>
    </comment>
    <comment ref="I108" authorId="0" shapeId="0">
      <text>
        <r>
          <rPr>
            <sz val="11"/>
            <rFont val="Calibri"/>
            <family val="2"/>
            <charset val="238"/>
          </rPr>
          <t>SZV_F:EllatasiTerulet</t>
        </r>
      </text>
    </comment>
    <comment ref="J108" authorId="0" shapeId="0">
      <text>
        <r>
          <rPr>
            <sz val="11"/>
            <rFont val="Calibri"/>
            <family val="2"/>
            <charset val="238"/>
          </rPr>
          <t>SZV_F:EllatasertFelelos</t>
        </r>
      </text>
    </comment>
    <comment ref="K108" authorId="0" shapeId="0">
      <text>
        <r>
          <rPr>
            <sz val="11"/>
            <rFont val="Calibri"/>
            <family val="2"/>
            <charset val="238"/>
          </rPr>
          <t>SZV_F:TervezettNettoKoltseg</t>
        </r>
      </text>
    </comment>
    <comment ref="L108" authorId="0" shapeId="0">
      <text>
        <r>
          <rPr>
            <sz val="11"/>
            <rFont val="Calibri"/>
            <family val="2"/>
            <charset val="238"/>
          </rPr>
          <t>SZV_F:IdotartamKezdes</t>
        </r>
      </text>
    </comment>
    <comment ref="M108" authorId="0" shapeId="0">
      <text>
        <r>
          <rPr>
            <sz val="11"/>
            <rFont val="Calibri"/>
            <family val="2"/>
            <charset val="238"/>
          </rPr>
          <t>SZV_F:IdotartamBefejezes</t>
        </r>
      </text>
    </comment>
    <comment ref="N108" authorId="0" shapeId="0">
      <text>
        <r>
          <rPr>
            <sz val="11"/>
            <rFont val="Calibri"/>
            <family val="2"/>
            <charset val="238"/>
          </rPr>
          <t>SZV_F:NettoKoltsegUtem1</t>
        </r>
      </text>
    </comment>
    <comment ref="O108" authorId="0" shapeId="0">
      <text>
        <r>
          <rPr>
            <sz val="11"/>
            <rFont val="Calibri"/>
            <family val="2"/>
            <charset val="238"/>
          </rPr>
          <t>SZV_F:NettoKoltsegUtem2</t>
        </r>
      </text>
    </comment>
    <comment ref="P108" authorId="0" shapeId="0">
      <text>
        <r>
          <rPr>
            <sz val="11"/>
            <rFont val="Calibri"/>
            <family val="2"/>
            <charset val="238"/>
          </rPr>
          <t>SZV_F:EM_Melleklet2_KTG</t>
        </r>
      </text>
    </comment>
    <comment ref="R108" authorId="0" shapeId="0">
      <text>
        <r>
          <rPr>
            <sz val="11"/>
            <rFont val="Calibri"/>
            <family val="2"/>
            <charset val="238"/>
          </rPr>
          <t>SZV_F:HDUtem1</t>
        </r>
      </text>
    </comment>
    <comment ref="S108" authorId="0" shapeId="0">
      <text>
        <r>
          <rPr>
            <sz val="11"/>
            <rFont val="Calibri"/>
            <family val="2"/>
            <charset val="238"/>
          </rPr>
          <t>SZV_F:ECSUtem1</t>
        </r>
      </text>
    </comment>
    <comment ref="T108" authorId="0" shapeId="0">
      <text>
        <r>
          <rPr>
            <sz val="11"/>
            <rFont val="Calibri"/>
            <family val="2"/>
            <charset val="238"/>
          </rPr>
          <t>SZV_F:KFHUtem1</t>
        </r>
      </text>
    </comment>
    <comment ref="U108" authorId="0" shapeId="0">
      <text>
        <r>
          <rPr>
            <sz val="11"/>
            <rFont val="Calibri"/>
            <family val="2"/>
            <charset val="238"/>
          </rPr>
          <t>SZV_F:Egyeb_SajatUtem1</t>
        </r>
      </text>
    </comment>
    <comment ref="V108" authorId="0" shapeId="0">
      <text>
        <r>
          <rPr>
            <sz val="11"/>
            <rFont val="Calibri"/>
            <family val="2"/>
            <charset val="238"/>
          </rPr>
          <t>SZV_F:DijUtem1</t>
        </r>
      </text>
    </comment>
    <comment ref="W108" authorId="0" shapeId="0">
      <text>
        <r>
          <rPr>
            <sz val="11"/>
            <rFont val="Calibri"/>
            <family val="2"/>
            <charset val="238"/>
          </rPr>
          <t>SZV_F:EM_Melleklet1_Utem1</t>
        </r>
      </text>
    </comment>
    <comment ref="X108" authorId="0" shapeId="0">
      <text>
        <r>
          <rPr>
            <sz val="11"/>
            <rFont val="Calibri"/>
            <family val="2"/>
            <charset val="238"/>
          </rPr>
          <t>SZV_F:EgyebAllamiUtem1</t>
        </r>
      </text>
    </comment>
    <comment ref="Y108" authorId="0" shapeId="0">
      <text>
        <r>
          <rPr>
            <sz val="11"/>
            <rFont val="Calibri"/>
            <family val="2"/>
            <charset val="238"/>
          </rPr>
          <t>SZV_F:OnkormanyzatiUtem1</t>
        </r>
      </text>
    </comment>
    <comment ref="Z108" authorId="0" shapeId="0">
      <text>
        <r>
          <rPr>
            <sz val="11"/>
            <rFont val="Calibri"/>
            <family val="2"/>
            <charset val="238"/>
          </rPr>
          <t>SZV_F:EUUtem1</t>
        </r>
      </text>
    </comment>
    <comment ref="AA108" authorId="0" shapeId="0">
      <text>
        <r>
          <rPr>
            <sz val="11"/>
            <rFont val="Calibri"/>
            <family val="2"/>
            <charset val="238"/>
          </rPr>
          <t>SZV_F:EgyebUtem1</t>
        </r>
      </text>
    </comment>
    <comment ref="AB108" authorId="0" shapeId="0">
      <text>
        <r>
          <rPr>
            <sz val="11"/>
            <rFont val="Calibri"/>
            <family val="2"/>
            <charset val="238"/>
          </rPr>
          <t>SZV_F:HitelKotvenyUtem1</t>
        </r>
      </text>
    </comment>
    <comment ref="AC108" authorId="0" shapeId="0">
      <text>
        <r>
          <rPr>
            <sz val="11"/>
            <rFont val="Calibri"/>
            <family val="2"/>
            <charset val="238"/>
          </rPr>
          <t>SZV_F:OsszesenUtem1</t>
        </r>
      </text>
    </comment>
    <comment ref="AF108" authorId="0" shapeId="0">
      <text>
        <r>
          <rPr>
            <sz val="11"/>
            <rFont val="Calibri"/>
            <family val="2"/>
            <charset val="238"/>
          </rPr>
          <t>SZV_F:HDUtem2</t>
        </r>
      </text>
    </comment>
    <comment ref="AG108" authorId="0" shapeId="0">
      <text>
        <r>
          <rPr>
            <sz val="11"/>
            <rFont val="Calibri"/>
            <family val="2"/>
            <charset val="238"/>
          </rPr>
          <t>SZV_F:ECSUtem2</t>
        </r>
      </text>
    </comment>
    <comment ref="AH108" authorId="0" shapeId="0">
      <text>
        <r>
          <rPr>
            <sz val="11"/>
            <rFont val="Calibri"/>
            <family val="2"/>
            <charset val="238"/>
          </rPr>
          <t>SZV_F:KFHUtem2</t>
        </r>
      </text>
    </comment>
    <comment ref="AI108" authorId="0" shapeId="0">
      <text>
        <r>
          <rPr>
            <sz val="11"/>
            <rFont val="Calibri"/>
            <family val="2"/>
            <charset val="238"/>
          </rPr>
          <t>SZV_F:Egyeb_SajatUtem2</t>
        </r>
      </text>
    </comment>
    <comment ref="AJ108" authorId="0" shapeId="0">
      <text>
        <r>
          <rPr>
            <sz val="11"/>
            <rFont val="Calibri"/>
            <family val="2"/>
            <charset val="238"/>
          </rPr>
          <t>SZV_F:DijUtem2</t>
        </r>
      </text>
    </comment>
    <comment ref="AK108" authorId="0" shapeId="0">
      <text>
        <r>
          <rPr>
            <sz val="11"/>
            <rFont val="Calibri"/>
            <family val="2"/>
            <charset val="238"/>
          </rPr>
          <t>SZV_F:EM_Melleklet1_Utem2</t>
        </r>
      </text>
    </comment>
    <comment ref="AL108" authorId="0" shapeId="0">
      <text>
        <r>
          <rPr>
            <sz val="11"/>
            <rFont val="Calibri"/>
            <family val="2"/>
            <charset val="238"/>
          </rPr>
          <t>SZV_F:EgyebAllamiUtem2</t>
        </r>
      </text>
    </comment>
    <comment ref="AM108" authorId="0" shapeId="0">
      <text>
        <r>
          <rPr>
            <sz val="11"/>
            <rFont val="Calibri"/>
            <family val="2"/>
            <charset val="238"/>
          </rPr>
          <t>SZV_F:OnkormanyzatiUtem2</t>
        </r>
      </text>
    </comment>
    <comment ref="AN108" authorId="0" shapeId="0">
      <text>
        <r>
          <rPr>
            <sz val="11"/>
            <rFont val="Calibri"/>
            <family val="2"/>
            <charset val="238"/>
          </rPr>
          <t>SZV_F:EUUtem2</t>
        </r>
      </text>
    </comment>
    <comment ref="AO108" authorId="0" shapeId="0">
      <text>
        <r>
          <rPr>
            <sz val="11"/>
            <rFont val="Calibri"/>
            <family val="2"/>
            <charset val="238"/>
          </rPr>
          <t>SZV_F:EgyebUtem2</t>
        </r>
      </text>
    </comment>
    <comment ref="AP108" authorId="0" shapeId="0">
      <text>
        <r>
          <rPr>
            <sz val="11"/>
            <rFont val="Calibri"/>
            <family val="2"/>
            <charset val="238"/>
          </rPr>
          <t>SZV_F:HitelKotvenyUtem2</t>
        </r>
      </text>
    </comment>
    <comment ref="AQ108" authorId="0" shapeId="0">
      <text>
        <r>
          <rPr>
            <sz val="11"/>
            <rFont val="Calibri"/>
            <family val="2"/>
            <charset val="238"/>
          </rPr>
          <t>SZV_F:OsszesenUtem2</t>
        </r>
      </text>
    </comment>
    <comment ref="AR108" authorId="0" shapeId="0">
      <text>
        <r>
          <rPr>
            <sz val="11"/>
            <rFont val="Calibri"/>
            <family val="2"/>
            <charset val="238"/>
          </rPr>
          <t>SZV_F:ForrashianyUtem2</t>
        </r>
      </text>
    </comment>
    <comment ref="AU108" authorId="0" shapeId="0">
      <text>
        <r>
          <rPr>
            <sz val="11"/>
            <rFont val="Calibri"/>
            <family val="2"/>
            <charset val="238"/>
          </rPr>
          <t>SZV_F:Indokolas</t>
        </r>
      </text>
    </comment>
    <comment ref="AV108" authorId="0" shapeId="0">
      <text>
        <r>
          <rPr>
            <sz val="11"/>
            <rFont val="Calibri"/>
            <family val="2"/>
            <charset val="238"/>
          </rPr>
          <t>SZV_F:Megjegyzes</t>
        </r>
      </text>
    </comment>
    <comment ref="AW108" authorId="0" shapeId="0">
      <text>
        <r>
          <rPr>
            <sz val="11"/>
            <rFont val="Calibri"/>
            <family val="2"/>
            <charset val="238"/>
          </rPr>
          <t>SZV_F:FeladatSorszam</t>
        </r>
      </text>
    </comment>
    <comment ref="AY108" authorId="0" shapeId="0">
      <text>
        <r>
          <rPr>
            <sz val="11"/>
            <rFont val="Calibri"/>
            <family val="2"/>
            <charset val="238"/>
          </rPr>
          <t>SZV_F:ISA</t>
        </r>
      </text>
    </comment>
    <comment ref="B109" authorId="0" shapeId="0">
      <text>
        <r>
          <rPr>
            <sz val="11"/>
            <rFont val="Calibri"/>
            <family val="2"/>
            <charset val="238"/>
          </rPr>
          <t>SZV_F:FontossagiSorrent</t>
        </r>
      </text>
    </comment>
    <comment ref="C109" authorId="0" shapeId="0">
      <text>
        <r>
          <rPr>
            <sz val="11"/>
            <rFont val="Calibri"/>
            <family val="2"/>
            <charset val="238"/>
          </rPr>
          <t>SZV_F:FeladatKategoria</t>
        </r>
      </text>
    </comment>
    <comment ref="D109" authorId="0" shapeId="0">
      <text>
        <r>
          <rPr>
            <sz val="11"/>
            <rFont val="Calibri"/>
            <family val="2"/>
            <charset val="238"/>
          </rPr>
          <t>SZV_F:FeladatMegnevezes</t>
        </r>
      </text>
    </comment>
    <comment ref="E109" authorId="0" shapeId="0">
      <text>
        <r>
          <rPr>
            <sz val="11"/>
            <rFont val="Calibri"/>
            <family val="2"/>
            <charset val="238"/>
          </rPr>
          <t>SZV_F:ElviEngedelySzam</t>
        </r>
      </text>
    </comment>
    <comment ref="F109" authorId="0" shapeId="0">
      <text>
        <r>
          <rPr>
            <sz val="11"/>
            <rFont val="Calibri"/>
            <family val="2"/>
            <charset val="238"/>
          </rPr>
          <t>SZV_F:VKR_Kod</t>
        </r>
      </text>
    </comment>
    <comment ref="G109" authorId="0" shapeId="0">
      <text>
        <r>
          <rPr>
            <sz val="11"/>
            <rFont val="Calibri"/>
            <family val="2"/>
            <charset val="238"/>
          </rPr>
          <t>SZV_F:VKR_Nev</t>
        </r>
      </text>
    </comment>
    <comment ref="H109" authorId="0" shapeId="0">
      <text>
        <r>
          <rPr>
            <sz val="11"/>
            <rFont val="Calibri"/>
            <family val="2"/>
            <charset val="238"/>
          </rPr>
          <t>SZV_F:FeladatAzonosito</t>
        </r>
      </text>
    </comment>
    <comment ref="I109" authorId="0" shapeId="0">
      <text>
        <r>
          <rPr>
            <sz val="11"/>
            <rFont val="Calibri"/>
            <family val="2"/>
            <charset val="238"/>
          </rPr>
          <t>SZV_F:EllatasiTerulet</t>
        </r>
      </text>
    </comment>
    <comment ref="J109" authorId="0" shapeId="0">
      <text>
        <r>
          <rPr>
            <sz val="11"/>
            <rFont val="Calibri"/>
            <family val="2"/>
            <charset val="238"/>
          </rPr>
          <t>SZV_F:EllatasertFelelos</t>
        </r>
      </text>
    </comment>
    <comment ref="K109" authorId="0" shapeId="0">
      <text>
        <r>
          <rPr>
            <sz val="11"/>
            <rFont val="Calibri"/>
            <family val="2"/>
            <charset val="238"/>
          </rPr>
          <t>SZV_F:TervezettNettoKoltseg</t>
        </r>
      </text>
    </comment>
    <comment ref="L109" authorId="0" shapeId="0">
      <text>
        <r>
          <rPr>
            <sz val="11"/>
            <rFont val="Calibri"/>
            <family val="2"/>
            <charset val="238"/>
          </rPr>
          <t>SZV_F:IdotartamKezdes</t>
        </r>
      </text>
    </comment>
    <comment ref="M109" authorId="0" shapeId="0">
      <text>
        <r>
          <rPr>
            <sz val="11"/>
            <rFont val="Calibri"/>
            <family val="2"/>
            <charset val="238"/>
          </rPr>
          <t>SZV_F:IdotartamBefejezes</t>
        </r>
      </text>
    </comment>
    <comment ref="N109" authorId="0" shapeId="0">
      <text>
        <r>
          <rPr>
            <sz val="11"/>
            <rFont val="Calibri"/>
            <family val="2"/>
            <charset val="238"/>
          </rPr>
          <t>SZV_F:NettoKoltsegUtem1</t>
        </r>
      </text>
    </comment>
    <comment ref="O109" authorId="0" shapeId="0">
      <text>
        <r>
          <rPr>
            <sz val="11"/>
            <rFont val="Calibri"/>
            <family val="2"/>
            <charset val="238"/>
          </rPr>
          <t>SZV_F:NettoKoltsegUtem2</t>
        </r>
      </text>
    </comment>
    <comment ref="P109" authorId="0" shapeId="0">
      <text>
        <r>
          <rPr>
            <sz val="11"/>
            <rFont val="Calibri"/>
            <family val="2"/>
            <charset val="238"/>
          </rPr>
          <t>SZV_F:EM_Melleklet2_KTG</t>
        </r>
      </text>
    </comment>
    <comment ref="R109" authorId="0" shapeId="0">
      <text>
        <r>
          <rPr>
            <sz val="11"/>
            <rFont val="Calibri"/>
            <family val="2"/>
            <charset val="238"/>
          </rPr>
          <t>SZV_F:HDUtem1</t>
        </r>
      </text>
    </comment>
    <comment ref="S109" authorId="0" shapeId="0">
      <text>
        <r>
          <rPr>
            <sz val="11"/>
            <rFont val="Calibri"/>
            <family val="2"/>
            <charset val="238"/>
          </rPr>
          <t>SZV_F:ECSUtem1</t>
        </r>
      </text>
    </comment>
    <comment ref="T109" authorId="0" shapeId="0">
      <text>
        <r>
          <rPr>
            <sz val="11"/>
            <rFont val="Calibri"/>
            <family val="2"/>
            <charset val="238"/>
          </rPr>
          <t>SZV_F:KFHUtem1</t>
        </r>
      </text>
    </comment>
    <comment ref="U109" authorId="0" shapeId="0">
      <text>
        <r>
          <rPr>
            <sz val="11"/>
            <rFont val="Calibri"/>
            <family val="2"/>
            <charset val="238"/>
          </rPr>
          <t>SZV_F:Egyeb_SajatUtem1</t>
        </r>
      </text>
    </comment>
    <comment ref="V109" authorId="0" shapeId="0">
      <text>
        <r>
          <rPr>
            <sz val="11"/>
            <rFont val="Calibri"/>
            <family val="2"/>
            <charset val="238"/>
          </rPr>
          <t>SZV_F:DijUtem1</t>
        </r>
      </text>
    </comment>
    <comment ref="W109" authorId="0" shapeId="0">
      <text>
        <r>
          <rPr>
            <sz val="11"/>
            <rFont val="Calibri"/>
            <family val="2"/>
            <charset val="238"/>
          </rPr>
          <t>SZV_F:EM_Melleklet1_Utem1</t>
        </r>
      </text>
    </comment>
    <comment ref="X109" authorId="0" shapeId="0">
      <text>
        <r>
          <rPr>
            <sz val="11"/>
            <rFont val="Calibri"/>
            <family val="2"/>
            <charset val="238"/>
          </rPr>
          <t>SZV_F:EgyebAllamiUtem1</t>
        </r>
      </text>
    </comment>
    <comment ref="Y109" authorId="0" shapeId="0">
      <text>
        <r>
          <rPr>
            <sz val="11"/>
            <rFont val="Calibri"/>
            <family val="2"/>
            <charset val="238"/>
          </rPr>
          <t>SZV_F:OnkormanyzatiUtem1</t>
        </r>
      </text>
    </comment>
    <comment ref="Z109" authorId="0" shapeId="0">
      <text>
        <r>
          <rPr>
            <sz val="11"/>
            <rFont val="Calibri"/>
            <family val="2"/>
            <charset val="238"/>
          </rPr>
          <t>SZV_F:EUUtem1</t>
        </r>
      </text>
    </comment>
    <comment ref="AA109" authorId="0" shapeId="0">
      <text>
        <r>
          <rPr>
            <sz val="11"/>
            <rFont val="Calibri"/>
            <family val="2"/>
            <charset val="238"/>
          </rPr>
          <t>SZV_F:EgyebUtem1</t>
        </r>
      </text>
    </comment>
    <comment ref="AB109" authorId="0" shapeId="0">
      <text>
        <r>
          <rPr>
            <sz val="11"/>
            <rFont val="Calibri"/>
            <family val="2"/>
            <charset val="238"/>
          </rPr>
          <t>SZV_F:HitelKotvenyUtem1</t>
        </r>
      </text>
    </comment>
    <comment ref="AC109" authorId="0" shapeId="0">
      <text>
        <r>
          <rPr>
            <sz val="11"/>
            <rFont val="Calibri"/>
            <family val="2"/>
            <charset val="238"/>
          </rPr>
          <t>SZV_F:OsszesenUtem1</t>
        </r>
      </text>
    </comment>
    <comment ref="AF109" authorId="0" shapeId="0">
      <text>
        <r>
          <rPr>
            <sz val="11"/>
            <rFont val="Calibri"/>
            <family val="2"/>
            <charset val="238"/>
          </rPr>
          <t>SZV_F:HDUtem2</t>
        </r>
      </text>
    </comment>
    <comment ref="AG109" authorId="0" shapeId="0">
      <text>
        <r>
          <rPr>
            <sz val="11"/>
            <rFont val="Calibri"/>
            <family val="2"/>
            <charset val="238"/>
          </rPr>
          <t>SZV_F:ECSUtem2</t>
        </r>
      </text>
    </comment>
    <comment ref="AH109" authorId="0" shapeId="0">
      <text>
        <r>
          <rPr>
            <sz val="11"/>
            <rFont val="Calibri"/>
            <family val="2"/>
            <charset val="238"/>
          </rPr>
          <t>SZV_F:KFHUtem2</t>
        </r>
      </text>
    </comment>
    <comment ref="AI109" authorId="0" shapeId="0">
      <text>
        <r>
          <rPr>
            <sz val="11"/>
            <rFont val="Calibri"/>
            <family val="2"/>
            <charset val="238"/>
          </rPr>
          <t>SZV_F:Egyeb_SajatUtem2</t>
        </r>
      </text>
    </comment>
    <comment ref="AJ109" authorId="0" shapeId="0">
      <text>
        <r>
          <rPr>
            <sz val="11"/>
            <rFont val="Calibri"/>
            <family val="2"/>
            <charset val="238"/>
          </rPr>
          <t>SZV_F:DijUtem2</t>
        </r>
      </text>
    </comment>
    <comment ref="AK109" authorId="0" shapeId="0">
      <text>
        <r>
          <rPr>
            <sz val="11"/>
            <rFont val="Calibri"/>
            <family val="2"/>
            <charset val="238"/>
          </rPr>
          <t>SZV_F:EM_Melleklet1_Utem2</t>
        </r>
      </text>
    </comment>
    <comment ref="AL109" authorId="0" shapeId="0">
      <text>
        <r>
          <rPr>
            <sz val="11"/>
            <rFont val="Calibri"/>
            <family val="2"/>
            <charset val="238"/>
          </rPr>
          <t>SZV_F:EgyebAllamiUtem2</t>
        </r>
      </text>
    </comment>
    <comment ref="AM109" authorId="0" shapeId="0">
      <text>
        <r>
          <rPr>
            <sz val="11"/>
            <rFont val="Calibri"/>
            <family val="2"/>
            <charset val="238"/>
          </rPr>
          <t>SZV_F:OnkormanyzatiUtem2</t>
        </r>
      </text>
    </comment>
    <comment ref="AN109" authorId="0" shapeId="0">
      <text>
        <r>
          <rPr>
            <sz val="11"/>
            <rFont val="Calibri"/>
            <family val="2"/>
            <charset val="238"/>
          </rPr>
          <t>SZV_F:EUUtem2</t>
        </r>
      </text>
    </comment>
    <comment ref="AO109" authorId="0" shapeId="0">
      <text>
        <r>
          <rPr>
            <sz val="11"/>
            <rFont val="Calibri"/>
            <family val="2"/>
            <charset val="238"/>
          </rPr>
          <t>SZV_F:EgyebUtem2</t>
        </r>
      </text>
    </comment>
    <comment ref="AP109" authorId="0" shapeId="0">
      <text>
        <r>
          <rPr>
            <sz val="11"/>
            <rFont val="Calibri"/>
            <family val="2"/>
            <charset val="238"/>
          </rPr>
          <t>SZV_F:HitelKotvenyUtem2</t>
        </r>
      </text>
    </comment>
    <comment ref="AQ109" authorId="0" shapeId="0">
      <text>
        <r>
          <rPr>
            <sz val="11"/>
            <rFont val="Calibri"/>
            <family val="2"/>
            <charset val="238"/>
          </rPr>
          <t>SZV_F:OsszesenUtem2</t>
        </r>
      </text>
    </comment>
    <comment ref="AR109" authorId="0" shapeId="0">
      <text>
        <r>
          <rPr>
            <sz val="11"/>
            <rFont val="Calibri"/>
            <family val="2"/>
            <charset val="238"/>
          </rPr>
          <t>SZV_F:ForrashianyUtem2</t>
        </r>
      </text>
    </comment>
    <comment ref="AU109" authorId="0" shapeId="0">
      <text>
        <r>
          <rPr>
            <sz val="11"/>
            <rFont val="Calibri"/>
            <family val="2"/>
            <charset val="238"/>
          </rPr>
          <t>SZV_F:Indokolas</t>
        </r>
      </text>
    </comment>
    <comment ref="AV109" authorId="0" shapeId="0">
      <text>
        <r>
          <rPr>
            <sz val="11"/>
            <rFont val="Calibri"/>
            <family val="2"/>
            <charset val="238"/>
          </rPr>
          <t>SZV_F:Megjegyzes</t>
        </r>
      </text>
    </comment>
    <comment ref="AW109" authorId="0" shapeId="0">
      <text>
        <r>
          <rPr>
            <sz val="11"/>
            <rFont val="Calibri"/>
            <family val="2"/>
            <charset val="238"/>
          </rPr>
          <t>SZV_F:FeladatSorszam</t>
        </r>
      </text>
    </comment>
    <comment ref="AY109" authorId="0" shapeId="0">
      <text>
        <r>
          <rPr>
            <sz val="11"/>
            <rFont val="Calibri"/>
            <family val="2"/>
            <charset val="238"/>
          </rPr>
          <t>SZV_F:ISA</t>
        </r>
      </text>
    </comment>
    <comment ref="B110" authorId="0" shapeId="0">
      <text>
        <r>
          <rPr>
            <sz val="11"/>
            <rFont val="Calibri"/>
            <family val="2"/>
            <charset val="238"/>
          </rPr>
          <t>SZV_F:FontossagiSorrent</t>
        </r>
      </text>
    </comment>
    <comment ref="C110" authorId="0" shapeId="0">
      <text>
        <r>
          <rPr>
            <sz val="11"/>
            <rFont val="Calibri"/>
            <family val="2"/>
            <charset val="238"/>
          </rPr>
          <t>SZV_F:FeladatKategoria</t>
        </r>
      </text>
    </comment>
    <comment ref="D110" authorId="0" shapeId="0">
      <text>
        <r>
          <rPr>
            <sz val="11"/>
            <rFont val="Calibri"/>
            <family val="2"/>
            <charset val="238"/>
          </rPr>
          <t>SZV_F:FeladatMegnevezes</t>
        </r>
      </text>
    </comment>
    <comment ref="E110" authorId="0" shapeId="0">
      <text>
        <r>
          <rPr>
            <sz val="11"/>
            <rFont val="Calibri"/>
            <family val="2"/>
            <charset val="238"/>
          </rPr>
          <t>SZV_F:ElviEngedelySzam</t>
        </r>
      </text>
    </comment>
    <comment ref="F110" authorId="0" shapeId="0">
      <text>
        <r>
          <rPr>
            <sz val="11"/>
            <rFont val="Calibri"/>
            <family val="2"/>
            <charset val="238"/>
          </rPr>
          <t>SZV_F:VKR_Kod</t>
        </r>
      </text>
    </comment>
    <comment ref="G110" authorId="0" shapeId="0">
      <text>
        <r>
          <rPr>
            <sz val="11"/>
            <rFont val="Calibri"/>
            <family val="2"/>
            <charset val="238"/>
          </rPr>
          <t>SZV_F:VKR_Nev</t>
        </r>
      </text>
    </comment>
    <comment ref="H110" authorId="0" shapeId="0">
      <text>
        <r>
          <rPr>
            <sz val="11"/>
            <rFont val="Calibri"/>
            <family val="2"/>
            <charset val="238"/>
          </rPr>
          <t>SZV_F:FeladatAzonosito</t>
        </r>
      </text>
    </comment>
    <comment ref="I110" authorId="0" shapeId="0">
      <text>
        <r>
          <rPr>
            <sz val="11"/>
            <rFont val="Calibri"/>
            <family val="2"/>
            <charset val="238"/>
          </rPr>
          <t>SZV_F:EllatasiTerulet</t>
        </r>
      </text>
    </comment>
    <comment ref="J110" authorId="0" shapeId="0">
      <text>
        <r>
          <rPr>
            <sz val="11"/>
            <rFont val="Calibri"/>
            <family val="2"/>
            <charset val="238"/>
          </rPr>
          <t>SZV_F:EllatasertFelelos</t>
        </r>
      </text>
    </comment>
    <comment ref="K110" authorId="0" shapeId="0">
      <text>
        <r>
          <rPr>
            <sz val="11"/>
            <rFont val="Calibri"/>
            <family val="2"/>
            <charset val="238"/>
          </rPr>
          <t>SZV_F:TervezettNettoKoltseg</t>
        </r>
      </text>
    </comment>
    <comment ref="L110" authorId="0" shapeId="0">
      <text>
        <r>
          <rPr>
            <sz val="11"/>
            <rFont val="Calibri"/>
            <family val="2"/>
            <charset val="238"/>
          </rPr>
          <t>SZV_F:IdotartamKezdes</t>
        </r>
      </text>
    </comment>
    <comment ref="M110" authorId="0" shapeId="0">
      <text>
        <r>
          <rPr>
            <sz val="11"/>
            <rFont val="Calibri"/>
            <family val="2"/>
            <charset val="238"/>
          </rPr>
          <t>SZV_F:IdotartamBefejezes</t>
        </r>
      </text>
    </comment>
    <comment ref="N110" authorId="0" shapeId="0">
      <text>
        <r>
          <rPr>
            <sz val="11"/>
            <rFont val="Calibri"/>
            <family val="2"/>
            <charset val="238"/>
          </rPr>
          <t>SZV_F:NettoKoltsegUtem1</t>
        </r>
      </text>
    </comment>
    <comment ref="O110" authorId="0" shapeId="0">
      <text>
        <r>
          <rPr>
            <sz val="11"/>
            <rFont val="Calibri"/>
            <family val="2"/>
            <charset val="238"/>
          </rPr>
          <t>SZV_F:NettoKoltsegUtem2</t>
        </r>
      </text>
    </comment>
    <comment ref="P110" authorId="0" shapeId="0">
      <text>
        <r>
          <rPr>
            <sz val="11"/>
            <rFont val="Calibri"/>
            <family val="2"/>
            <charset val="238"/>
          </rPr>
          <t>SZV_F:EM_Melleklet2_KTG</t>
        </r>
      </text>
    </comment>
    <comment ref="R110" authorId="0" shapeId="0">
      <text>
        <r>
          <rPr>
            <sz val="11"/>
            <rFont val="Calibri"/>
            <family val="2"/>
            <charset val="238"/>
          </rPr>
          <t>SZV_F:HDUtem1</t>
        </r>
      </text>
    </comment>
    <comment ref="S110" authorId="0" shapeId="0">
      <text>
        <r>
          <rPr>
            <sz val="11"/>
            <rFont val="Calibri"/>
            <family val="2"/>
            <charset val="238"/>
          </rPr>
          <t>SZV_F:ECSUtem1</t>
        </r>
      </text>
    </comment>
    <comment ref="T110" authorId="0" shapeId="0">
      <text>
        <r>
          <rPr>
            <sz val="11"/>
            <rFont val="Calibri"/>
            <family val="2"/>
            <charset val="238"/>
          </rPr>
          <t>SZV_F:KFHUtem1</t>
        </r>
      </text>
    </comment>
    <comment ref="U110" authorId="0" shapeId="0">
      <text>
        <r>
          <rPr>
            <sz val="11"/>
            <rFont val="Calibri"/>
            <family val="2"/>
            <charset val="238"/>
          </rPr>
          <t>SZV_F:Egyeb_SajatUtem1</t>
        </r>
      </text>
    </comment>
    <comment ref="V110" authorId="0" shapeId="0">
      <text>
        <r>
          <rPr>
            <sz val="11"/>
            <rFont val="Calibri"/>
            <family val="2"/>
            <charset val="238"/>
          </rPr>
          <t>SZV_F:DijUtem1</t>
        </r>
      </text>
    </comment>
    <comment ref="W110" authorId="0" shapeId="0">
      <text>
        <r>
          <rPr>
            <sz val="11"/>
            <rFont val="Calibri"/>
            <family val="2"/>
            <charset val="238"/>
          </rPr>
          <t>SZV_F:EM_Melleklet1_Utem1</t>
        </r>
      </text>
    </comment>
    <comment ref="X110" authorId="0" shapeId="0">
      <text>
        <r>
          <rPr>
            <sz val="11"/>
            <rFont val="Calibri"/>
            <family val="2"/>
            <charset val="238"/>
          </rPr>
          <t>SZV_F:EgyebAllamiUtem1</t>
        </r>
      </text>
    </comment>
    <comment ref="Y110" authorId="0" shapeId="0">
      <text>
        <r>
          <rPr>
            <sz val="11"/>
            <rFont val="Calibri"/>
            <family val="2"/>
            <charset val="238"/>
          </rPr>
          <t>SZV_F:OnkormanyzatiUtem1</t>
        </r>
      </text>
    </comment>
    <comment ref="Z110" authorId="0" shapeId="0">
      <text>
        <r>
          <rPr>
            <sz val="11"/>
            <rFont val="Calibri"/>
            <family val="2"/>
            <charset val="238"/>
          </rPr>
          <t>SZV_F:EUUtem1</t>
        </r>
      </text>
    </comment>
    <comment ref="AA110" authorId="0" shapeId="0">
      <text>
        <r>
          <rPr>
            <sz val="11"/>
            <rFont val="Calibri"/>
            <family val="2"/>
            <charset val="238"/>
          </rPr>
          <t>SZV_F:EgyebUtem1</t>
        </r>
      </text>
    </comment>
    <comment ref="AB110" authorId="0" shapeId="0">
      <text>
        <r>
          <rPr>
            <sz val="11"/>
            <rFont val="Calibri"/>
            <family val="2"/>
            <charset val="238"/>
          </rPr>
          <t>SZV_F:HitelKotvenyUtem1</t>
        </r>
      </text>
    </comment>
    <comment ref="AC110" authorId="0" shapeId="0">
      <text>
        <r>
          <rPr>
            <sz val="11"/>
            <rFont val="Calibri"/>
            <family val="2"/>
            <charset val="238"/>
          </rPr>
          <t>SZV_F:OsszesenUtem1</t>
        </r>
      </text>
    </comment>
    <comment ref="AF110" authorId="0" shapeId="0">
      <text>
        <r>
          <rPr>
            <sz val="11"/>
            <rFont val="Calibri"/>
            <family val="2"/>
            <charset val="238"/>
          </rPr>
          <t>SZV_F:HDUtem2</t>
        </r>
      </text>
    </comment>
    <comment ref="AG110" authorId="0" shapeId="0">
      <text>
        <r>
          <rPr>
            <sz val="11"/>
            <rFont val="Calibri"/>
            <family val="2"/>
            <charset val="238"/>
          </rPr>
          <t>SZV_F:ECSUtem2</t>
        </r>
      </text>
    </comment>
    <comment ref="AH110" authorId="0" shapeId="0">
      <text>
        <r>
          <rPr>
            <sz val="11"/>
            <rFont val="Calibri"/>
            <family val="2"/>
            <charset val="238"/>
          </rPr>
          <t>SZV_F:KFHUtem2</t>
        </r>
      </text>
    </comment>
    <comment ref="AI110" authorId="0" shapeId="0">
      <text>
        <r>
          <rPr>
            <sz val="11"/>
            <rFont val="Calibri"/>
            <family val="2"/>
            <charset val="238"/>
          </rPr>
          <t>SZV_F:Egyeb_SajatUtem2</t>
        </r>
      </text>
    </comment>
    <comment ref="AJ110" authorId="0" shapeId="0">
      <text>
        <r>
          <rPr>
            <sz val="11"/>
            <rFont val="Calibri"/>
            <family val="2"/>
            <charset val="238"/>
          </rPr>
          <t>SZV_F:DijUtem2</t>
        </r>
      </text>
    </comment>
    <comment ref="AK110" authorId="0" shapeId="0">
      <text>
        <r>
          <rPr>
            <sz val="11"/>
            <rFont val="Calibri"/>
            <family val="2"/>
            <charset val="238"/>
          </rPr>
          <t>SZV_F:EM_Melleklet1_Utem2</t>
        </r>
      </text>
    </comment>
    <comment ref="AL110" authorId="0" shapeId="0">
      <text>
        <r>
          <rPr>
            <sz val="11"/>
            <rFont val="Calibri"/>
            <family val="2"/>
            <charset val="238"/>
          </rPr>
          <t>SZV_F:EgyebAllamiUtem2</t>
        </r>
      </text>
    </comment>
    <comment ref="AM110" authorId="0" shapeId="0">
      <text>
        <r>
          <rPr>
            <sz val="11"/>
            <rFont val="Calibri"/>
            <family val="2"/>
            <charset val="238"/>
          </rPr>
          <t>SZV_F:OnkormanyzatiUtem2</t>
        </r>
      </text>
    </comment>
    <comment ref="AN110" authorId="0" shapeId="0">
      <text>
        <r>
          <rPr>
            <sz val="11"/>
            <rFont val="Calibri"/>
            <family val="2"/>
            <charset val="238"/>
          </rPr>
          <t>SZV_F:EUUtem2</t>
        </r>
      </text>
    </comment>
    <comment ref="AO110" authorId="0" shapeId="0">
      <text>
        <r>
          <rPr>
            <sz val="11"/>
            <rFont val="Calibri"/>
            <family val="2"/>
            <charset val="238"/>
          </rPr>
          <t>SZV_F:EgyebUtem2</t>
        </r>
      </text>
    </comment>
    <comment ref="AP110" authorId="0" shapeId="0">
      <text>
        <r>
          <rPr>
            <sz val="11"/>
            <rFont val="Calibri"/>
            <family val="2"/>
            <charset val="238"/>
          </rPr>
          <t>SZV_F:HitelKotvenyUtem2</t>
        </r>
      </text>
    </comment>
    <comment ref="AQ110" authorId="0" shapeId="0">
      <text>
        <r>
          <rPr>
            <sz val="11"/>
            <rFont val="Calibri"/>
            <family val="2"/>
            <charset val="238"/>
          </rPr>
          <t>SZV_F:OsszesenUtem2</t>
        </r>
      </text>
    </comment>
    <comment ref="AR110" authorId="0" shapeId="0">
      <text>
        <r>
          <rPr>
            <sz val="11"/>
            <rFont val="Calibri"/>
            <family val="2"/>
            <charset val="238"/>
          </rPr>
          <t>SZV_F:ForrashianyUtem2</t>
        </r>
      </text>
    </comment>
    <comment ref="AU110" authorId="0" shapeId="0">
      <text>
        <r>
          <rPr>
            <sz val="11"/>
            <rFont val="Calibri"/>
            <family val="2"/>
            <charset val="238"/>
          </rPr>
          <t>SZV_F:Indokolas</t>
        </r>
      </text>
    </comment>
    <comment ref="AV110" authorId="0" shapeId="0">
      <text>
        <r>
          <rPr>
            <sz val="11"/>
            <rFont val="Calibri"/>
            <family val="2"/>
            <charset val="238"/>
          </rPr>
          <t>SZV_F:Megjegyzes</t>
        </r>
      </text>
    </comment>
    <comment ref="AW110" authorId="0" shapeId="0">
      <text>
        <r>
          <rPr>
            <sz val="11"/>
            <rFont val="Calibri"/>
            <family val="2"/>
            <charset val="238"/>
          </rPr>
          <t>SZV_F:FeladatSorszam</t>
        </r>
      </text>
    </comment>
    <comment ref="AY110" authorId="0" shapeId="0">
      <text>
        <r>
          <rPr>
            <sz val="11"/>
            <rFont val="Calibri"/>
            <family val="2"/>
            <charset val="238"/>
          </rPr>
          <t>SZV_F:ISA</t>
        </r>
      </text>
    </comment>
    <comment ref="B111" authorId="0" shapeId="0">
      <text>
        <r>
          <rPr>
            <sz val="11"/>
            <rFont val="Calibri"/>
            <family val="2"/>
            <charset val="238"/>
          </rPr>
          <t>SZV_F:FontossagiSorrent</t>
        </r>
      </text>
    </comment>
    <comment ref="C111" authorId="0" shapeId="0">
      <text>
        <r>
          <rPr>
            <sz val="11"/>
            <rFont val="Calibri"/>
            <family val="2"/>
            <charset val="238"/>
          </rPr>
          <t>SZV_F:FeladatKategoria</t>
        </r>
      </text>
    </comment>
    <comment ref="D111" authorId="0" shapeId="0">
      <text>
        <r>
          <rPr>
            <sz val="11"/>
            <rFont val="Calibri"/>
            <family val="2"/>
            <charset val="238"/>
          </rPr>
          <t>SZV_F:FeladatMegnevezes</t>
        </r>
      </text>
    </comment>
    <comment ref="E111" authorId="0" shapeId="0">
      <text>
        <r>
          <rPr>
            <sz val="11"/>
            <rFont val="Calibri"/>
            <family val="2"/>
            <charset val="238"/>
          </rPr>
          <t>SZV_F:ElviEngedelySzam</t>
        </r>
      </text>
    </comment>
    <comment ref="F111" authorId="0" shapeId="0">
      <text>
        <r>
          <rPr>
            <sz val="11"/>
            <rFont val="Calibri"/>
            <family val="2"/>
            <charset val="238"/>
          </rPr>
          <t>SZV_F:VKR_Kod</t>
        </r>
      </text>
    </comment>
    <comment ref="G111" authorId="0" shapeId="0">
      <text>
        <r>
          <rPr>
            <sz val="11"/>
            <rFont val="Calibri"/>
            <family val="2"/>
            <charset val="238"/>
          </rPr>
          <t>SZV_F:VKR_Nev</t>
        </r>
      </text>
    </comment>
    <comment ref="H111" authorId="0" shapeId="0">
      <text>
        <r>
          <rPr>
            <sz val="11"/>
            <rFont val="Calibri"/>
            <family val="2"/>
            <charset val="238"/>
          </rPr>
          <t>SZV_F:FeladatAzonosito</t>
        </r>
      </text>
    </comment>
    <comment ref="I111" authorId="0" shapeId="0">
      <text>
        <r>
          <rPr>
            <sz val="11"/>
            <rFont val="Calibri"/>
            <family val="2"/>
            <charset val="238"/>
          </rPr>
          <t>SZV_F:EllatasiTerulet</t>
        </r>
      </text>
    </comment>
    <comment ref="J111" authorId="0" shapeId="0">
      <text>
        <r>
          <rPr>
            <sz val="11"/>
            <rFont val="Calibri"/>
            <family val="2"/>
            <charset val="238"/>
          </rPr>
          <t>SZV_F:EllatasertFelelos</t>
        </r>
      </text>
    </comment>
    <comment ref="K111" authorId="0" shapeId="0">
      <text>
        <r>
          <rPr>
            <sz val="11"/>
            <rFont val="Calibri"/>
            <family val="2"/>
            <charset val="238"/>
          </rPr>
          <t>SZV_F:TervezettNettoKoltseg</t>
        </r>
      </text>
    </comment>
    <comment ref="L111" authorId="0" shapeId="0">
      <text>
        <r>
          <rPr>
            <sz val="11"/>
            <rFont val="Calibri"/>
            <family val="2"/>
            <charset val="238"/>
          </rPr>
          <t>SZV_F:IdotartamKezdes</t>
        </r>
      </text>
    </comment>
    <comment ref="M111" authorId="0" shapeId="0">
      <text>
        <r>
          <rPr>
            <sz val="11"/>
            <rFont val="Calibri"/>
            <family val="2"/>
            <charset val="238"/>
          </rPr>
          <t>SZV_F:IdotartamBefejezes</t>
        </r>
      </text>
    </comment>
    <comment ref="N111" authorId="0" shapeId="0">
      <text>
        <r>
          <rPr>
            <sz val="11"/>
            <rFont val="Calibri"/>
            <family val="2"/>
            <charset val="238"/>
          </rPr>
          <t>SZV_F:NettoKoltsegUtem1</t>
        </r>
      </text>
    </comment>
    <comment ref="O111" authorId="0" shapeId="0">
      <text>
        <r>
          <rPr>
            <sz val="11"/>
            <rFont val="Calibri"/>
            <family val="2"/>
            <charset val="238"/>
          </rPr>
          <t>SZV_F:NettoKoltsegUtem2</t>
        </r>
      </text>
    </comment>
    <comment ref="P111" authorId="0" shapeId="0">
      <text>
        <r>
          <rPr>
            <sz val="11"/>
            <rFont val="Calibri"/>
            <family val="2"/>
            <charset val="238"/>
          </rPr>
          <t>SZV_F:EM_Melleklet2_KTG</t>
        </r>
      </text>
    </comment>
    <comment ref="R111" authorId="0" shapeId="0">
      <text>
        <r>
          <rPr>
            <sz val="11"/>
            <rFont val="Calibri"/>
            <family val="2"/>
            <charset val="238"/>
          </rPr>
          <t>SZV_F:HDUtem1</t>
        </r>
      </text>
    </comment>
    <comment ref="S111" authorId="0" shapeId="0">
      <text>
        <r>
          <rPr>
            <sz val="11"/>
            <rFont val="Calibri"/>
            <family val="2"/>
            <charset val="238"/>
          </rPr>
          <t>SZV_F:ECSUtem1</t>
        </r>
      </text>
    </comment>
    <comment ref="T111" authorId="0" shapeId="0">
      <text>
        <r>
          <rPr>
            <sz val="11"/>
            <rFont val="Calibri"/>
            <family val="2"/>
            <charset val="238"/>
          </rPr>
          <t>SZV_F:KFHUtem1</t>
        </r>
      </text>
    </comment>
    <comment ref="U111" authorId="0" shapeId="0">
      <text>
        <r>
          <rPr>
            <sz val="11"/>
            <rFont val="Calibri"/>
            <family val="2"/>
            <charset val="238"/>
          </rPr>
          <t>SZV_F:Egyeb_SajatUtem1</t>
        </r>
      </text>
    </comment>
    <comment ref="V111" authorId="0" shapeId="0">
      <text>
        <r>
          <rPr>
            <sz val="11"/>
            <rFont val="Calibri"/>
            <family val="2"/>
            <charset val="238"/>
          </rPr>
          <t>SZV_F:DijUtem1</t>
        </r>
      </text>
    </comment>
    <comment ref="W111" authorId="0" shapeId="0">
      <text>
        <r>
          <rPr>
            <sz val="11"/>
            <rFont val="Calibri"/>
            <family val="2"/>
            <charset val="238"/>
          </rPr>
          <t>SZV_F:EM_Melleklet1_Utem1</t>
        </r>
      </text>
    </comment>
    <comment ref="X111" authorId="0" shapeId="0">
      <text>
        <r>
          <rPr>
            <sz val="11"/>
            <rFont val="Calibri"/>
            <family val="2"/>
            <charset val="238"/>
          </rPr>
          <t>SZV_F:EgyebAllamiUtem1</t>
        </r>
      </text>
    </comment>
    <comment ref="Y111" authorId="0" shapeId="0">
      <text>
        <r>
          <rPr>
            <sz val="11"/>
            <rFont val="Calibri"/>
            <family val="2"/>
            <charset val="238"/>
          </rPr>
          <t>SZV_F:OnkormanyzatiUtem1</t>
        </r>
      </text>
    </comment>
    <comment ref="Z111" authorId="0" shapeId="0">
      <text>
        <r>
          <rPr>
            <sz val="11"/>
            <rFont val="Calibri"/>
            <family val="2"/>
            <charset val="238"/>
          </rPr>
          <t>SZV_F:EUUtem1</t>
        </r>
      </text>
    </comment>
    <comment ref="AA111" authorId="0" shapeId="0">
      <text>
        <r>
          <rPr>
            <sz val="11"/>
            <rFont val="Calibri"/>
            <family val="2"/>
            <charset val="238"/>
          </rPr>
          <t>SZV_F:EgyebUtem1</t>
        </r>
      </text>
    </comment>
    <comment ref="AB111" authorId="0" shapeId="0">
      <text>
        <r>
          <rPr>
            <sz val="11"/>
            <rFont val="Calibri"/>
            <family val="2"/>
            <charset val="238"/>
          </rPr>
          <t>SZV_F:HitelKotvenyUtem1</t>
        </r>
      </text>
    </comment>
    <comment ref="AC111" authorId="0" shapeId="0">
      <text>
        <r>
          <rPr>
            <sz val="11"/>
            <rFont val="Calibri"/>
            <family val="2"/>
            <charset val="238"/>
          </rPr>
          <t>SZV_F:OsszesenUtem1</t>
        </r>
      </text>
    </comment>
    <comment ref="AF111" authorId="0" shapeId="0">
      <text>
        <r>
          <rPr>
            <sz val="11"/>
            <rFont val="Calibri"/>
            <family val="2"/>
            <charset val="238"/>
          </rPr>
          <t>SZV_F:HDUtem2</t>
        </r>
      </text>
    </comment>
    <comment ref="AG111" authorId="0" shapeId="0">
      <text>
        <r>
          <rPr>
            <sz val="11"/>
            <rFont val="Calibri"/>
            <family val="2"/>
            <charset val="238"/>
          </rPr>
          <t>SZV_F:ECSUtem2</t>
        </r>
      </text>
    </comment>
    <comment ref="AH111" authorId="0" shapeId="0">
      <text>
        <r>
          <rPr>
            <sz val="11"/>
            <rFont val="Calibri"/>
            <family val="2"/>
            <charset val="238"/>
          </rPr>
          <t>SZV_F:KFHUtem2</t>
        </r>
      </text>
    </comment>
    <comment ref="AI111" authorId="0" shapeId="0">
      <text>
        <r>
          <rPr>
            <sz val="11"/>
            <rFont val="Calibri"/>
            <family val="2"/>
            <charset val="238"/>
          </rPr>
          <t>SZV_F:Egyeb_SajatUtem2</t>
        </r>
      </text>
    </comment>
    <comment ref="AJ111" authorId="0" shapeId="0">
      <text>
        <r>
          <rPr>
            <sz val="11"/>
            <rFont val="Calibri"/>
            <family val="2"/>
            <charset val="238"/>
          </rPr>
          <t>SZV_F:DijUtem2</t>
        </r>
      </text>
    </comment>
    <comment ref="AK111" authorId="0" shapeId="0">
      <text>
        <r>
          <rPr>
            <sz val="11"/>
            <rFont val="Calibri"/>
            <family val="2"/>
            <charset val="238"/>
          </rPr>
          <t>SZV_F:EM_Melleklet1_Utem2</t>
        </r>
      </text>
    </comment>
    <comment ref="AL111" authorId="0" shapeId="0">
      <text>
        <r>
          <rPr>
            <sz val="11"/>
            <rFont val="Calibri"/>
            <family val="2"/>
            <charset val="238"/>
          </rPr>
          <t>SZV_F:EgyebAllamiUtem2</t>
        </r>
      </text>
    </comment>
    <comment ref="AM111" authorId="0" shapeId="0">
      <text>
        <r>
          <rPr>
            <sz val="11"/>
            <rFont val="Calibri"/>
            <family val="2"/>
            <charset val="238"/>
          </rPr>
          <t>SZV_F:OnkormanyzatiUtem2</t>
        </r>
      </text>
    </comment>
    <comment ref="AN111" authorId="0" shapeId="0">
      <text>
        <r>
          <rPr>
            <sz val="11"/>
            <rFont val="Calibri"/>
            <family val="2"/>
            <charset val="238"/>
          </rPr>
          <t>SZV_F:EUUtem2</t>
        </r>
      </text>
    </comment>
    <comment ref="AO111" authorId="0" shapeId="0">
      <text>
        <r>
          <rPr>
            <sz val="11"/>
            <rFont val="Calibri"/>
            <family val="2"/>
            <charset val="238"/>
          </rPr>
          <t>SZV_F:EgyebUtem2</t>
        </r>
      </text>
    </comment>
    <comment ref="AP111" authorId="0" shapeId="0">
      <text>
        <r>
          <rPr>
            <sz val="11"/>
            <rFont val="Calibri"/>
            <family val="2"/>
            <charset val="238"/>
          </rPr>
          <t>SZV_F:HitelKotvenyUtem2</t>
        </r>
      </text>
    </comment>
    <comment ref="AQ111" authorId="0" shapeId="0">
      <text>
        <r>
          <rPr>
            <sz val="11"/>
            <rFont val="Calibri"/>
            <family val="2"/>
            <charset val="238"/>
          </rPr>
          <t>SZV_F:OsszesenUtem2</t>
        </r>
      </text>
    </comment>
    <comment ref="AR111" authorId="0" shapeId="0">
      <text>
        <r>
          <rPr>
            <sz val="11"/>
            <rFont val="Calibri"/>
            <family val="2"/>
            <charset val="238"/>
          </rPr>
          <t>SZV_F:ForrashianyUtem2</t>
        </r>
      </text>
    </comment>
    <comment ref="AU111" authorId="0" shapeId="0">
      <text>
        <r>
          <rPr>
            <sz val="11"/>
            <rFont val="Calibri"/>
            <family val="2"/>
            <charset val="238"/>
          </rPr>
          <t>SZV_F:Indokolas</t>
        </r>
      </text>
    </comment>
    <comment ref="AV111" authorId="0" shapeId="0">
      <text>
        <r>
          <rPr>
            <sz val="11"/>
            <rFont val="Calibri"/>
            <family val="2"/>
            <charset val="238"/>
          </rPr>
          <t>SZV_F:Megjegyzes</t>
        </r>
      </text>
    </comment>
    <comment ref="AW111" authorId="0" shapeId="0">
      <text>
        <r>
          <rPr>
            <sz val="11"/>
            <rFont val="Calibri"/>
            <family val="2"/>
            <charset val="238"/>
          </rPr>
          <t>SZV_F:FeladatSorszam</t>
        </r>
      </text>
    </comment>
    <comment ref="AY111" authorId="0" shapeId="0">
      <text>
        <r>
          <rPr>
            <sz val="11"/>
            <rFont val="Calibri"/>
            <family val="2"/>
            <charset val="238"/>
          </rPr>
          <t>SZV_F:ISA</t>
        </r>
      </text>
    </comment>
    <comment ref="B112" authorId="0" shapeId="0">
      <text>
        <r>
          <rPr>
            <sz val="11"/>
            <rFont val="Calibri"/>
            <family val="2"/>
            <charset val="238"/>
          </rPr>
          <t>SZV_F:FontossagiSorrent</t>
        </r>
      </text>
    </comment>
    <comment ref="C112" authorId="0" shapeId="0">
      <text>
        <r>
          <rPr>
            <sz val="11"/>
            <rFont val="Calibri"/>
            <family val="2"/>
            <charset val="238"/>
          </rPr>
          <t>SZV_F:FeladatKategoria</t>
        </r>
      </text>
    </comment>
    <comment ref="D112" authorId="0" shapeId="0">
      <text>
        <r>
          <rPr>
            <sz val="11"/>
            <rFont val="Calibri"/>
            <family val="2"/>
            <charset val="238"/>
          </rPr>
          <t>SZV_F:FeladatMegnevezes</t>
        </r>
      </text>
    </comment>
    <comment ref="E112" authorId="0" shapeId="0">
      <text>
        <r>
          <rPr>
            <sz val="11"/>
            <rFont val="Calibri"/>
            <family val="2"/>
            <charset val="238"/>
          </rPr>
          <t>SZV_F:ElviEngedelySzam</t>
        </r>
      </text>
    </comment>
    <comment ref="F112" authorId="0" shapeId="0">
      <text>
        <r>
          <rPr>
            <sz val="11"/>
            <rFont val="Calibri"/>
            <family val="2"/>
            <charset val="238"/>
          </rPr>
          <t>SZV_F:VKR_Kod</t>
        </r>
      </text>
    </comment>
    <comment ref="G112" authorId="0" shapeId="0">
      <text>
        <r>
          <rPr>
            <sz val="11"/>
            <rFont val="Calibri"/>
            <family val="2"/>
            <charset val="238"/>
          </rPr>
          <t>SZV_F:VKR_Nev</t>
        </r>
      </text>
    </comment>
    <comment ref="H112" authorId="0" shapeId="0">
      <text>
        <r>
          <rPr>
            <sz val="11"/>
            <rFont val="Calibri"/>
            <family val="2"/>
            <charset val="238"/>
          </rPr>
          <t>SZV_F:FeladatAzonosito</t>
        </r>
      </text>
    </comment>
    <comment ref="I112" authorId="0" shapeId="0">
      <text>
        <r>
          <rPr>
            <sz val="11"/>
            <rFont val="Calibri"/>
            <family val="2"/>
            <charset val="238"/>
          </rPr>
          <t>SZV_F:EllatasiTerulet</t>
        </r>
      </text>
    </comment>
    <comment ref="J112" authorId="0" shapeId="0">
      <text>
        <r>
          <rPr>
            <sz val="11"/>
            <rFont val="Calibri"/>
            <family val="2"/>
            <charset val="238"/>
          </rPr>
          <t>SZV_F:EllatasertFelelos</t>
        </r>
      </text>
    </comment>
    <comment ref="K112" authorId="0" shapeId="0">
      <text>
        <r>
          <rPr>
            <sz val="11"/>
            <rFont val="Calibri"/>
            <family val="2"/>
            <charset val="238"/>
          </rPr>
          <t>SZV_F:TervezettNettoKoltseg</t>
        </r>
      </text>
    </comment>
    <comment ref="L112" authorId="0" shapeId="0">
      <text>
        <r>
          <rPr>
            <sz val="11"/>
            <rFont val="Calibri"/>
            <family val="2"/>
            <charset val="238"/>
          </rPr>
          <t>SZV_F:IdotartamKezdes</t>
        </r>
      </text>
    </comment>
    <comment ref="M112" authorId="0" shapeId="0">
      <text>
        <r>
          <rPr>
            <sz val="11"/>
            <rFont val="Calibri"/>
            <family val="2"/>
            <charset val="238"/>
          </rPr>
          <t>SZV_F:IdotartamBefejezes</t>
        </r>
      </text>
    </comment>
    <comment ref="N112" authorId="0" shapeId="0">
      <text>
        <r>
          <rPr>
            <sz val="11"/>
            <rFont val="Calibri"/>
            <family val="2"/>
            <charset val="238"/>
          </rPr>
          <t>SZV_F:NettoKoltsegUtem1</t>
        </r>
      </text>
    </comment>
    <comment ref="O112" authorId="0" shapeId="0">
      <text>
        <r>
          <rPr>
            <sz val="11"/>
            <rFont val="Calibri"/>
            <family val="2"/>
            <charset val="238"/>
          </rPr>
          <t>SZV_F:NettoKoltsegUtem2</t>
        </r>
      </text>
    </comment>
    <comment ref="P112" authorId="0" shapeId="0">
      <text>
        <r>
          <rPr>
            <sz val="11"/>
            <rFont val="Calibri"/>
            <family val="2"/>
            <charset val="238"/>
          </rPr>
          <t>SZV_F:EM_Melleklet2_KTG</t>
        </r>
      </text>
    </comment>
    <comment ref="R112" authorId="0" shapeId="0">
      <text>
        <r>
          <rPr>
            <sz val="11"/>
            <rFont val="Calibri"/>
            <family val="2"/>
            <charset val="238"/>
          </rPr>
          <t>SZV_F:HDUtem1</t>
        </r>
      </text>
    </comment>
    <comment ref="S112" authorId="0" shapeId="0">
      <text>
        <r>
          <rPr>
            <sz val="11"/>
            <rFont val="Calibri"/>
            <family val="2"/>
            <charset val="238"/>
          </rPr>
          <t>SZV_F:ECSUtem1</t>
        </r>
      </text>
    </comment>
    <comment ref="T112" authorId="0" shapeId="0">
      <text>
        <r>
          <rPr>
            <sz val="11"/>
            <rFont val="Calibri"/>
            <family val="2"/>
            <charset val="238"/>
          </rPr>
          <t>SZV_F:KFHUtem1</t>
        </r>
      </text>
    </comment>
    <comment ref="U112" authorId="0" shapeId="0">
      <text>
        <r>
          <rPr>
            <sz val="11"/>
            <rFont val="Calibri"/>
            <family val="2"/>
            <charset val="238"/>
          </rPr>
          <t>SZV_F:Egyeb_SajatUtem1</t>
        </r>
      </text>
    </comment>
    <comment ref="V112" authorId="0" shapeId="0">
      <text>
        <r>
          <rPr>
            <sz val="11"/>
            <rFont val="Calibri"/>
            <family val="2"/>
            <charset val="238"/>
          </rPr>
          <t>SZV_F:DijUtem1</t>
        </r>
      </text>
    </comment>
    <comment ref="W112" authorId="0" shapeId="0">
      <text>
        <r>
          <rPr>
            <sz val="11"/>
            <rFont val="Calibri"/>
            <family val="2"/>
            <charset val="238"/>
          </rPr>
          <t>SZV_F:EM_Melleklet1_Utem1</t>
        </r>
      </text>
    </comment>
    <comment ref="X112" authorId="0" shapeId="0">
      <text>
        <r>
          <rPr>
            <sz val="11"/>
            <rFont val="Calibri"/>
            <family val="2"/>
            <charset val="238"/>
          </rPr>
          <t>SZV_F:EgyebAllamiUtem1</t>
        </r>
      </text>
    </comment>
    <comment ref="Y112" authorId="0" shapeId="0">
      <text>
        <r>
          <rPr>
            <sz val="11"/>
            <rFont val="Calibri"/>
            <family val="2"/>
            <charset val="238"/>
          </rPr>
          <t>SZV_F:OnkormanyzatiUtem1</t>
        </r>
      </text>
    </comment>
    <comment ref="Z112" authorId="0" shapeId="0">
      <text>
        <r>
          <rPr>
            <sz val="11"/>
            <rFont val="Calibri"/>
            <family val="2"/>
            <charset val="238"/>
          </rPr>
          <t>SZV_F:EUUtem1</t>
        </r>
      </text>
    </comment>
    <comment ref="AA112" authorId="0" shapeId="0">
      <text>
        <r>
          <rPr>
            <sz val="11"/>
            <rFont val="Calibri"/>
            <family val="2"/>
            <charset val="238"/>
          </rPr>
          <t>SZV_F:EgyebUtem1</t>
        </r>
      </text>
    </comment>
    <comment ref="AB112" authorId="0" shapeId="0">
      <text>
        <r>
          <rPr>
            <sz val="11"/>
            <rFont val="Calibri"/>
            <family val="2"/>
            <charset val="238"/>
          </rPr>
          <t>SZV_F:HitelKotvenyUtem1</t>
        </r>
      </text>
    </comment>
    <comment ref="AC112" authorId="0" shapeId="0">
      <text>
        <r>
          <rPr>
            <sz val="11"/>
            <rFont val="Calibri"/>
            <family val="2"/>
            <charset val="238"/>
          </rPr>
          <t>SZV_F:OsszesenUtem1</t>
        </r>
      </text>
    </comment>
    <comment ref="AF112" authorId="0" shapeId="0">
      <text>
        <r>
          <rPr>
            <sz val="11"/>
            <rFont val="Calibri"/>
            <family val="2"/>
            <charset val="238"/>
          </rPr>
          <t>SZV_F:HDUtem2</t>
        </r>
      </text>
    </comment>
    <comment ref="AG112" authorId="0" shapeId="0">
      <text>
        <r>
          <rPr>
            <sz val="11"/>
            <rFont val="Calibri"/>
            <family val="2"/>
            <charset val="238"/>
          </rPr>
          <t>SZV_F:ECSUtem2</t>
        </r>
      </text>
    </comment>
    <comment ref="AH112" authorId="0" shapeId="0">
      <text>
        <r>
          <rPr>
            <sz val="11"/>
            <rFont val="Calibri"/>
            <family val="2"/>
            <charset val="238"/>
          </rPr>
          <t>SZV_F:KFHUtem2</t>
        </r>
      </text>
    </comment>
    <comment ref="AI112" authorId="0" shapeId="0">
      <text>
        <r>
          <rPr>
            <sz val="11"/>
            <rFont val="Calibri"/>
            <family val="2"/>
            <charset val="238"/>
          </rPr>
          <t>SZV_F:Egyeb_SajatUtem2</t>
        </r>
      </text>
    </comment>
    <comment ref="AJ112" authorId="0" shapeId="0">
      <text>
        <r>
          <rPr>
            <sz val="11"/>
            <rFont val="Calibri"/>
            <family val="2"/>
            <charset val="238"/>
          </rPr>
          <t>SZV_F:DijUtem2</t>
        </r>
      </text>
    </comment>
    <comment ref="AK112" authorId="0" shapeId="0">
      <text>
        <r>
          <rPr>
            <sz val="11"/>
            <rFont val="Calibri"/>
            <family val="2"/>
            <charset val="238"/>
          </rPr>
          <t>SZV_F:EM_Melleklet1_Utem2</t>
        </r>
      </text>
    </comment>
    <comment ref="AL112" authorId="0" shapeId="0">
      <text>
        <r>
          <rPr>
            <sz val="11"/>
            <rFont val="Calibri"/>
            <family val="2"/>
            <charset val="238"/>
          </rPr>
          <t>SZV_F:EgyebAllamiUtem2</t>
        </r>
      </text>
    </comment>
    <comment ref="AM112" authorId="0" shapeId="0">
      <text>
        <r>
          <rPr>
            <sz val="11"/>
            <rFont val="Calibri"/>
            <family val="2"/>
            <charset val="238"/>
          </rPr>
          <t>SZV_F:OnkormanyzatiUtem2</t>
        </r>
      </text>
    </comment>
    <comment ref="AN112" authorId="0" shapeId="0">
      <text>
        <r>
          <rPr>
            <sz val="11"/>
            <rFont val="Calibri"/>
            <family val="2"/>
            <charset val="238"/>
          </rPr>
          <t>SZV_F:EUUtem2</t>
        </r>
      </text>
    </comment>
    <comment ref="AO112" authorId="0" shapeId="0">
      <text>
        <r>
          <rPr>
            <sz val="11"/>
            <rFont val="Calibri"/>
            <family val="2"/>
            <charset val="238"/>
          </rPr>
          <t>SZV_F:EgyebUtem2</t>
        </r>
      </text>
    </comment>
    <comment ref="AP112" authorId="0" shapeId="0">
      <text>
        <r>
          <rPr>
            <sz val="11"/>
            <rFont val="Calibri"/>
            <family val="2"/>
            <charset val="238"/>
          </rPr>
          <t>SZV_F:HitelKotvenyUtem2</t>
        </r>
      </text>
    </comment>
    <comment ref="AQ112" authorId="0" shapeId="0">
      <text>
        <r>
          <rPr>
            <sz val="11"/>
            <rFont val="Calibri"/>
            <family val="2"/>
            <charset val="238"/>
          </rPr>
          <t>SZV_F:OsszesenUtem2</t>
        </r>
      </text>
    </comment>
    <comment ref="AR112" authorId="0" shapeId="0">
      <text>
        <r>
          <rPr>
            <sz val="11"/>
            <rFont val="Calibri"/>
            <family val="2"/>
            <charset val="238"/>
          </rPr>
          <t>SZV_F:ForrashianyUtem2</t>
        </r>
      </text>
    </comment>
    <comment ref="AU112" authorId="0" shapeId="0">
      <text>
        <r>
          <rPr>
            <sz val="11"/>
            <rFont val="Calibri"/>
            <family val="2"/>
            <charset val="238"/>
          </rPr>
          <t>SZV_F:Indokolas</t>
        </r>
      </text>
    </comment>
    <comment ref="AV112" authorId="0" shapeId="0">
      <text>
        <r>
          <rPr>
            <sz val="11"/>
            <rFont val="Calibri"/>
            <family val="2"/>
            <charset val="238"/>
          </rPr>
          <t>SZV_F:Megjegyzes</t>
        </r>
      </text>
    </comment>
    <comment ref="AW112" authorId="0" shapeId="0">
      <text>
        <r>
          <rPr>
            <sz val="11"/>
            <rFont val="Calibri"/>
            <family val="2"/>
            <charset val="238"/>
          </rPr>
          <t>SZV_F:FeladatSorszam</t>
        </r>
      </text>
    </comment>
    <comment ref="AY112" authorId="0" shapeId="0">
      <text>
        <r>
          <rPr>
            <sz val="11"/>
            <rFont val="Calibri"/>
            <family val="2"/>
            <charset val="238"/>
          </rPr>
          <t>SZV_F:ISA</t>
        </r>
      </text>
    </comment>
    <comment ref="B113" authorId="0" shapeId="0">
      <text>
        <r>
          <rPr>
            <sz val="11"/>
            <rFont val="Calibri"/>
            <family val="2"/>
            <charset val="238"/>
          </rPr>
          <t>SZV_F:FontossagiSorrent</t>
        </r>
      </text>
    </comment>
    <comment ref="C113" authorId="0" shapeId="0">
      <text>
        <r>
          <rPr>
            <sz val="11"/>
            <rFont val="Calibri"/>
            <family val="2"/>
            <charset val="238"/>
          </rPr>
          <t>SZV_F:FeladatKategoria</t>
        </r>
      </text>
    </comment>
    <comment ref="D113" authorId="0" shapeId="0">
      <text>
        <r>
          <rPr>
            <sz val="11"/>
            <rFont val="Calibri"/>
            <family val="2"/>
            <charset val="238"/>
          </rPr>
          <t>SZV_F:FeladatMegnevezes</t>
        </r>
      </text>
    </comment>
    <comment ref="E113" authorId="0" shapeId="0">
      <text>
        <r>
          <rPr>
            <sz val="11"/>
            <rFont val="Calibri"/>
            <family val="2"/>
            <charset val="238"/>
          </rPr>
          <t>SZV_F:ElviEngedelySzam</t>
        </r>
      </text>
    </comment>
    <comment ref="F113" authorId="0" shapeId="0">
      <text>
        <r>
          <rPr>
            <sz val="11"/>
            <rFont val="Calibri"/>
            <family val="2"/>
            <charset val="238"/>
          </rPr>
          <t>SZV_F:VKR_Kod</t>
        </r>
      </text>
    </comment>
    <comment ref="G113" authorId="0" shapeId="0">
      <text>
        <r>
          <rPr>
            <sz val="11"/>
            <rFont val="Calibri"/>
            <family val="2"/>
            <charset val="238"/>
          </rPr>
          <t>SZV_F:VKR_Nev</t>
        </r>
      </text>
    </comment>
    <comment ref="H113" authorId="0" shapeId="0">
      <text>
        <r>
          <rPr>
            <sz val="11"/>
            <rFont val="Calibri"/>
            <family val="2"/>
            <charset val="238"/>
          </rPr>
          <t>SZV_F:FeladatAzonosito</t>
        </r>
      </text>
    </comment>
    <comment ref="I113" authorId="0" shapeId="0">
      <text>
        <r>
          <rPr>
            <sz val="11"/>
            <rFont val="Calibri"/>
            <family val="2"/>
            <charset val="238"/>
          </rPr>
          <t>SZV_F:EllatasiTerulet</t>
        </r>
      </text>
    </comment>
    <comment ref="J113" authorId="0" shapeId="0">
      <text>
        <r>
          <rPr>
            <sz val="11"/>
            <rFont val="Calibri"/>
            <family val="2"/>
            <charset val="238"/>
          </rPr>
          <t>SZV_F:EllatasertFelelos</t>
        </r>
      </text>
    </comment>
    <comment ref="K113" authorId="0" shapeId="0">
      <text>
        <r>
          <rPr>
            <sz val="11"/>
            <rFont val="Calibri"/>
            <family val="2"/>
            <charset val="238"/>
          </rPr>
          <t>SZV_F:TervezettNettoKoltseg</t>
        </r>
      </text>
    </comment>
    <comment ref="L113" authorId="0" shapeId="0">
      <text>
        <r>
          <rPr>
            <sz val="11"/>
            <rFont val="Calibri"/>
            <family val="2"/>
            <charset val="238"/>
          </rPr>
          <t>SZV_F:IdotartamKezdes</t>
        </r>
      </text>
    </comment>
    <comment ref="M113" authorId="0" shapeId="0">
      <text>
        <r>
          <rPr>
            <sz val="11"/>
            <rFont val="Calibri"/>
            <family val="2"/>
            <charset val="238"/>
          </rPr>
          <t>SZV_F:IdotartamBefejezes</t>
        </r>
      </text>
    </comment>
    <comment ref="N113" authorId="0" shapeId="0">
      <text>
        <r>
          <rPr>
            <sz val="11"/>
            <rFont val="Calibri"/>
            <family val="2"/>
            <charset val="238"/>
          </rPr>
          <t>SZV_F:NettoKoltsegUtem1</t>
        </r>
      </text>
    </comment>
    <comment ref="O113" authorId="0" shapeId="0">
      <text>
        <r>
          <rPr>
            <sz val="11"/>
            <rFont val="Calibri"/>
            <family val="2"/>
            <charset val="238"/>
          </rPr>
          <t>SZV_F:NettoKoltsegUtem2</t>
        </r>
      </text>
    </comment>
    <comment ref="P113" authorId="0" shapeId="0">
      <text>
        <r>
          <rPr>
            <sz val="11"/>
            <rFont val="Calibri"/>
            <family val="2"/>
            <charset val="238"/>
          </rPr>
          <t>SZV_F:EM_Melleklet2_KTG</t>
        </r>
      </text>
    </comment>
    <comment ref="R113" authorId="0" shapeId="0">
      <text>
        <r>
          <rPr>
            <sz val="11"/>
            <rFont val="Calibri"/>
            <family val="2"/>
            <charset val="238"/>
          </rPr>
          <t>SZV_F:HDUtem1</t>
        </r>
      </text>
    </comment>
    <comment ref="S113" authorId="0" shapeId="0">
      <text>
        <r>
          <rPr>
            <sz val="11"/>
            <rFont val="Calibri"/>
            <family val="2"/>
            <charset val="238"/>
          </rPr>
          <t>SZV_F:ECSUtem1</t>
        </r>
      </text>
    </comment>
    <comment ref="T113" authorId="0" shapeId="0">
      <text>
        <r>
          <rPr>
            <sz val="11"/>
            <rFont val="Calibri"/>
            <family val="2"/>
            <charset val="238"/>
          </rPr>
          <t>SZV_F:KFHUtem1</t>
        </r>
      </text>
    </comment>
    <comment ref="U113" authorId="0" shapeId="0">
      <text>
        <r>
          <rPr>
            <sz val="11"/>
            <rFont val="Calibri"/>
            <family val="2"/>
            <charset val="238"/>
          </rPr>
          <t>SZV_F:Egyeb_SajatUtem1</t>
        </r>
      </text>
    </comment>
    <comment ref="V113" authorId="0" shapeId="0">
      <text>
        <r>
          <rPr>
            <sz val="11"/>
            <rFont val="Calibri"/>
            <family val="2"/>
            <charset val="238"/>
          </rPr>
          <t>SZV_F:DijUtem1</t>
        </r>
      </text>
    </comment>
    <comment ref="W113" authorId="0" shapeId="0">
      <text>
        <r>
          <rPr>
            <sz val="11"/>
            <rFont val="Calibri"/>
            <family val="2"/>
            <charset val="238"/>
          </rPr>
          <t>SZV_F:EM_Melleklet1_Utem1</t>
        </r>
      </text>
    </comment>
    <comment ref="X113" authorId="0" shapeId="0">
      <text>
        <r>
          <rPr>
            <sz val="11"/>
            <rFont val="Calibri"/>
            <family val="2"/>
            <charset val="238"/>
          </rPr>
          <t>SZV_F:EgyebAllamiUtem1</t>
        </r>
      </text>
    </comment>
    <comment ref="Y113" authorId="0" shapeId="0">
      <text>
        <r>
          <rPr>
            <sz val="11"/>
            <rFont val="Calibri"/>
            <family val="2"/>
            <charset val="238"/>
          </rPr>
          <t>SZV_F:OnkormanyzatiUtem1</t>
        </r>
      </text>
    </comment>
    <comment ref="Z113" authorId="0" shapeId="0">
      <text>
        <r>
          <rPr>
            <sz val="11"/>
            <rFont val="Calibri"/>
            <family val="2"/>
            <charset val="238"/>
          </rPr>
          <t>SZV_F:EUUtem1</t>
        </r>
      </text>
    </comment>
    <comment ref="AA113" authorId="0" shapeId="0">
      <text>
        <r>
          <rPr>
            <sz val="11"/>
            <rFont val="Calibri"/>
            <family val="2"/>
            <charset val="238"/>
          </rPr>
          <t>SZV_F:EgyebUtem1</t>
        </r>
      </text>
    </comment>
    <comment ref="AB113" authorId="0" shapeId="0">
      <text>
        <r>
          <rPr>
            <sz val="11"/>
            <rFont val="Calibri"/>
            <family val="2"/>
            <charset val="238"/>
          </rPr>
          <t>SZV_F:HitelKotvenyUtem1</t>
        </r>
      </text>
    </comment>
    <comment ref="AC113" authorId="0" shapeId="0">
      <text>
        <r>
          <rPr>
            <sz val="11"/>
            <rFont val="Calibri"/>
            <family val="2"/>
            <charset val="238"/>
          </rPr>
          <t>SZV_F:OsszesenUtem1</t>
        </r>
      </text>
    </comment>
    <comment ref="AF113" authorId="0" shapeId="0">
      <text>
        <r>
          <rPr>
            <sz val="11"/>
            <rFont val="Calibri"/>
            <family val="2"/>
            <charset val="238"/>
          </rPr>
          <t>SZV_F:HDUtem2</t>
        </r>
      </text>
    </comment>
    <comment ref="AG113" authorId="0" shapeId="0">
      <text>
        <r>
          <rPr>
            <sz val="11"/>
            <rFont val="Calibri"/>
            <family val="2"/>
            <charset val="238"/>
          </rPr>
          <t>SZV_F:ECSUtem2</t>
        </r>
      </text>
    </comment>
    <comment ref="AH113" authorId="0" shapeId="0">
      <text>
        <r>
          <rPr>
            <sz val="11"/>
            <rFont val="Calibri"/>
            <family val="2"/>
            <charset val="238"/>
          </rPr>
          <t>SZV_F:KFHUtem2</t>
        </r>
      </text>
    </comment>
    <comment ref="AI113" authorId="0" shapeId="0">
      <text>
        <r>
          <rPr>
            <sz val="11"/>
            <rFont val="Calibri"/>
            <family val="2"/>
            <charset val="238"/>
          </rPr>
          <t>SZV_F:Egyeb_SajatUtem2</t>
        </r>
      </text>
    </comment>
    <comment ref="AJ113" authorId="0" shapeId="0">
      <text>
        <r>
          <rPr>
            <sz val="11"/>
            <rFont val="Calibri"/>
            <family val="2"/>
            <charset val="238"/>
          </rPr>
          <t>SZV_F:DijUtem2</t>
        </r>
      </text>
    </comment>
    <comment ref="AK113" authorId="0" shapeId="0">
      <text>
        <r>
          <rPr>
            <sz val="11"/>
            <rFont val="Calibri"/>
            <family val="2"/>
            <charset val="238"/>
          </rPr>
          <t>SZV_F:EM_Melleklet1_Utem2</t>
        </r>
      </text>
    </comment>
    <comment ref="AL113" authorId="0" shapeId="0">
      <text>
        <r>
          <rPr>
            <sz val="11"/>
            <rFont val="Calibri"/>
            <family val="2"/>
            <charset val="238"/>
          </rPr>
          <t>SZV_F:EgyebAllamiUtem2</t>
        </r>
      </text>
    </comment>
    <comment ref="AM113" authorId="0" shapeId="0">
      <text>
        <r>
          <rPr>
            <sz val="11"/>
            <rFont val="Calibri"/>
            <family val="2"/>
            <charset val="238"/>
          </rPr>
          <t>SZV_F:OnkormanyzatiUtem2</t>
        </r>
      </text>
    </comment>
    <comment ref="AN113" authorId="0" shapeId="0">
      <text>
        <r>
          <rPr>
            <sz val="11"/>
            <rFont val="Calibri"/>
            <family val="2"/>
            <charset val="238"/>
          </rPr>
          <t>SZV_F:EUUtem2</t>
        </r>
      </text>
    </comment>
    <comment ref="AO113" authorId="0" shapeId="0">
      <text>
        <r>
          <rPr>
            <sz val="11"/>
            <rFont val="Calibri"/>
            <family val="2"/>
            <charset val="238"/>
          </rPr>
          <t>SZV_F:EgyebUtem2</t>
        </r>
      </text>
    </comment>
    <comment ref="AP113" authorId="0" shapeId="0">
      <text>
        <r>
          <rPr>
            <sz val="11"/>
            <rFont val="Calibri"/>
            <family val="2"/>
            <charset val="238"/>
          </rPr>
          <t>SZV_F:HitelKotvenyUtem2</t>
        </r>
      </text>
    </comment>
    <comment ref="AQ113" authorId="0" shapeId="0">
      <text>
        <r>
          <rPr>
            <sz val="11"/>
            <rFont val="Calibri"/>
            <family val="2"/>
            <charset val="238"/>
          </rPr>
          <t>SZV_F:OsszesenUtem2</t>
        </r>
      </text>
    </comment>
    <comment ref="AR113" authorId="0" shapeId="0">
      <text>
        <r>
          <rPr>
            <sz val="11"/>
            <rFont val="Calibri"/>
            <family val="2"/>
            <charset val="238"/>
          </rPr>
          <t>SZV_F:ForrashianyUtem2</t>
        </r>
      </text>
    </comment>
    <comment ref="AU113" authorId="0" shapeId="0">
      <text>
        <r>
          <rPr>
            <sz val="11"/>
            <rFont val="Calibri"/>
            <family val="2"/>
            <charset val="238"/>
          </rPr>
          <t>SZV_F:Indokolas</t>
        </r>
      </text>
    </comment>
    <comment ref="AV113" authorId="0" shapeId="0">
      <text>
        <r>
          <rPr>
            <sz val="11"/>
            <rFont val="Calibri"/>
            <family val="2"/>
            <charset val="238"/>
          </rPr>
          <t>SZV_F:Megjegyzes</t>
        </r>
      </text>
    </comment>
    <comment ref="AW113" authorId="0" shapeId="0">
      <text>
        <r>
          <rPr>
            <sz val="11"/>
            <rFont val="Calibri"/>
            <family val="2"/>
            <charset val="238"/>
          </rPr>
          <t>SZV_F:FeladatSorszam</t>
        </r>
      </text>
    </comment>
    <comment ref="AY113" authorId="0" shapeId="0">
      <text>
        <r>
          <rPr>
            <sz val="11"/>
            <rFont val="Calibri"/>
            <family val="2"/>
            <charset val="238"/>
          </rPr>
          <t>SZV_F:ISA</t>
        </r>
      </text>
    </comment>
    <comment ref="B114" authorId="0" shapeId="0">
      <text>
        <r>
          <rPr>
            <sz val="11"/>
            <rFont val="Calibri"/>
            <family val="2"/>
            <charset val="238"/>
          </rPr>
          <t>SZV_F:FontossagiSorrent</t>
        </r>
      </text>
    </comment>
    <comment ref="C114" authorId="0" shapeId="0">
      <text>
        <r>
          <rPr>
            <sz val="11"/>
            <rFont val="Calibri"/>
            <family val="2"/>
            <charset val="238"/>
          </rPr>
          <t>SZV_F:FeladatKategoria</t>
        </r>
      </text>
    </comment>
    <comment ref="D114" authorId="0" shapeId="0">
      <text>
        <r>
          <rPr>
            <sz val="11"/>
            <rFont val="Calibri"/>
            <family val="2"/>
            <charset val="238"/>
          </rPr>
          <t>SZV_F:FeladatMegnevezes</t>
        </r>
      </text>
    </comment>
    <comment ref="E114" authorId="0" shapeId="0">
      <text>
        <r>
          <rPr>
            <sz val="11"/>
            <rFont val="Calibri"/>
            <family val="2"/>
            <charset val="238"/>
          </rPr>
          <t>SZV_F:ElviEngedelySzam</t>
        </r>
      </text>
    </comment>
    <comment ref="F114" authorId="0" shapeId="0">
      <text>
        <r>
          <rPr>
            <sz val="11"/>
            <rFont val="Calibri"/>
            <family val="2"/>
            <charset val="238"/>
          </rPr>
          <t>SZV_F:VKR_Kod</t>
        </r>
      </text>
    </comment>
    <comment ref="G114" authorId="0" shapeId="0">
      <text>
        <r>
          <rPr>
            <sz val="11"/>
            <rFont val="Calibri"/>
            <family val="2"/>
            <charset val="238"/>
          </rPr>
          <t>SZV_F:VKR_Nev</t>
        </r>
      </text>
    </comment>
    <comment ref="H114" authorId="0" shapeId="0">
      <text>
        <r>
          <rPr>
            <sz val="11"/>
            <rFont val="Calibri"/>
            <family val="2"/>
            <charset val="238"/>
          </rPr>
          <t>SZV_F:FeladatAzonosito</t>
        </r>
      </text>
    </comment>
    <comment ref="I114" authorId="0" shapeId="0">
      <text>
        <r>
          <rPr>
            <sz val="11"/>
            <rFont val="Calibri"/>
            <family val="2"/>
            <charset val="238"/>
          </rPr>
          <t>SZV_F:EllatasiTerulet</t>
        </r>
      </text>
    </comment>
    <comment ref="J114" authorId="0" shapeId="0">
      <text>
        <r>
          <rPr>
            <sz val="11"/>
            <rFont val="Calibri"/>
            <family val="2"/>
            <charset val="238"/>
          </rPr>
          <t>SZV_F:EllatasertFelelos</t>
        </r>
      </text>
    </comment>
    <comment ref="K114" authorId="0" shapeId="0">
      <text>
        <r>
          <rPr>
            <sz val="11"/>
            <rFont val="Calibri"/>
            <family val="2"/>
            <charset val="238"/>
          </rPr>
          <t>SZV_F:TervezettNettoKoltseg</t>
        </r>
      </text>
    </comment>
    <comment ref="L114" authorId="0" shapeId="0">
      <text>
        <r>
          <rPr>
            <sz val="11"/>
            <rFont val="Calibri"/>
            <family val="2"/>
            <charset val="238"/>
          </rPr>
          <t>SZV_F:IdotartamKezdes</t>
        </r>
      </text>
    </comment>
    <comment ref="M114" authorId="0" shapeId="0">
      <text>
        <r>
          <rPr>
            <sz val="11"/>
            <rFont val="Calibri"/>
            <family val="2"/>
            <charset val="238"/>
          </rPr>
          <t>SZV_F:IdotartamBefejezes</t>
        </r>
      </text>
    </comment>
    <comment ref="N114" authorId="0" shapeId="0">
      <text>
        <r>
          <rPr>
            <sz val="11"/>
            <rFont val="Calibri"/>
            <family val="2"/>
            <charset val="238"/>
          </rPr>
          <t>SZV_F:NettoKoltsegUtem1</t>
        </r>
      </text>
    </comment>
    <comment ref="O114" authorId="0" shapeId="0">
      <text>
        <r>
          <rPr>
            <sz val="11"/>
            <rFont val="Calibri"/>
            <family val="2"/>
            <charset val="238"/>
          </rPr>
          <t>SZV_F:NettoKoltsegUtem2</t>
        </r>
      </text>
    </comment>
    <comment ref="P114" authorId="0" shapeId="0">
      <text>
        <r>
          <rPr>
            <sz val="11"/>
            <rFont val="Calibri"/>
            <family val="2"/>
            <charset val="238"/>
          </rPr>
          <t>SZV_F:EM_Melleklet2_KTG</t>
        </r>
      </text>
    </comment>
    <comment ref="R114" authorId="0" shapeId="0">
      <text>
        <r>
          <rPr>
            <sz val="11"/>
            <rFont val="Calibri"/>
            <family val="2"/>
            <charset val="238"/>
          </rPr>
          <t>SZV_F:HDUtem1</t>
        </r>
      </text>
    </comment>
    <comment ref="S114" authorId="0" shapeId="0">
      <text>
        <r>
          <rPr>
            <sz val="11"/>
            <rFont val="Calibri"/>
            <family val="2"/>
            <charset val="238"/>
          </rPr>
          <t>SZV_F:ECSUtem1</t>
        </r>
      </text>
    </comment>
    <comment ref="T114" authorId="0" shapeId="0">
      <text>
        <r>
          <rPr>
            <sz val="11"/>
            <rFont val="Calibri"/>
            <family val="2"/>
            <charset val="238"/>
          </rPr>
          <t>SZV_F:KFHUtem1</t>
        </r>
      </text>
    </comment>
    <comment ref="U114" authorId="0" shapeId="0">
      <text>
        <r>
          <rPr>
            <sz val="11"/>
            <rFont val="Calibri"/>
            <family val="2"/>
            <charset val="238"/>
          </rPr>
          <t>SZV_F:Egyeb_SajatUtem1</t>
        </r>
      </text>
    </comment>
    <comment ref="V114" authorId="0" shapeId="0">
      <text>
        <r>
          <rPr>
            <sz val="11"/>
            <rFont val="Calibri"/>
            <family val="2"/>
            <charset val="238"/>
          </rPr>
          <t>SZV_F:DijUtem1</t>
        </r>
      </text>
    </comment>
    <comment ref="W114" authorId="0" shapeId="0">
      <text>
        <r>
          <rPr>
            <sz val="11"/>
            <rFont val="Calibri"/>
            <family val="2"/>
            <charset val="238"/>
          </rPr>
          <t>SZV_F:EM_Melleklet1_Utem1</t>
        </r>
      </text>
    </comment>
    <comment ref="X114" authorId="0" shapeId="0">
      <text>
        <r>
          <rPr>
            <sz val="11"/>
            <rFont val="Calibri"/>
            <family val="2"/>
            <charset val="238"/>
          </rPr>
          <t>SZV_F:EgyebAllamiUtem1</t>
        </r>
      </text>
    </comment>
    <comment ref="Y114" authorId="0" shapeId="0">
      <text>
        <r>
          <rPr>
            <sz val="11"/>
            <rFont val="Calibri"/>
            <family val="2"/>
            <charset val="238"/>
          </rPr>
          <t>SZV_F:OnkormanyzatiUtem1</t>
        </r>
      </text>
    </comment>
    <comment ref="Z114" authorId="0" shapeId="0">
      <text>
        <r>
          <rPr>
            <sz val="11"/>
            <rFont val="Calibri"/>
            <family val="2"/>
            <charset val="238"/>
          </rPr>
          <t>SZV_F:EUUtem1</t>
        </r>
      </text>
    </comment>
    <comment ref="AA114" authorId="0" shapeId="0">
      <text>
        <r>
          <rPr>
            <sz val="11"/>
            <rFont val="Calibri"/>
            <family val="2"/>
            <charset val="238"/>
          </rPr>
          <t>SZV_F:EgyebUtem1</t>
        </r>
      </text>
    </comment>
    <comment ref="AB114" authorId="0" shapeId="0">
      <text>
        <r>
          <rPr>
            <sz val="11"/>
            <rFont val="Calibri"/>
            <family val="2"/>
            <charset val="238"/>
          </rPr>
          <t>SZV_F:HitelKotvenyUtem1</t>
        </r>
      </text>
    </comment>
    <comment ref="AC114" authorId="0" shapeId="0">
      <text>
        <r>
          <rPr>
            <sz val="11"/>
            <rFont val="Calibri"/>
            <family val="2"/>
            <charset val="238"/>
          </rPr>
          <t>SZV_F:OsszesenUtem1</t>
        </r>
      </text>
    </comment>
    <comment ref="AF114" authorId="0" shapeId="0">
      <text>
        <r>
          <rPr>
            <sz val="11"/>
            <rFont val="Calibri"/>
            <family val="2"/>
            <charset val="238"/>
          </rPr>
          <t>SZV_F:HDUtem2</t>
        </r>
      </text>
    </comment>
    <comment ref="AG114" authorId="0" shapeId="0">
      <text>
        <r>
          <rPr>
            <sz val="11"/>
            <rFont val="Calibri"/>
            <family val="2"/>
            <charset val="238"/>
          </rPr>
          <t>SZV_F:ECSUtem2</t>
        </r>
      </text>
    </comment>
    <comment ref="AH114" authorId="0" shapeId="0">
      <text>
        <r>
          <rPr>
            <sz val="11"/>
            <rFont val="Calibri"/>
            <family val="2"/>
            <charset val="238"/>
          </rPr>
          <t>SZV_F:KFHUtem2</t>
        </r>
      </text>
    </comment>
    <comment ref="AI114" authorId="0" shapeId="0">
      <text>
        <r>
          <rPr>
            <sz val="11"/>
            <rFont val="Calibri"/>
            <family val="2"/>
            <charset val="238"/>
          </rPr>
          <t>SZV_F:Egyeb_SajatUtem2</t>
        </r>
      </text>
    </comment>
    <comment ref="AJ114" authorId="0" shapeId="0">
      <text>
        <r>
          <rPr>
            <sz val="11"/>
            <rFont val="Calibri"/>
            <family val="2"/>
            <charset val="238"/>
          </rPr>
          <t>SZV_F:DijUtem2</t>
        </r>
      </text>
    </comment>
    <comment ref="AK114" authorId="0" shapeId="0">
      <text>
        <r>
          <rPr>
            <sz val="11"/>
            <rFont val="Calibri"/>
            <family val="2"/>
            <charset val="238"/>
          </rPr>
          <t>SZV_F:EM_Melleklet1_Utem2</t>
        </r>
      </text>
    </comment>
    <comment ref="AL114" authorId="0" shapeId="0">
      <text>
        <r>
          <rPr>
            <sz val="11"/>
            <rFont val="Calibri"/>
            <family val="2"/>
            <charset val="238"/>
          </rPr>
          <t>SZV_F:EgyebAllamiUtem2</t>
        </r>
      </text>
    </comment>
    <comment ref="AM114" authorId="0" shapeId="0">
      <text>
        <r>
          <rPr>
            <sz val="11"/>
            <rFont val="Calibri"/>
            <family val="2"/>
            <charset val="238"/>
          </rPr>
          <t>SZV_F:OnkormanyzatiUtem2</t>
        </r>
      </text>
    </comment>
    <comment ref="AN114" authorId="0" shapeId="0">
      <text>
        <r>
          <rPr>
            <sz val="11"/>
            <rFont val="Calibri"/>
            <family val="2"/>
            <charset val="238"/>
          </rPr>
          <t>SZV_F:EUUtem2</t>
        </r>
      </text>
    </comment>
    <comment ref="AO114" authorId="0" shapeId="0">
      <text>
        <r>
          <rPr>
            <sz val="11"/>
            <rFont val="Calibri"/>
            <family val="2"/>
            <charset val="238"/>
          </rPr>
          <t>SZV_F:EgyebUtem2</t>
        </r>
      </text>
    </comment>
    <comment ref="AP114" authorId="0" shapeId="0">
      <text>
        <r>
          <rPr>
            <sz val="11"/>
            <rFont val="Calibri"/>
            <family val="2"/>
            <charset val="238"/>
          </rPr>
          <t>SZV_F:HitelKotvenyUtem2</t>
        </r>
      </text>
    </comment>
    <comment ref="AQ114" authorId="0" shapeId="0">
      <text>
        <r>
          <rPr>
            <sz val="11"/>
            <rFont val="Calibri"/>
            <family val="2"/>
            <charset val="238"/>
          </rPr>
          <t>SZV_F:OsszesenUtem2</t>
        </r>
      </text>
    </comment>
    <comment ref="AR114" authorId="0" shapeId="0">
      <text>
        <r>
          <rPr>
            <sz val="11"/>
            <rFont val="Calibri"/>
            <family val="2"/>
            <charset val="238"/>
          </rPr>
          <t>SZV_F:ForrashianyUtem2</t>
        </r>
      </text>
    </comment>
    <comment ref="AU114" authorId="0" shapeId="0">
      <text>
        <r>
          <rPr>
            <sz val="11"/>
            <rFont val="Calibri"/>
            <family val="2"/>
            <charset val="238"/>
          </rPr>
          <t>SZV_F:Indokolas</t>
        </r>
      </text>
    </comment>
    <comment ref="AV114" authorId="0" shapeId="0">
      <text>
        <r>
          <rPr>
            <sz val="11"/>
            <rFont val="Calibri"/>
            <family val="2"/>
            <charset val="238"/>
          </rPr>
          <t>SZV_F:Megjegyzes</t>
        </r>
      </text>
    </comment>
    <comment ref="AW114" authorId="0" shapeId="0">
      <text>
        <r>
          <rPr>
            <sz val="11"/>
            <rFont val="Calibri"/>
            <family val="2"/>
            <charset val="238"/>
          </rPr>
          <t>SZV_F:FeladatSorszam</t>
        </r>
      </text>
    </comment>
    <comment ref="AY114" authorId="0" shapeId="0">
      <text>
        <r>
          <rPr>
            <sz val="11"/>
            <rFont val="Calibri"/>
            <family val="2"/>
            <charset val="238"/>
          </rPr>
          <t>SZV_F:ISA</t>
        </r>
      </text>
    </comment>
    <comment ref="B115" authorId="0" shapeId="0">
      <text>
        <r>
          <rPr>
            <sz val="11"/>
            <rFont val="Calibri"/>
            <family val="2"/>
            <charset val="238"/>
          </rPr>
          <t>SZV_F:FontossagiSorrent</t>
        </r>
      </text>
    </comment>
    <comment ref="C115" authorId="0" shapeId="0">
      <text>
        <r>
          <rPr>
            <sz val="11"/>
            <rFont val="Calibri"/>
            <family val="2"/>
            <charset val="238"/>
          </rPr>
          <t>SZV_F:FeladatKategoria</t>
        </r>
      </text>
    </comment>
    <comment ref="D115" authorId="0" shapeId="0">
      <text>
        <r>
          <rPr>
            <sz val="11"/>
            <rFont val="Calibri"/>
            <family val="2"/>
            <charset val="238"/>
          </rPr>
          <t>SZV_F:FeladatMegnevezes</t>
        </r>
      </text>
    </comment>
    <comment ref="E115" authorId="0" shapeId="0">
      <text>
        <r>
          <rPr>
            <sz val="11"/>
            <rFont val="Calibri"/>
            <family val="2"/>
            <charset val="238"/>
          </rPr>
          <t>SZV_F:ElviEngedelySzam</t>
        </r>
      </text>
    </comment>
    <comment ref="F115" authorId="0" shapeId="0">
      <text>
        <r>
          <rPr>
            <sz val="11"/>
            <rFont val="Calibri"/>
            <family val="2"/>
            <charset val="238"/>
          </rPr>
          <t>SZV_F:VKR_Kod</t>
        </r>
      </text>
    </comment>
    <comment ref="G115" authorId="0" shapeId="0">
      <text>
        <r>
          <rPr>
            <sz val="11"/>
            <rFont val="Calibri"/>
            <family val="2"/>
            <charset val="238"/>
          </rPr>
          <t>SZV_F:VKR_Nev</t>
        </r>
      </text>
    </comment>
    <comment ref="H115" authorId="0" shapeId="0">
      <text>
        <r>
          <rPr>
            <sz val="11"/>
            <rFont val="Calibri"/>
            <family val="2"/>
            <charset val="238"/>
          </rPr>
          <t>SZV_F:FeladatAzonosito</t>
        </r>
      </text>
    </comment>
    <comment ref="I115" authorId="0" shapeId="0">
      <text>
        <r>
          <rPr>
            <sz val="11"/>
            <rFont val="Calibri"/>
            <family val="2"/>
            <charset val="238"/>
          </rPr>
          <t>SZV_F:EllatasiTerulet</t>
        </r>
      </text>
    </comment>
    <comment ref="J115" authorId="0" shapeId="0">
      <text>
        <r>
          <rPr>
            <sz val="11"/>
            <rFont val="Calibri"/>
            <family val="2"/>
            <charset val="238"/>
          </rPr>
          <t>SZV_F:EllatasertFelelos</t>
        </r>
      </text>
    </comment>
    <comment ref="K115" authorId="0" shapeId="0">
      <text>
        <r>
          <rPr>
            <sz val="11"/>
            <rFont val="Calibri"/>
            <family val="2"/>
            <charset val="238"/>
          </rPr>
          <t>SZV_F:TervezettNettoKoltseg</t>
        </r>
      </text>
    </comment>
    <comment ref="L115" authorId="0" shapeId="0">
      <text>
        <r>
          <rPr>
            <sz val="11"/>
            <rFont val="Calibri"/>
            <family val="2"/>
            <charset val="238"/>
          </rPr>
          <t>SZV_F:IdotartamKezdes</t>
        </r>
      </text>
    </comment>
    <comment ref="M115" authorId="0" shapeId="0">
      <text>
        <r>
          <rPr>
            <sz val="11"/>
            <rFont val="Calibri"/>
            <family val="2"/>
            <charset val="238"/>
          </rPr>
          <t>SZV_F:IdotartamBefejezes</t>
        </r>
      </text>
    </comment>
    <comment ref="N115" authorId="0" shapeId="0">
      <text>
        <r>
          <rPr>
            <sz val="11"/>
            <rFont val="Calibri"/>
            <family val="2"/>
            <charset val="238"/>
          </rPr>
          <t>SZV_F:NettoKoltsegUtem1</t>
        </r>
      </text>
    </comment>
    <comment ref="O115" authorId="0" shapeId="0">
      <text>
        <r>
          <rPr>
            <sz val="11"/>
            <rFont val="Calibri"/>
            <family val="2"/>
            <charset val="238"/>
          </rPr>
          <t>SZV_F:NettoKoltsegUtem2</t>
        </r>
      </text>
    </comment>
    <comment ref="P115" authorId="0" shapeId="0">
      <text>
        <r>
          <rPr>
            <sz val="11"/>
            <rFont val="Calibri"/>
            <family val="2"/>
            <charset val="238"/>
          </rPr>
          <t>SZV_F:EM_Melleklet2_KTG</t>
        </r>
      </text>
    </comment>
    <comment ref="R115" authorId="0" shapeId="0">
      <text>
        <r>
          <rPr>
            <sz val="11"/>
            <rFont val="Calibri"/>
            <family val="2"/>
            <charset val="238"/>
          </rPr>
          <t>SZV_F:HDUtem1</t>
        </r>
      </text>
    </comment>
    <comment ref="S115" authorId="0" shapeId="0">
      <text>
        <r>
          <rPr>
            <sz val="11"/>
            <rFont val="Calibri"/>
            <family val="2"/>
            <charset val="238"/>
          </rPr>
          <t>SZV_F:ECSUtem1</t>
        </r>
      </text>
    </comment>
    <comment ref="T115" authorId="0" shapeId="0">
      <text>
        <r>
          <rPr>
            <sz val="11"/>
            <rFont val="Calibri"/>
            <family val="2"/>
            <charset val="238"/>
          </rPr>
          <t>SZV_F:KFHUtem1</t>
        </r>
      </text>
    </comment>
    <comment ref="U115" authorId="0" shapeId="0">
      <text>
        <r>
          <rPr>
            <sz val="11"/>
            <rFont val="Calibri"/>
            <family val="2"/>
            <charset val="238"/>
          </rPr>
          <t>SZV_F:Egyeb_SajatUtem1</t>
        </r>
      </text>
    </comment>
    <comment ref="V115" authorId="0" shapeId="0">
      <text>
        <r>
          <rPr>
            <sz val="11"/>
            <rFont val="Calibri"/>
            <family val="2"/>
            <charset val="238"/>
          </rPr>
          <t>SZV_F:DijUtem1</t>
        </r>
      </text>
    </comment>
    <comment ref="W115" authorId="0" shapeId="0">
      <text>
        <r>
          <rPr>
            <sz val="11"/>
            <rFont val="Calibri"/>
            <family val="2"/>
            <charset val="238"/>
          </rPr>
          <t>SZV_F:EM_Melleklet1_Utem1</t>
        </r>
      </text>
    </comment>
    <comment ref="X115" authorId="0" shapeId="0">
      <text>
        <r>
          <rPr>
            <sz val="11"/>
            <rFont val="Calibri"/>
            <family val="2"/>
            <charset val="238"/>
          </rPr>
          <t>SZV_F:EgyebAllamiUtem1</t>
        </r>
      </text>
    </comment>
    <comment ref="Y115" authorId="0" shapeId="0">
      <text>
        <r>
          <rPr>
            <sz val="11"/>
            <rFont val="Calibri"/>
            <family val="2"/>
            <charset val="238"/>
          </rPr>
          <t>SZV_F:OnkormanyzatiUtem1</t>
        </r>
      </text>
    </comment>
    <comment ref="Z115" authorId="0" shapeId="0">
      <text>
        <r>
          <rPr>
            <sz val="11"/>
            <rFont val="Calibri"/>
            <family val="2"/>
            <charset val="238"/>
          </rPr>
          <t>SZV_F:EUUtem1</t>
        </r>
      </text>
    </comment>
    <comment ref="AA115" authorId="0" shapeId="0">
      <text>
        <r>
          <rPr>
            <sz val="11"/>
            <rFont val="Calibri"/>
            <family val="2"/>
            <charset val="238"/>
          </rPr>
          <t>SZV_F:EgyebUtem1</t>
        </r>
      </text>
    </comment>
    <comment ref="AB115" authorId="0" shapeId="0">
      <text>
        <r>
          <rPr>
            <sz val="11"/>
            <rFont val="Calibri"/>
            <family val="2"/>
            <charset val="238"/>
          </rPr>
          <t>SZV_F:HitelKotvenyUtem1</t>
        </r>
      </text>
    </comment>
    <comment ref="AC115" authorId="0" shapeId="0">
      <text>
        <r>
          <rPr>
            <sz val="11"/>
            <rFont val="Calibri"/>
            <family val="2"/>
            <charset val="238"/>
          </rPr>
          <t>SZV_F:OsszesenUtem1</t>
        </r>
      </text>
    </comment>
    <comment ref="AF115" authorId="0" shapeId="0">
      <text>
        <r>
          <rPr>
            <sz val="11"/>
            <rFont val="Calibri"/>
            <family val="2"/>
            <charset val="238"/>
          </rPr>
          <t>SZV_F:HDUtem2</t>
        </r>
      </text>
    </comment>
    <comment ref="AG115" authorId="0" shapeId="0">
      <text>
        <r>
          <rPr>
            <sz val="11"/>
            <rFont val="Calibri"/>
            <family val="2"/>
            <charset val="238"/>
          </rPr>
          <t>SZV_F:ECSUtem2</t>
        </r>
      </text>
    </comment>
    <comment ref="AH115" authorId="0" shapeId="0">
      <text>
        <r>
          <rPr>
            <sz val="11"/>
            <rFont val="Calibri"/>
            <family val="2"/>
            <charset val="238"/>
          </rPr>
          <t>SZV_F:KFHUtem2</t>
        </r>
      </text>
    </comment>
    <comment ref="AI115" authorId="0" shapeId="0">
      <text>
        <r>
          <rPr>
            <sz val="11"/>
            <rFont val="Calibri"/>
            <family val="2"/>
            <charset val="238"/>
          </rPr>
          <t>SZV_F:Egyeb_SajatUtem2</t>
        </r>
      </text>
    </comment>
    <comment ref="AJ115" authorId="0" shapeId="0">
      <text>
        <r>
          <rPr>
            <sz val="11"/>
            <rFont val="Calibri"/>
            <family val="2"/>
            <charset val="238"/>
          </rPr>
          <t>SZV_F:DijUtem2</t>
        </r>
      </text>
    </comment>
    <comment ref="AK115" authorId="0" shapeId="0">
      <text>
        <r>
          <rPr>
            <sz val="11"/>
            <rFont val="Calibri"/>
            <family val="2"/>
            <charset val="238"/>
          </rPr>
          <t>SZV_F:EM_Melleklet1_Utem2</t>
        </r>
      </text>
    </comment>
    <comment ref="AL115" authorId="0" shapeId="0">
      <text>
        <r>
          <rPr>
            <sz val="11"/>
            <rFont val="Calibri"/>
            <family val="2"/>
            <charset val="238"/>
          </rPr>
          <t>SZV_F:EgyebAllamiUtem2</t>
        </r>
      </text>
    </comment>
    <comment ref="AM115" authorId="0" shapeId="0">
      <text>
        <r>
          <rPr>
            <sz val="11"/>
            <rFont val="Calibri"/>
            <family val="2"/>
            <charset val="238"/>
          </rPr>
          <t>SZV_F:OnkormanyzatiUtem2</t>
        </r>
      </text>
    </comment>
    <comment ref="AN115" authorId="0" shapeId="0">
      <text>
        <r>
          <rPr>
            <sz val="11"/>
            <rFont val="Calibri"/>
            <family val="2"/>
            <charset val="238"/>
          </rPr>
          <t>SZV_F:EUUtem2</t>
        </r>
      </text>
    </comment>
    <comment ref="AO115" authorId="0" shapeId="0">
      <text>
        <r>
          <rPr>
            <sz val="11"/>
            <rFont val="Calibri"/>
            <family val="2"/>
            <charset val="238"/>
          </rPr>
          <t>SZV_F:EgyebUtem2</t>
        </r>
      </text>
    </comment>
    <comment ref="AP115" authorId="0" shapeId="0">
      <text>
        <r>
          <rPr>
            <sz val="11"/>
            <rFont val="Calibri"/>
            <family val="2"/>
            <charset val="238"/>
          </rPr>
          <t>SZV_F:HitelKotvenyUtem2</t>
        </r>
      </text>
    </comment>
    <comment ref="AQ115" authorId="0" shapeId="0">
      <text>
        <r>
          <rPr>
            <sz val="11"/>
            <rFont val="Calibri"/>
            <family val="2"/>
            <charset val="238"/>
          </rPr>
          <t>SZV_F:OsszesenUtem2</t>
        </r>
      </text>
    </comment>
    <comment ref="AR115" authorId="0" shapeId="0">
      <text>
        <r>
          <rPr>
            <sz val="11"/>
            <rFont val="Calibri"/>
            <family val="2"/>
            <charset val="238"/>
          </rPr>
          <t>SZV_F:ForrashianyUtem2</t>
        </r>
      </text>
    </comment>
    <comment ref="AU115" authorId="0" shapeId="0">
      <text>
        <r>
          <rPr>
            <sz val="11"/>
            <rFont val="Calibri"/>
            <family val="2"/>
            <charset val="238"/>
          </rPr>
          <t>SZV_F:Indokolas</t>
        </r>
      </text>
    </comment>
    <comment ref="AV115" authorId="0" shapeId="0">
      <text>
        <r>
          <rPr>
            <sz val="11"/>
            <rFont val="Calibri"/>
            <family val="2"/>
            <charset val="238"/>
          </rPr>
          <t>SZV_F:Megjegyzes</t>
        </r>
      </text>
    </comment>
    <comment ref="AW115" authorId="0" shapeId="0">
      <text>
        <r>
          <rPr>
            <sz val="11"/>
            <rFont val="Calibri"/>
            <family val="2"/>
            <charset val="238"/>
          </rPr>
          <t>SZV_F:FeladatSorszam</t>
        </r>
      </text>
    </comment>
    <comment ref="AY115" authorId="0" shapeId="0">
      <text>
        <r>
          <rPr>
            <sz val="11"/>
            <rFont val="Calibri"/>
            <family val="2"/>
            <charset val="238"/>
          </rPr>
          <t>SZV_F:ISA</t>
        </r>
      </text>
    </comment>
    <comment ref="B116" authorId="0" shapeId="0">
      <text>
        <r>
          <rPr>
            <sz val="11"/>
            <rFont val="Calibri"/>
            <family val="2"/>
            <charset val="238"/>
          </rPr>
          <t>SZV_F:FontossagiSorrent</t>
        </r>
      </text>
    </comment>
    <comment ref="C116" authorId="0" shapeId="0">
      <text>
        <r>
          <rPr>
            <sz val="11"/>
            <rFont val="Calibri"/>
            <family val="2"/>
            <charset val="238"/>
          </rPr>
          <t>SZV_F:FeladatKategoria</t>
        </r>
      </text>
    </comment>
    <comment ref="D116" authorId="0" shapeId="0">
      <text>
        <r>
          <rPr>
            <sz val="11"/>
            <rFont val="Calibri"/>
            <family val="2"/>
            <charset val="238"/>
          </rPr>
          <t>SZV_F:FeladatMegnevezes</t>
        </r>
      </text>
    </comment>
    <comment ref="E116" authorId="0" shapeId="0">
      <text>
        <r>
          <rPr>
            <sz val="11"/>
            <rFont val="Calibri"/>
            <family val="2"/>
            <charset val="238"/>
          </rPr>
          <t>SZV_F:ElviEngedelySzam</t>
        </r>
      </text>
    </comment>
    <comment ref="F116" authorId="0" shapeId="0">
      <text>
        <r>
          <rPr>
            <sz val="11"/>
            <rFont val="Calibri"/>
            <family val="2"/>
            <charset val="238"/>
          </rPr>
          <t>SZV_F:VKR_Kod</t>
        </r>
      </text>
    </comment>
    <comment ref="G116" authorId="0" shapeId="0">
      <text>
        <r>
          <rPr>
            <sz val="11"/>
            <rFont val="Calibri"/>
            <family val="2"/>
            <charset val="238"/>
          </rPr>
          <t>SZV_F:VKR_Nev</t>
        </r>
      </text>
    </comment>
    <comment ref="H116" authorId="0" shapeId="0">
      <text>
        <r>
          <rPr>
            <sz val="11"/>
            <rFont val="Calibri"/>
            <family val="2"/>
            <charset val="238"/>
          </rPr>
          <t>SZV_F:FeladatAzonosito</t>
        </r>
      </text>
    </comment>
    <comment ref="I116" authorId="0" shapeId="0">
      <text>
        <r>
          <rPr>
            <sz val="11"/>
            <rFont val="Calibri"/>
            <family val="2"/>
            <charset val="238"/>
          </rPr>
          <t>SZV_F:EllatasiTerulet</t>
        </r>
      </text>
    </comment>
    <comment ref="J116" authorId="0" shapeId="0">
      <text>
        <r>
          <rPr>
            <sz val="11"/>
            <rFont val="Calibri"/>
            <family val="2"/>
            <charset val="238"/>
          </rPr>
          <t>SZV_F:EllatasertFelelos</t>
        </r>
      </text>
    </comment>
    <comment ref="K116" authorId="0" shapeId="0">
      <text>
        <r>
          <rPr>
            <sz val="11"/>
            <rFont val="Calibri"/>
            <family val="2"/>
            <charset val="238"/>
          </rPr>
          <t>SZV_F:TervezettNettoKoltseg</t>
        </r>
      </text>
    </comment>
    <comment ref="L116" authorId="0" shapeId="0">
      <text>
        <r>
          <rPr>
            <sz val="11"/>
            <rFont val="Calibri"/>
            <family val="2"/>
            <charset val="238"/>
          </rPr>
          <t>SZV_F:IdotartamKezdes</t>
        </r>
      </text>
    </comment>
    <comment ref="M116" authorId="0" shapeId="0">
      <text>
        <r>
          <rPr>
            <sz val="11"/>
            <rFont val="Calibri"/>
            <family val="2"/>
            <charset val="238"/>
          </rPr>
          <t>SZV_F:IdotartamBefejezes</t>
        </r>
      </text>
    </comment>
    <comment ref="N116" authorId="0" shapeId="0">
      <text>
        <r>
          <rPr>
            <sz val="11"/>
            <rFont val="Calibri"/>
            <family val="2"/>
            <charset val="238"/>
          </rPr>
          <t>SZV_F:NettoKoltsegUtem1</t>
        </r>
      </text>
    </comment>
    <comment ref="O116" authorId="0" shapeId="0">
      <text>
        <r>
          <rPr>
            <sz val="11"/>
            <rFont val="Calibri"/>
            <family val="2"/>
            <charset val="238"/>
          </rPr>
          <t>SZV_F:NettoKoltsegUtem2</t>
        </r>
      </text>
    </comment>
    <comment ref="P116" authorId="0" shapeId="0">
      <text>
        <r>
          <rPr>
            <sz val="11"/>
            <rFont val="Calibri"/>
            <family val="2"/>
            <charset val="238"/>
          </rPr>
          <t>SZV_F:EM_Melleklet2_KTG</t>
        </r>
      </text>
    </comment>
    <comment ref="R116" authorId="0" shapeId="0">
      <text>
        <r>
          <rPr>
            <sz val="11"/>
            <rFont val="Calibri"/>
            <family val="2"/>
            <charset val="238"/>
          </rPr>
          <t>SZV_F:HDUtem1</t>
        </r>
      </text>
    </comment>
    <comment ref="S116" authorId="0" shapeId="0">
      <text>
        <r>
          <rPr>
            <sz val="11"/>
            <rFont val="Calibri"/>
            <family val="2"/>
            <charset val="238"/>
          </rPr>
          <t>SZV_F:ECSUtem1</t>
        </r>
      </text>
    </comment>
    <comment ref="T116" authorId="0" shapeId="0">
      <text>
        <r>
          <rPr>
            <sz val="11"/>
            <rFont val="Calibri"/>
            <family val="2"/>
            <charset val="238"/>
          </rPr>
          <t>SZV_F:KFHUtem1</t>
        </r>
      </text>
    </comment>
    <comment ref="U116" authorId="0" shapeId="0">
      <text>
        <r>
          <rPr>
            <sz val="11"/>
            <rFont val="Calibri"/>
            <family val="2"/>
            <charset val="238"/>
          </rPr>
          <t>SZV_F:Egyeb_SajatUtem1</t>
        </r>
      </text>
    </comment>
    <comment ref="V116" authorId="0" shapeId="0">
      <text>
        <r>
          <rPr>
            <sz val="11"/>
            <rFont val="Calibri"/>
            <family val="2"/>
            <charset val="238"/>
          </rPr>
          <t>SZV_F:DijUtem1</t>
        </r>
      </text>
    </comment>
    <comment ref="W116" authorId="0" shapeId="0">
      <text>
        <r>
          <rPr>
            <sz val="11"/>
            <rFont val="Calibri"/>
            <family val="2"/>
            <charset val="238"/>
          </rPr>
          <t>SZV_F:EM_Melleklet1_Utem1</t>
        </r>
      </text>
    </comment>
    <comment ref="X116" authorId="0" shapeId="0">
      <text>
        <r>
          <rPr>
            <sz val="11"/>
            <rFont val="Calibri"/>
            <family val="2"/>
            <charset val="238"/>
          </rPr>
          <t>SZV_F:EgyebAllamiUtem1</t>
        </r>
      </text>
    </comment>
    <comment ref="Y116" authorId="0" shapeId="0">
      <text>
        <r>
          <rPr>
            <sz val="11"/>
            <rFont val="Calibri"/>
            <family val="2"/>
            <charset val="238"/>
          </rPr>
          <t>SZV_F:OnkormanyzatiUtem1</t>
        </r>
      </text>
    </comment>
    <comment ref="Z116" authorId="0" shapeId="0">
      <text>
        <r>
          <rPr>
            <sz val="11"/>
            <rFont val="Calibri"/>
            <family val="2"/>
            <charset val="238"/>
          </rPr>
          <t>SZV_F:EUUtem1</t>
        </r>
      </text>
    </comment>
    <comment ref="AA116" authorId="0" shapeId="0">
      <text>
        <r>
          <rPr>
            <sz val="11"/>
            <rFont val="Calibri"/>
            <family val="2"/>
            <charset val="238"/>
          </rPr>
          <t>SZV_F:EgyebUtem1</t>
        </r>
      </text>
    </comment>
    <comment ref="AB116" authorId="0" shapeId="0">
      <text>
        <r>
          <rPr>
            <sz val="11"/>
            <rFont val="Calibri"/>
            <family val="2"/>
            <charset val="238"/>
          </rPr>
          <t>SZV_F:HitelKotvenyUtem1</t>
        </r>
      </text>
    </comment>
    <comment ref="AC116" authorId="0" shapeId="0">
      <text>
        <r>
          <rPr>
            <sz val="11"/>
            <rFont val="Calibri"/>
            <family val="2"/>
            <charset val="238"/>
          </rPr>
          <t>SZV_F:OsszesenUtem1</t>
        </r>
      </text>
    </comment>
    <comment ref="AF116" authorId="0" shapeId="0">
      <text>
        <r>
          <rPr>
            <sz val="11"/>
            <rFont val="Calibri"/>
            <family val="2"/>
            <charset val="238"/>
          </rPr>
          <t>SZV_F:HDUtem2</t>
        </r>
      </text>
    </comment>
    <comment ref="AG116" authorId="0" shapeId="0">
      <text>
        <r>
          <rPr>
            <sz val="11"/>
            <rFont val="Calibri"/>
            <family val="2"/>
            <charset val="238"/>
          </rPr>
          <t>SZV_F:ECSUtem2</t>
        </r>
      </text>
    </comment>
    <comment ref="AH116" authorId="0" shapeId="0">
      <text>
        <r>
          <rPr>
            <sz val="11"/>
            <rFont val="Calibri"/>
            <family val="2"/>
            <charset val="238"/>
          </rPr>
          <t>SZV_F:KFHUtem2</t>
        </r>
      </text>
    </comment>
    <comment ref="AI116" authorId="0" shapeId="0">
      <text>
        <r>
          <rPr>
            <sz val="11"/>
            <rFont val="Calibri"/>
            <family val="2"/>
            <charset val="238"/>
          </rPr>
          <t>SZV_F:Egyeb_SajatUtem2</t>
        </r>
      </text>
    </comment>
    <comment ref="AJ116" authorId="0" shapeId="0">
      <text>
        <r>
          <rPr>
            <sz val="11"/>
            <rFont val="Calibri"/>
            <family val="2"/>
            <charset val="238"/>
          </rPr>
          <t>SZV_F:DijUtem2</t>
        </r>
      </text>
    </comment>
    <comment ref="AK116" authorId="0" shapeId="0">
      <text>
        <r>
          <rPr>
            <sz val="11"/>
            <rFont val="Calibri"/>
            <family val="2"/>
            <charset val="238"/>
          </rPr>
          <t>SZV_F:EM_Melleklet1_Utem2</t>
        </r>
      </text>
    </comment>
    <comment ref="AL116" authorId="0" shapeId="0">
      <text>
        <r>
          <rPr>
            <sz val="11"/>
            <rFont val="Calibri"/>
            <family val="2"/>
            <charset val="238"/>
          </rPr>
          <t>SZV_F:EgyebAllamiUtem2</t>
        </r>
      </text>
    </comment>
    <comment ref="AM116" authorId="0" shapeId="0">
      <text>
        <r>
          <rPr>
            <sz val="11"/>
            <rFont val="Calibri"/>
            <family val="2"/>
            <charset val="238"/>
          </rPr>
          <t>SZV_F:OnkormanyzatiUtem2</t>
        </r>
      </text>
    </comment>
    <comment ref="AN116" authorId="0" shapeId="0">
      <text>
        <r>
          <rPr>
            <sz val="11"/>
            <rFont val="Calibri"/>
            <family val="2"/>
            <charset val="238"/>
          </rPr>
          <t>SZV_F:EUUtem2</t>
        </r>
      </text>
    </comment>
    <comment ref="AO116" authorId="0" shapeId="0">
      <text>
        <r>
          <rPr>
            <sz val="11"/>
            <rFont val="Calibri"/>
            <family val="2"/>
            <charset val="238"/>
          </rPr>
          <t>SZV_F:EgyebUtem2</t>
        </r>
      </text>
    </comment>
    <comment ref="AP116" authorId="0" shapeId="0">
      <text>
        <r>
          <rPr>
            <sz val="11"/>
            <rFont val="Calibri"/>
            <family val="2"/>
            <charset val="238"/>
          </rPr>
          <t>SZV_F:HitelKotvenyUtem2</t>
        </r>
      </text>
    </comment>
    <comment ref="AQ116" authorId="0" shapeId="0">
      <text>
        <r>
          <rPr>
            <sz val="11"/>
            <rFont val="Calibri"/>
            <family val="2"/>
            <charset val="238"/>
          </rPr>
          <t>SZV_F:OsszesenUtem2</t>
        </r>
      </text>
    </comment>
    <comment ref="AR116" authorId="0" shapeId="0">
      <text>
        <r>
          <rPr>
            <sz val="11"/>
            <rFont val="Calibri"/>
            <family val="2"/>
            <charset val="238"/>
          </rPr>
          <t>SZV_F:ForrashianyUtem2</t>
        </r>
      </text>
    </comment>
    <comment ref="AU116" authorId="0" shapeId="0">
      <text>
        <r>
          <rPr>
            <sz val="11"/>
            <rFont val="Calibri"/>
            <family val="2"/>
            <charset val="238"/>
          </rPr>
          <t>SZV_F:Indokolas</t>
        </r>
      </text>
    </comment>
    <comment ref="AV116" authorId="0" shapeId="0">
      <text>
        <r>
          <rPr>
            <sz val="11"/>
            <rFont val="Calibri"/>
            <family val="2"/>
            <charset val="238"/>
          </rPr>
          <t>SZV_F:Megjegyzes</t>
        </r>
      </text>
    </comment>
    <comment ref="AW116" authorId="0" shapeId="0">
      <text>
        <r>
          <rPr>
            <sz val="11"/>
            <rFont val="Calibri"/>
            <family val="2"/>
            <charset val="238"/>
          </rPr>
          <t>SZV_F:FeladatSorszam</t>
        </r>
      </text>
    </comment>
    <comment ref="AY116" authorId="0" shapeId="0">
      <text>
        <r>
          <rPr>
            <sz val="11"/>
            <rFont val="Calibri"/>
            <family val="2"/>
            <charset val="238"/>
          </rPr>
          <t>SZV_F:ISA</t>
        </r>
      </text>
    </comment>
    <comment ref="B118" authorId="0" shapeId="0">
      <text>
        <r>
          <rPr>
            <sz val="11"/>
            <rFont val="Calibri"/>
            <family val="2"/>
            <charset val="238"/>
          </rPr>
          <t>SZV_F:FontossagiSorrent</t>
        </r>
      </text>
    </comment>
    <comment ref="C118" authorId="0" shapeId="0">
      <text>
        <r>
          <rPr>
            <sz val="11"/>
            <rFont val="Calibri"/>
            <family val="2"/>
            <charset val="238"/>
          </rPr>
          <t>SZV_F:FeladatKategoria</t>
        </r>
      </text>
    </comment>
    <comment ref="D118" authorId="0" shapeId="0">
      <text>
        <r>
          <rPr>
            <sz val="11"/>
            <rFont val="Calibri"/>
            <family val="2"/>
            <charset val="238"/>
          </rPr>
          <t>SZV_F:FeladatMegnevezes</t>
        </r>
      </text>
    </comment>
    <comment ref="E118" authorId="0" shapeId="0">
      <text>
        <r>
          <rPr>
            <sz val="11"/>
            <rFont val="Calibri"/>
            <family val="2"/>
            <charset val="238"/>
          </rPr>
          <t>SZV_F:ElviEngedelySzam</t>
        </r>
      </text>
    </comment>
    <comment ref="F118" authorId="0" shapeId="0">
      <text>
        <r>
          <rPr>
            <sz val="11"/>
            <rFont val="Calibri"/>
            <family val="2"/>
            <charset val="238"/>
          </rPr>
          <t>SZV_F:VKR_Kod</t>
        </r>
      </text>
    </comment>
    <comment ref="G118" authorId="0" shapeId="0">
      <text>
        <r>
          <rPr>
            <sz val="11"/>
            <rFont val="Calibri"/>
            <family val="2"/>
            <charset val="238"/>
          </rPr>
          <t>SZV_F:VKR_Nev</t>
        </r>
      </text>
    </comment>
    <comment ref="H118" authorId="0" shapeId="0">
      <text>
        <r>
          <rPr>
            <sz val="11"/>
            <rFont val="Calibri"/>
            <family val="2"/>
            <charset val="238"/>
          </rPr>
          <t>SZV_F:FeladatAzonosito</t>
        </r>
      </text>
    </comment>
    <comment ref="I118" authorId="0" shapeId="0">
      <text>
        <r>
          <rPr>
            <sz val="11"/>
            <rFont val="Calibri"/>
            <family val="2"/>
            <charset val="238"/>
          </rPr>
          <t>SZV_F:EllatasiTerulet</t>
        </r>
      </text>
    </comment>
    <comment ref="J118" authorId="0" shapeId="0">
      <text>
        <r>
          <rPr>
            <sz val="11"/>
            <rFont val="Calibri"/>
            <family val="2"/>
            <charset val="238"/>
          </rPr>
          <t>SZV_F:EllatasertFelelos</t>
        </r>
      </text>
    </comment>
    <comment ref="K118" authorId="0" shapeId="0">
      <text>
        <r>
          <rPr>
            <sz val="11"/>
            <rFont val="Calibri"/>
            <family val="2"/>
            <charset val="238"/>
          </rPr>
          <t>SZV_F:TervezettNettoKoltseg</t>
        </r>
      </text>
    </comment>
    <comment ref="L118" authorId="0" shapeId="0">
      <text>
        <r>
          <rPr>
            <sz val="11"/>
            <rFont val="Calibri"/>
            <family val="2"/>
            <charset val="238"/>
          </rPr>
          <t>SZV_F:IdotartamKezdes</t>
        </r>
      </text>
    </comment>
    <comment ref="M118" authorId="0" shapeId="0">
      <text>
        <r>
          <rPr>
            <sz val="11"/>
            <rFont val="Calibri"/>
            <family val="2"/>
            <charset val="238"/>
          </rPr>
          <t>SZV_F:IdotartamBefejezes</t>
        </r>
      </text>
    </comment>
    <comment ref="N118" authorId="0" shapeId="0">
      <text>
        <r>
          <rPr>
            <sz val="11"/>
            <rFont val="Calibri"/>
            <family val="2"/>
            <charset val="238"/>
          </rPr>
          <t>SZV_F:NettoKoltsegUtem1</t>
        </r>
      </text>
    </comment>
    <comment ref="O118" authorId="0" shapeId="0">
      <text>
        <r>
          <rPr>
            <sz val="11"/>
            <rFont val="Calibri"/>
            <family val="2"/>
            <charset val="238"/>
          </rPr>
          <t>SZV_F:NettoKoltsegUtem2</t>
        </r>
      </text>
    </comment>
    <comment ref="P118" authorId="0" shapeId="0">
      <text>
        <r>
          <rPr>
            <sz val="11"/>
            <rFont val="Calibri"/>
            <family val="2"/>
            <charset val="238"/>
          </rPr>
          <t>SZV_F:EM_Melleklet2_KTG</t>
        </r>
      </text>
    </comment>
    <comment ref="R118" authorId="0" shapeId="0">
      <text>
        <r>
          <rPr>
            <sz val="11"/>
            <rFont val="Calibri"/>
            <family val="2"/>
            <charset val="238"/>
          </rPr>
          <t>SZV_F:HDUtem1</t>
        </r>
      </text>
    </comment>
    <comment ref="S118" authorId="0" shapeId="0">
      <text>
        <r>
          <rPr>
            <sz val="11"/>
            <rFont val="Calibri"/>
            <family val="2"/>
            <charset val="238"/>
          </rPr>
          <t>SZV_F:ECSUtem1</t>
        </r>
      </text>
    </comment>
    <comment ref="T118" authorId="0" shapeId="0">
      <text>
        <r>
          <rPr>
            <sz val="11"/>
            <rFont val="Calibri"/>
            <family val="2"/>
            <charset val="238"/>
          </rPr>
          <t>SZV_F:KFHUtem1</t>
        </r>
      </text>
    </comment>
    <comment ref="U118" authorId="0" shapeId="0">
      <text>
        <r>
          <rPr>
            <sz val="11"/>
            <rFont val="Calibri"/>
            <family val="2"/>
            <charset val="238"/>
          </rPr>
          <t>SZV_F:Egyeb_SajatUtem1</t>
        </r>
      </text>
    </comment>
    <comment ref="V118" authorId="0" shapeId="0">
      <text>
        <r>
          <rPr>
            <sz val="11"/>
            <rFont val="Calibri"/>
            <family val="2"/>
            <charset val="238"/>
          </rPr>
          <t>SZV_F:DijUtem1</t>
        </r>
      </text>
    </comment>
    <comment ref="W118" authorId="0" shapeId="0">
      <text>
        <r>
          <rPr>
            <sz val="11"/>
            <rFont val="Calibri"/>
            <family val="2"/>
            <charset val="238"/>
          </rPr>
          <t>SZV_F:EM_Melleklet1_Utem1</t>
        </r>
      </text>
    </comment>
    <comment ref="X118" authorId="0" shapeId="0">
      <text>
        <r>
          <rPr>
            <sz val="11"/>
            <rFont val="Calibri"/>
            <family val="2"/>
            <charset val="238"/>
          </rPr>
          <t>SZV_F:EgyebAllamiUtem1</t>
        </r>
      </text>
    </comment>
    <comment ref="Y118" authorId="0" shapeId="0">
      <text>
        <r>
          <rPr>
            <sz val="11"/>
            <rFont val="Calibri"/>
            <family val="2"/>
            <charset val="238"/>
          </rPr>
          <t>SZV_F:OnkormanyzatiUtem1</t>
        </r>
      </text>
    </comment>
    <comment ref="Z118" authorId="0" shapeId="0">
      <text>
        <r>
          <rPr>
            <sz val="11"/>
            <rFont val="Calibri"/>
            <family val="2"/>
            <charset val="238"/>
          </rPr>
          <t>SZV_F:EUUtem1</t>
        </r>
      </text>
    </comment>
    <comment ref="AA118" authorId="0" shapeId="0">
      <text>
        <r>
          <rPr>
            <sz val="11"/>
            <rFont val="Calibri"/>
            <family val="2"/>
            <charset val="238"/>
          </rPr>
          <t>SZV_F:EgyebUtem1</t>
        </r>
      </text>
    </comment>
    <comment ref="AB118" authorId="0" shapeId="0">
      <text>
        <r>
          <rPr>
            <sz val="11"/>
            <rFont val="Calibri"/>
            <family val="2"/>
            <charset val="238"/>
          </rPr>
          <t>SZV_F:HitelKotvenyUtem1</t>
        </r>
      </text>
    </comment>
    <comment ref="AC118" authorId="0" shapeId="0">
      <text>
        <r>
          <rPr>
            <sz val="11"/>
            <rFont val="Calibri"/>
            <family val="2"/>
            <charset val="238"/>
          </rPr>
          <t>SZV_F:OsszesenUtem1</t>
        </r>
      </text>
    </comment>
    <comment ref="AF118" authorId="0" shapeId="0">
      <text>
        <r>
          <rPr>
            <sz val="11"/>
            <rFont val="Calibri"/>
            <family val="2"/>
            <charset val="238"/>
          </rPr>
          <t>SZV_F:HDUtem2</t>
        </r>
      </text>
    </comment>
    <comment ref="AG118" authorId="0" shapeId="0">
      <text>
        <r>
          <rPr>
            <sz val="11"/>
            <rFont val="Calibri"/>
            <family val="2"/>
            <charset val="238"/>
          </rPr>
          <t>SZV_F:ECSUtem2</t>
        </r>
      </text>
    </comment>
    <comment ref="AH118" authorId="0" shapeId="0">
      <text>
        <r>
          <rPr>
            <sz val="11"/>
            <rFont val="Calibri"/>
            <family val="2"/>
            <charset val="238"/>
          </rPr>
          <t>SZV_F:KFHUtem2</t>
        </r>
      </text>
    </comment>
    <comment ref="AI118" authorId="0" shapeId="0">
      <text>
        <r>
          <rPr>
            <sz val="11"/>
            <rFont val="Calibri"/>
            <family val="2"/>
            <charset val="238"/>
          </rPr>
          <t>SZV_F:Egyeb_SajatUtem2</t>
        </r>
      </text>
    </comment>
    <comment ref="AJ118" authorId="0" shapeId="0">
      <text>
        <r>
          <rPr>
            <sz val="11"/>
            <rFont val="Calibri"/>
            <family val="2"/>
            <charset val="238"/>
          </rPr>
          <t>SZV_F:DijUtem2</t>
        </r>
      </text>
    </comment>
    <comment ref="AK118" authorId="0" shapeId="0">
      <text>
        <r>
          <rPr>
            <sz val="11"/>
            <rFont val="Calibri"/>
            <family val="2"/>
            <charset val="238"/>
          </rPr>
          <t>SZV_F:EM_Melleklet1_Utem2</t>
        </r>
      </text>
    </comment>
    <comment ref="AL118" authorId="0" shapeId="0">
      <text>
        <r>
          <rPr>
            <sz val="11"/>
            <rFont val="Calibri"/>
            <family val="2"/>
            <charset val="238"/>
          </rPr>
          <t>SZV_F:EgyebAllamiUtem2</t>
        </r>
      </text>
    </comment>
    <comment ref="AM118" authorId="0" shapeId="0">
      <text>
        <r>
          <rPr>
            <sz val="11"/>
            <rFont val="Calibri"/>
            <family val="2"/>
            <charset val="238"/>
          </rPr>
          <t>SZV_F:OnkormanyzatiUtem2</t>
        </r>
      </text>
    </comment>
    <comment ref="AN118" authorId="0" shapeId="0">
      <text>
        <r>
          <rPr>
            <sz val="11"/>
            <rFont val="Calibri"/>
            <family val="2"/>
            <charset val="238"/>
          </rPr>
          <t>SZV_F:EUUtem2</t>
        </r>
      </text>
    </comment>
    <comment ref="AO118" authorId="0" shapeId="0">
      <text>
        <r>
          <rPr>
            <sz val="11"/>
            <rFont val="Calibri"/>
            <family val="2"/>
            <charset val="238"/>
          </rPr>
          <t>SZV_F:EgyebUtem2</t>
        </r>
      </text>
    </comment>
    <comment ref="AP118" authorId="0" shapeId="0">
      <text>
        <r>
          <rPr>
            <sz val="11"/>
            <rFont val="Calibri"/>
            <family val="2"/>
            <charset val="238"/>
          </rPr>
          <t>SZV_F:HitelKotvenyUtem2</t>
        </r>
      </text>
    </comment>
    <comment ref="AQ118" authorId="0" shapeId="0">
      <text>
        <r>
          <rPr>
            <sz val="11"/>
            <rFont val="Calibri"/>
            <family val="2"/>
            <charset val="238"/>
          </rPr>
          <t>SZV_F:OsszesenUtem2</t>
        </r>
      </text>
    </comment>
    <comment ref="AR118" authorId="0" shapeId="0">
      <text>
        <r>
          <rPr>
            <sz val="11"/>
            <rFont val="Calibri"/>
            <family val="2"/>
            <charset val="238"/>
          </rPr>
          <t>SZV_F:ForrashianyUtem2</t>
        </r>
      </text>
    </comment>
    <comment ref="AU118" authorId="0" shapeId="0">
      <text>
        <r>
          <rPr>
            <sz val="11"/>
            <rFont val="Calibri"/>
            <family val="2"/>
            <charset val="238"/>
          </rPr>
          <t>SZV_F:Indokolas</t>
        </r>
      </text>
    </comment>
    <comment ref="AV118" authorId="0" shapeId="0">
      <text>
        <r>
          <rPr>
            <sz val="11"/>
            <rFont val="Calibri"/>
            <family val="2"/>
            <charset val="238"/>
          </rPr>
          <t>SZV_F:Megjegyzes</t>
        </r>
      </text>
    </comment>
    <comment ref="AW118" authorId="0" shapeId="0">
      <text>
        <r>
          <rPr>
            <sz val="11"/>
            <rFont val="Calibri"/>
            <family val="2"/>
            <charset val="238"/>
          </rPr>
          <t>SZV_F:FeladatSorszam</t>
        </r>
      </text>
    </comment>
    <comment ref="AY118" authorId="0" shapeId="0">
      <text>
        <r>
          <rPr>
            <sz val="11"/>
            <rFont val="Calibri"/>
            <family val="2"/>
            <charset val="238"/>
          </rPr>
          <t>SZV_F:ISA</t>
        </r>
      </text>
    </comment>
    <comment ref="B119" authorId="0" shapeId="0">
      <text>
        <r>
          <rPr>
            <sz val="11"/>
            <rFont val="Calibri"/>
            <family val="2"/>
            <charset val="238"/>
          </rPr>
          <t>SZV_F:FontossagiSorrent</t>
        </r>
      </text>
    </comment>
    <comment ref="C119" authorId="0" shapeId="0">
      <text>
        <r>
          <rPr>
            <sz val="11"/>
            <rFont val="Calibri"/>
            <family val="2"/>
            <charset val="238"/>
          </rPr>
          <t>SZV_F:FeladatKategoria</t>
        </r>
      </text>
    </comment>
    <comment ref="D119" authorId="0" shapeId="0">
      <text>
        <r>
          <rPr>
            <sz val="11"/>
            <rFont val="Calibri"/>
            <family val="2"/>
            <charset val="238"/>
          </rPr>
          <t>SZV_F:FeladatMegnevezes</t>
        </r>
      </text>
    </comment>
    <comment ref="E119" authorId="0" shapeId="0">
      <text>
        <r>
          <rPr>
            <sz val="11"/>
            <rFont val="Calibri"/>
            <family val="2"/>
            <charset val="238"/>
          </rPr>
          <t>SZV_F:ElviEngedelySzam</t>
        </r>
      </text>
    </comment>
    <comment ref="F119" authorId="0" shapeId="0">
      <text>
        <r>
          <rPr>
            <sz val="11"/>
            <rFont val="Calibri"/>
            <family val="2"/>
            <charset val="238"/>
          </rPr>
          <t>SZV_F:VKR_Kod</t>
        </r>
      </text>
    </comment>
    <comment ref="G119" authorId="0" shapeId="0">
      <text>
        <r>
          <rPr>
            <sz val="11"/>
            <rFont val="Calibri"/>
            <family val="2"/>
            <charset val="238"/>
          </rPr>
          <t>SZV_F:VKR_Nev</t>
        </r>
      </text>
    </comment>
    <comment ref="H119" authorId="0" shapeId="0">
      <text>
        <r>
          <rPr>
            <sz val="11"/>
            <rFont val="Calibri"/>
            <family val="2"/>
            <charset val="238"/>
          </rPr>
          <t>SZV_F:FeladatAzonosito</t>
        </r>
      </text>
    </comment>
    <comment ref="I119" authorId="0" shapeId="0">
      <text>
        <r>
          <rPr>
            <sz val="11"/>
            <rFont val="Calibri"/>
            <family val="2"/>
            <charset val="238"/>
          </rPr>
          <t>SZV_F:EllatasiTerulet</t>
        </r>
      </text>
    </comment>
    <comment ref="J119" authorId="0" shapeId="0">
      <text>
        <r>
          <rPr>
            <sz val="11"/>
            <rFont val="Calibri"/>
            <family val="2"/>
            <charset val="238"/>
          </rPr>
          <t>SZV_F:EllatasertFelelos</t>
        </r>
      </text>
    </comment>
    <comment ref="K119" authorId="0" shapeId="0">
      <text>
        <r>
          <rPr>
            <sz val="11"/>
            <rFont val="Calibri"/>
            <family val="2"/>
            <charset val="238"/>
          </rPr>
          <t>SZV_F:TervezettNettoKoltseg</t>
        </r>
      </text>
    </comment>
    <comment ref="L119" authorId="0" shapeId="0">
      <text>
        <r>
          <rPr>
            <sz val="11"/>
            <rFont val="Calibri"/>
            <family val="2"/>
            <charset val="238"/>
          </rPr>
          <t>SZV_F:IdotartamKezdes</t>
        </r>
      </text>
    </comment>
    <comment ref="M119" authorId="0" shapeId="0">
      <text>
        <r>
          <rPr>
            <sz val="11"/>
            <rFont val="Calibri"/>
            <family val="2"/>
            <charset val="238"/>
          </rPr>
          <t>SZV_F:IdotartamBefejezes</t>
        </r>
      </text>
    </comment>
    <comment ref="N119" authorId="0" shapeId="0">
      <text>
        <r>
          <rPr>
            <sz val="11"/>
            <rFont val="Calibri"/>
            <family val="2"/>
            <charset val="238"/>
          </rPr>
          <t>SZV_F:NettoKoltsegUtem1</t>
        </r>
      </text>
    </comment>
    <comment ref="O119" authorId="0" shapeId="0">
      <text>
        <r>
          <rPr>
            <sz val="11"/>
            <rFont val="Calibri"/>
            <family val="2"/>
            <charset val="238"/>
          </rPr>
          <t>SZV_F:NettoKoltsegUtem2</t>
        </r>
      </text>
    </comment>
    <comment ref="P119" authorId="0" shapeId="0">
      <text>
        <r>
          <rPr>
            <sz val="11"/>
            <rFont val="Calibri"/>
            <family val="2"/>
            <charset val="238"/>
          </rPr>
          <t>SZV_F:EM_Melleklet2_KTG</t>
        </r>
      </text>
    </comment>
    <comment ref="R119" authorId="0" shapeId="0">
      <text>
        <r>
          <rPr>
            <sz val="11"/>
            <rFont val="Calibri"/>
            <family val="2"/>
            <charset val="238"/>
          </rPr>
          <t>SZV_F:HDUtem1</t>
        </r>
      </text>
    </comment>
    <comment ref="S119" authorId="0" shapeId="0">
      <text>
        <r>
          <rPr>
            <sz val="11"/>
            <rFont val="Calibri"/>
            <family val="2"/>
            <charset val="238"/>
          </rPr>
          <t>SZV_F:ECSUtem1</t>
        </r>
      </text>
    </comment>
    <comment ref="T119" authorId="0" shapeId="0">
      <text>
        <r>
          <rPr>
            <sz val="11"/>
            <rFont val="Calibri"/>
            <family val="2"/>
            <charset val="238"/>
          </rPr>
          <t>SZV_F:KFHUtem1</t>
        </r>
      </text>
    </comment>
    <comment ref="U119" authorId="0" shapeId="0">
      <text>
        <r>
          <rPr>
            <sz val="11"/>
            <rFont val="Calibri"/>
            <family val="2"/>
            <charset val="238"/>
          </rPr>
          <t>SZV_F:Egyeb_SajatUtem1</t>
        </r>
      </text>
    </comment>
    <comment ref="V119" authorId="0" shapeId="0">
      <text>
        <r>
          <rPr>
            <sz val="11"/>
            <rFont val="Calibri"/>
            <family val="2"/>
            <charset val="238"/>
          </rPr>
          <t>SZV_F:DijUtem1</t>
        </r>
      </text>
    </comment>
    <comment ref="W119" authorId="0" shapeId="0">
      <text>
        <r>
          <rPr>
            <sz val="11"/>
            <rFont val="Calibri"/>
            <family val="2"/>
            <charset val="238"/>
          </rPr>
          <t>SZV_F:EM_Melleklet1_Utem1</t>
        </r>
      </text>
    </comment>
    <comment ref="X119" authorId="0" shapeId="0">
      <text>
        <r>
          <rPr>
            <sz val="11"/>
            <rFont val="Calibri"/>
            <family val="2"/>
            <charset val="238"/>
          </rPr>
          <t>SZV_F:EgyebAllamiUtem1</t>
        </r>
      </text>
    </comment>
    <comment ref="Y119" authorId="0" shapeId="0">
      <text>
        <r>
          <rPr>
            <sz val="11"/>
            <rFont val="Calibri"/>
            <family val="2"/>
            <charset val="238"/>
          </rPr>
          <t>SZV_F:OnkormanyzatiUtem1</t>
        </r>
      </text>
    </comment>
    <comment ref="Z119" authorId="0" shapeId="0">
      <text>
        <r>
          <rPr>
            <sz val="11"/>
            <rFont val="Calibri"/>
            <family val="2"/>
            <charset val="238"/>
          </rPr>
          <t>SZV_F:EUUtem1</t>
        </r>
      </text>
    </comment>
    <comment ref="AA119" authorId="0" shapeId="0">
      <text>
        <r>
          <rPr>
            <sz val="11"/>
            <rFont val="Calibri"/>
            <family val="2"/>
            <charset val="238"/>
          </rPr>
          <t>SZV_F:EgyebUtem1</t>
        </r>
      </text>
    </comment>
    <comment ref="AB119" authorId="0" shapeId="0">
      <text>
        <r>
          <rPr>
            <sz val="11"/>
            <rFont val="Calibri"/>
            <family val="2"/>
            <charset val="238"/>
          </rPr>
          <t>SZV_F:HitelKotvenyUtem1</t>
        </r>
      </text>
    </comment>
    <comment ref="AC119" authorId="0" shapeId="0">
      <text>
        <r>
          <rPr>
            <sz val="11"/>
            <rFont val="Calibri"/>
            <family val="2"/>
            <charset val="238"/>
          </rPr>
          <t>SZV_F:OsszesenUtem1</t>
        </r>
      </text>
    </comment>
    <comment ref="AF119" authorId="0" shapeId="0">
      <text>
        <r>
          <rPr>
            <sz val="11"/>
            <rFont val="Calibri"/>
            <family val="2"/>
            <charset val="238"/>
          </rPr>
          <t>SZV_F:HDUtem2</t>
        </r>
      </text>
    </comment>
    <comment ref="AG119" authorId="0" shapeId="0">
      <text>
        <r>
          <rPr>
            <sz val="11"/>
            <rFont val="Calibri"/>
            <family val="2"/>
            <charset val="238"/>
          </rPr>
          <t>SZV_F:ECSUtem2</t>
        </r>
      </text>
    </comment>
    <comment ref="AH119" authorId="0" shapeId="0">
      <text>
        <r>
          <rPr>
            <sz val="11"/>
            <rFont val="Calibri"/>
            <family val="2"/>
            <charset val="238"/>
          </rPr>
          <t>SZV_F:KFHUtem2</t>
        </r>
      </text>
    </comment>
    <comment ref="AI119" authorId="0" shapeId="0">
      <text>
        <r>
          <rPr>
            <sz val="11"/>
            <rFont val="Calibri"/>
            <family val="2"/>
            <charset val="238"/>
          </rPr>
          <t>SZV_F:Egyeb_SajatUtem2</t>
        </r>
      </text>
    </comment>
    <comment ref="AJ119" authorId="0" shapeId="0">
      <text>
        <r>
          <rPr>
            <sz val="11"/>
            <rFont val="Calibri"/>
            <family val="2"/>
            <charset val="238"/>
          </rPr>
          <t>SZV_F:DijUtem2</t>
        </r>
      </text>
    </comment>
    <comment ref="AK119" authorId="0" shapeId="0">
      <text>
        <r>
          <rPr>
            <sz val="11"/>
            <rFont val="Calibri"/>
            <family val="2"/>
            <charset val="238"/>
          </rPr>
          <t>SZV_F:EM_Melleklet1_Utem2</t>
        </r>
      </text>
    </comment>
    <comment ref="AL119" authorId="0" shapeId="0">
      <text>
        <r>
          <rPr>
            <sz val="11"/>
            <rFont val="Calibri"/>
            <family val="2"/>
            <charset val="238"/>
          </rPr>
          <t>SZV_F:EgyebAllamiUtem2</t>
        </r>
      </text>
    </comment>
    <comment ref="AM119" authorId="0" shapeId="0">
      <text>
        <r>
          <rPr>
            <sz val="11"/>
            <rFont val="Calibri"/>
            <family val="2"/>
            <charset val="238"/>
          </rPr>
          <t>SZV_F:OnkormanyzatiUtem2</t>
        </r>
      </text>
    </comment>
    <comment ref="AN119" authorId="0" shapeId="0">
      <text>
        <r>
          <rPr>
            <sz val="11"/>
            <rFont val="Calibri"/>
            <family val="2"/>
            <charset val="238"/>
          </rPr>
          <t>SZV_F:EUUtem2</t>
        </r>
      </text>
    </comment>
    <comment ref="AO119" authorId="0" shapeId="0">
      <text>
        <r>
          <rPr>
            <sz val="11"/>
            <rFont val="Calibri"/>
            <family val="2"/>
            <charset val="238"/>
          </rPr>
          <t>SZV_F:EgyebUtem2</t>
        </r>
      </text>
    </comment>
    <comment ref="AP119" authorId="0" shapeId="0">
      <text>
        <r>
          <rPr>
            <sz val="11"/>
            <rFont val="Calibri"/>
            <family val="2"/>
            <charset val="238"/>
          </rPr>
          <t>SZV_F:HitelKotvenyUtem2</t>
        </r>
      </text>
    </comment>
    <comment ref="AQ119" authorId="0" shapeId="0">
      <text>
        <r>
          <rPr>
            <sz val="11"/>
            <rFont val="Calibri"/>
            <family val="2"/>
            <charset val="238"/>
          </rPr>
          <t>SZV_F:OsszesenUtem2</t>
        </r>
      </text>
    </comment>
    <comment ref="AR119" authorId="0" shapeId="0">
      <text>
        <r>
          <rPr>
            <sz val="11"/>
            <rFont val="Calibri"/>
            <family val="2"/>
            <charset val="238"/>
          </rPr>
          <t>SZV_F:ForrashianyUtem2</t>
        </r>
      </text>
    </comment>
    <comment ref="AU119" authorId="0" shapeId="0">
      <text>
        <r>
          <rPr>
            <sz val="11"/>
            <rFont val="Calibri"/>
            <family val="2"/>
            <charset val="238"/>
          </rPr>
          <t>SZV_F:Indokolas</t>
        </r>
      </text>
    </comment>
    <comment ref="AV119" authorId="0" shapeId="0">
      <text>
        <r>
          <rPr>
            <sz val="11"/>
            <rFont val="Calibri"/>
            <family val="2"/>
            <charset val="238"/>
          </rPr>
          <t>SZV_F:Megjegyzes</t>
        </r>
      </text>
    </comment>
    <comment ref="AW119" authorId="0" shapeId="0">
      <text>
        <r>
          <rPr>
            <sz val="11"/>
            <rFont val="Calibri"/>
            <family val="2"/>
            <charset val="238"/>
          </rPr>
          <t>SZV_F:FeladatSorszam</t>
        </r>
      </text>
    </comment>
    <comment ref="AY119" authorId="0" shapeId="0">
      <text>
        <r>
          <rPr>
            <sz val="11"/>
            <rFont val="Calibri"/>
            <family val="2"/>
            <charset val="238"/>
          </rPr>
          <t>SZV_F:ISA</t>
        </r>
      </text>
    </comment>
    <comment ref="B120" authorId="0" shapeId="0">
      <text>
        <r>
          <rPr>
            <sz val="11"/>
            <rFont val="Calibri"/>
            <family val="2"/>
            <charset val="238"/>
          </rPr>
          <t>SZV_F:FontossagiSorrent</t>
        </r>
      </text>
    </comment>
    <comment ref="C120" authorId="0" shapeId="0">
      <text>
        <r>
          <rPr>
            <sz val="11"/>
            <rFont val="Calibri"/>
            <family val="2"/>
            <charset val="238"/>
          </rPr>
          <t>SZV_F:FeladatKategoria</t>
        </r>
      </text>
    </comment>
    <comment ref="D120" authorId="0" shapeId="0">
      <text>
        <r>
          <rPr>
            <sz val="11"/>
            <rFont val="Calibri"/>
            <family val="2"/>
            <charset val="238"/>
          </rPr>
          <t>SZV_F:FeladatMegnevezes</t>
        </r>
      </text>
    </comment>
    <comment ref="E120" authorId="0" shapeId="0">
      <text>
        <r>
          <rPr>
            <sz val="11"/>
            <rFont val="Calibri"/>
            <family val="2"/>
            <charset val="238"/>
          </rPr>
          <t>SZV_F:ElviEngedelySzam</t>
        </r>
      </text>
    </comment>
    <comment ref="F120" authorId="0" shapeId="0">
      <text>
        <r>
          <rPr>
            <sz val="11"/>
            <rFont val="Calibri"/>
            <family val="2"/>
            <charset val="238"/>
          </rPr>
          <t>SZV_F:VKR_Kod</t>
        </r>
      </text>
    </comment>
    <comment ref="G120" authorId="0" shapeId="0">
      <text>
        <r>
          <rPr>
            <sz val="11"/>
            <rFont val="Calibri"/>
            <family val="2"/>
            <charset val="238"/>
          </rPr>
          <t>SZV_F:VKR_Nev</t>
        </r>
      </text>
    </comment>
    <comment ref="H120" authorId="0" shapeId="0">
      <text>
        <r>
          <rPr>
            <sz val="11"/>
            <rFont val="Calibri"/>
            <family val="2"/>
            <charset val="238"/>
          </rPr>
          <t>SZV_F:FeladatAzonosito</t>
        </r>
      </text>
    </comment>
    <comment ref="I120" authorId="0" shapeId="0">
      <text>
        <r>
          <rPr>
            <sz val="11"/>
            <rFont val="Calibri"/>
            <family val="2"/>
            <charset val="238"/>
          </rPr>
          <t>SZV_F:EllatasiTerulet</t>
        </r>
      </text>
    </comment>
    <comment ref="J120" authorId="0" shapeId="0">
      <text>
        <r>
          <rPr>
            <sz val="11"/>
            <rFont val="Calibri"/>
            <family val="2"/>
            <charset val="238"/>
          </rPr>
          <t>SZV_F:EllatasertFelelos</t>
        </r>
      </text>
    </comment>
    <comment ref="K120" authorId="0" shapeId="0">
      <text>
        <r>
          <rPr>
            <sz val="11"/>
            <rFont val="Calibri"/>
            <family val="2"/>
            <charset val="238"/>
          </rPr>
          <t>SZV_F:TervezettNettoKoltseg</t>
        </r>
      </text>
    </comment>
    <comment ref="L120" authorId="0" shapeId="0">
      <text>
        <r>
          <rPr>
            <sz val="11"/>
            <rFont val="Calibri"/>
            <family val="2"/>
            <charset val="238"/>
          </rPr>
          <t>SZV_F:IdotartamKezdes</t>
        </r>
      </text>
    </comment>
    <comment ref="M120" authorId="0" shapeId="0">
      <text>
        <r>
          <rPr>
            <sz val="11"/>
            <rFont val="Calibri"/>
            <family val="2"/>
            <charset val="238"/>
          </rPr>
          <t>SZV_F:IdotartamBefejezes</t>
        </r>
      </text>
    </comment>
    <comment ref="N120" authorId="0" shapeId="0">
      <text>
        <r>
          <rPr>
            <sz val="11"/>
            <rFont val="Calibri"/>
            <family val="2"/>
            <charset val="238"/>
          </rPr>
          <t>SZV_F:NettoKoltsegUtem1</t>
        </r>
      </text>
    </comment>
    <comment ref="O120" authorId="0" shapeId="0">
      <text>
        <r>
          <rPr>
            <sz val="11"/>
            <rFont val="Calibri"/>
            <family val="2"/>
            <charset val="238"/>
          </rPr>
          <t>SZV_F:NettoKoltsegUtem2</t>
        </r>
      </text>
    </comment>
    <comment ref="P120" authorId="0" shapeId="0">
      <text>
        <r>
          <rPr>
            <sz val="11"/>
            <rFont val="Calibri"/>
            <family val="2"/>
            <charset val="238"/>
          </rPr>
          <t>SZV_F:EM_Melleklet2_KTG</t>
        </r>
      </text>
    </comment>
    <comment ref="R120" authorId="0" shapeId="0">
      <text>
        <r>
          <rPr>
            <sz val="11"/>
            <rFont val="Calibri"/>
            <family val="2"/>
            <charset val="238"/>
          </rPr>
          <t>SZV_F:HDUtem1</t>
        </r>
      </text>
    </comment>
    <comment ref="S120" authorId="0" shapeId="0">
      <text>
        <r>
          <rPr>
            <sz val="11"/>
            <rFont val="Calibri"/>
            <family val="2"/>
            <charset val="238"/>
          </rPr>
          <t>SZV_F:ECSUtem1</t>
        </r>
      </text>
    </comment>
    <comment ref="T120" authorId="0" shapeId="0">
      <text>
        <r>
          <rPr>
            <sz val="11"/>
            <rFont val="Calibri"/>
            <family val="2"/>
            <charset val="238"/>
          </rPr>
          <t>SZV_F:KFHUtem1</t>
        </r>
      </text>
    </comment>
    <comment ref="U120" authorId="0" shapeId="0">
      <text>
        <r>
          <rPr>
            <sz val="11"/>
            <rFont val="Calibri"/>
            <family val="2"/>
            <charset val="238"/>
          </rPr>
          <t>SZV_F:Egyeb_SajatUtem1</t>
        </r>
      </text>
    </comment>
    <comment ref="V120" authorId="0" shapeId="0">
      <text>
        <r>
          <rPr>
            <sz val="11"/>
            <rFont val="Calibri"/>
            <family val="2"/>
            <charset val="238"/>
          </rPr>
          <t>SZV_F:DijUtem1</t>
        </r>
      </text>
    </comment>
    <comment ref="W120" authorId="0" shapeId="0">
      <text>
        <r>
          <rPr>
            <sz val="11"/>
            <rFont val="Calibri"/>
            <family val="2"/>
            <charset val="238"/>
          </rPr>
          <t>SZV_F:EM_Melleklet1_Utem1</t>
        </r>
      </text>
    </comment>
    <comment ref="X120" authorId="0" shapeId="0">
      <text>
        <r>
          <rPr>
            <sz val="11"/>
            <rFont val="Calibri"/>
            <family val="2"/>
            <charset val="238"/>
          </rPr>
          <t>SZV_F:EgyebAllamiUtem1</t>
        </r>
      </text>
    </comment>
    <comment ref="Y120" authorId="0" shapeId="0">
      <text>
        <r>
          <rPr>
            <sz val="11"/>
            <rFont val="Calibri"/>
            <family val="2"/>
            <charset val="238"/>
          </rPr>
          <t>SZV_F:OnkormanyzatiUtem1</t>
        </r>
      </text>
    </comment>
    <comment ref="Z120" authorId="0" shapeId="0">
      <text>
        <r>
          <rPr>
            <sz val="11"/>
            <rFont val="Calibri"/>
            <family val="2"/>
            <charset val="238"/>
          </rPr>
          <t>SZV_F:EUUtem1</t>
        </r>
      </text>
    </comment>
    <comment ref="AA120" authorId="0" shapeId="0">
      <text>
        <r>
          <rPr>
            <sz val="11"/>
            <rFont val="Calibri"/>
            <family val="2"/>
            <charset val="238"/>
          </rPr>
          <t>SZV_F:EgyebUtem1</t>
        </r>
      </text>
    </comment>
    <comment ref="AB120" authorId="0" shapeId="0">
      <text>
        <r>
          <rPr>
            <sz val="11"/>
            <rFont val="Calibri"/>
            <family val="2"/>
            <charset val="238"/>
          </rPr>
          <t>SZV_F:HitelKotvenyUtem1</t>
        </r>
      </text>
    </comment>
    <comment ref="AC120" authorId="0" shapeId="0">
      <text>
        <r>
          <rPr>
            <sz val="11"/>
            <rFont val="Calibri"/>
            <family val="2"/>
            <charset val="238"/>
          </rPr>
          <t>SZV_F:OsszesenUtem1</t>
        </r>
      </text>
    </comment>
    <comment ref="AF120" authorId="0" shapeId="0">
      <text>
        <r>
          <rPr>
            <sz val="11"/>
            <rFont val="Calibri"/>
            <family val="2"/>
            <charset val="238"/>
          </rPr>
          <t>SZV_F:HDUtem2</t>
        </r>
      </text>
    </comment>
    <comment ref="AG120" authorId="0" shapeId="0">
      <text>
        <r>
          <rPr>
            <sz val="11"/>
            <rFont val="Calibri"/>
            <family val="2"/>
            <charset val="238"/>
          </rPr>
          <t>SZV_F:ECSUtem2</t>
        </r>
      </text>
    </comment>
    <comment ref="AH120" authorId="0" shapeId="0">
      <text>
        <r>
          <rPr>
            <sz val="11"/>
            <rFont val="Calibri"/>
            <family val="2"/>
            <charset val="238"/>
          </rPr>
          <t>SZV_F:KFHUtem2</t>
        </r>
      </text>
    </comment>
    <comment ref="AI120" authorId="0" shapeId="0">
      <text>
        <r>
          <rPr>
            <sz val="11"/>
            <rFont val="Calibri"/>
            <family val="2"/>
            <charset val="238"/>
          </rPr>
          <t>SZV_F:Egyeb_SajatUtem2</t>
        </r>
      </text>
    </comment>
    <comment ref="AJ120" authorId="0" shapeId="0">
      <text>
        <r>
          <rPr>
            <sz val="11"/>
            <rFont val="Calibri"/>
            <family val="2"/>
            <charset val="238"/>
          </rPr>
          <t>SZV_F:DijUtem2</t>
        </r>
      </text>
    </comment>
    <comment ref="AK120" authorId="0" shapeId="0">
      <text>
        <r>
          <rPr>
            <sz val="11"/>
            <rFont val="Calibri"/>
            <family val="2"/>
            <charset val="238"/>
          </rPr>
          <t>SZV_F:EM_Melleklet1_Utem2</t>
        </r>
      </text>
    </comment>
    <comment ref="AL120" authorId="0" shapeId="0">
      <text>
        <r>
          <rPr>
            <sz val="11"/>
            <rFont val="Calibri"/>
            <family val="2"/>
            <charset val="238"/>
          </rPr>
          <t>SZV_F:EgyebAllamiUtem2</t>
        </r>
      </text>
    </comment>
    <comment ref="AM120" authorId="0" shapeId="0">
      <text>
        <r>
          <rPr>
            <sz val="11"/>
            <rFont val="Calibri"/>
            <family val="2"/>
            <charset val="238"/>
          </rPr>
          <t>SZV_F:OnkormanyzatiUtem2</t>
        </r>
      </text>
    </comment>
    <comment ref="AN120" authorId="0" shapeId="0">
      <text>
        <r>
          <rPr>
            <sz val="11"/>
            <rFont val="Calibri"/>
            <family val="2"/>
            <charset val="238"/>
          </rPr>
          <t>SZV_F:EUUtem2</t>
        </r>
      </text>
    </comment>
    <comment ref="AO120" authorId="0" shapeId="0">
      <text>
        <r>
          <rPr>
            <sz val="11"/>
            <rFont val="Calibri"/>
            <family val="2"/>
            <charset val="238"/>
          </rPr>
          <t>SZV_F:EgyebUtem2</t>
        </r>
      </text>
    </comment>
    <comment ref="AP120" authorId="0" shapeId="0">
      <text>
        <r>
          <rPr>
            <sz val="11"/>
            <rFont val="Calibri"/>
            <family val="2"/>
            <charset val="238"/>
          </rPr>
          <t>SZV_F:HitelKotvenyUtem2</t>
        </r>
      </text>
    </comment>
    <comment ref="AQ120" authorId="0" shapeId="0">
      <text>
        <r>
          <rPr>
            <sz val="11"/>
            <rFont val="Calibri"/>
            <family val="2"/>
            <charset val="238"/>
          </rPr>
          <t>SZV_F:OsszesenUtem2</t>
        </r>
      </text>
    </comment>
    <comment ref="AR120" authorId="0" shapeId="0">
      <text>
        <r>
          <rPr>
            <sz val="11"/>
            <rFont val="Calibri"/>
            <family val="2"/>
            <charset val="238"/>
          </rPr>
          <t>SZV_F:ForrashianyUtem2</t>
        </r>
      </text>
    </comment>
    <comment ref="AU120" authorId="0" shapeId="0">
      <text>
        <r>
          <rPr>
            <sz val="11"/>
            <rFont val="Calibri"/>
            <family val="2"/>
            <charset val="238"/>
          </rPr>
          <t>SZV_F:Indokolas</t>
        </r>
      </text>
    </comment>
    <comment ref="AV120" authorId="0" shapeId="0">
      <text>
        <r>
          <rPr>
            <sz val="11"/>
            <rFont val="Calibri"/>
            <family val="2"/>
            <charset val="238"/>
          </rPr>
          <t>SZV_F:Megjegyzes</t>
        </r>
      </text>
    </comment>
    <comment ref="AW120" authorId="0" shapeId="0">
      <text>
        <r>
          <rPr>
            <sz val="11"/>
            <rFont val="Calibri"/>
            <family val="2"/>
            <charset val="238"/>
          </rPr>
          <t>SZV_F:FeladatSorszam</t>
        </r>
      </text>
    </comment>
    <comment ref="AY120" authorId="0" shapeId="0">
      <text>
        <r>
          <rPr>
            <sz val="11"/>
            <rFont val="Calibri"/>
            <family val="2"/>
            <charset val="238"/>
          </rPr>
          <t>SZV_F:ISA</t>
        </r>
      </text>
    </comment>
    <comment ref="B121" authorId="0" shapeId="0">
      <text>
        <r>
          <rPr>
            <sz val="11"/>
            <rFont val="Calibri"/>
            <family val="2"/>
            <charset val="238"/>
          </rPr>
          <t>SZV_F:FontossagiSorrent</t>
        </r>
      </text>
    </comment>
    <comment ref="C121" authorId="0" shapeId="0">
      <text>
        <r>
          <rPr>
            <sz val="11"/>
            <rFont val="Calibri"/>
            <family val="2"/>
            <charset val="238"/>
          </rPr>
          <t>SZV_F:FeladatKategoria</t>
        </r>
      </text>
    </comment>
    <comment ref="D121" authorId="0" shapeId="0">
      <text>
        <r>
          <rPr>
            <sz val="11"/>
            <rFont val="Calibri"/>
            <family val="2"/>
            <charset val="238"/>
          </rPr>
          <t>SZV_F:FeladatMegnevezes</t>
        </r>
      </text>
    </comment>
    <comment ref="E121" authorId="0" shapeId="0">
      <text>
        <r>
          <rPr>
            <sz val="11"/>
            <rFont val="Calibri"/>
            <family val="2"/>
            <charset val="238"/>
          </rPr>
          <t>SZV_F:ElviEngedelySzam</t>
        </r>
      </text>
    </comment>
    <comment ref="F121" authorId="0" shapeId="0">
      <text>
        <r>
          <rPr>
            <sz val="11"/>
            <rFont val="Calibri"/>
            <family val="2"/>
            <charset val="238"/>
          </rPr>
          <t>SZV_F:VKR_Kod</t>
        </r>
      </text>
    </comment>
    <comment ref="G121" authorId="0" shapeId="0">
      <text>
        <r>
          <rPr>
            <sz val="11"/>
            <rFont val="Calibri"/>
            <family val="2"/>
            <charset val="238"/>
          </rPr>
          <t>SZV_F:VKR_Nev</t>
        </r>
      </text>
    </comment>
    <comment ref="H121" authorId="0" shapeId="0">
      <text>
        <r>
          <rPr>
            <sz val="11"/>
            <rFont val="Calibri"/>
            <family val="2"/>
            <charset val="238"/>
          </rPr>
          <t>SZV_F:FeladatAzonosito</t>
        </r>
      </text>
    </comment>
    <comment ref="I121" authorId="0" shapeId="0">
      <text>
        <r>
          <rPr>
            <sz val="11"/>
            <rFont val="Calibri"/>
            <family val="2"/>
            <charset val="238"/>
          </rPr>
          <t>SZV_F:EllatasiTerulet</t>
        </r>
      </text>
    </comment>
    <comment ref="J121" authorId="0" shapeId="0">
      <text>
        <r>
          <rPr>
            <sz val="11"/>
            <rFont val="Calibri"/>
            <family val="2"/>
            <charset val="238"/>
          </rPr>
          <t>SZV_F:EllatasertFelelos</t>
        </r>
      </text>
    </comment>
    <comment ref="K121" authorId="0" shapeId="0">
      <text>
        <r>
          <rPr>
            <sz val="11"/>
            <rFont val="Calibri"/>
            <family val="2"/>
            <charset val="238"/>
          </rPr>
          <t>SZV_F:TervezettNettoKoltseg</t>
        </r>
      </text>
    </comment>
    <comment ref="L121" authorId="0" shapeId="0">
      <text>
        <r>
          <rPr>
            <sz val="11"/>
            <rFont val="Calibri"/>
            <family val="2"/>
            <charset val="238"/>
          </rPr>
          <t>SZV_F:IdotartamKezdes</t>
        </r>
      </text>
    </comment>
    <comment ref="M121" authorId="0" shapeId="0">
      <text>
        <r>
          <rPr>
            <sz val="11"/>
            <rFont val="Calibri"/>
            <family val="2"/>
            <charset val="238"/>
          </rPr>
          <t>SZV_F:IdotartamBefejezes</t>
        </r>
      </text>
    </comment>
    <comment ref="N121" authorId="0" shapeId="0">
      <text>
        <r>
          <rPr>
            <sz val="11"/>
            <rFont val="Calibri"/>
            <family val="2"/>
            <charset val="238"/>
          </rPr>
          <t>SZV_F:NettoKoltsegUtem1</t>
        </r>
      </text>
    </comment>
    <comment ref="O121" authorId="0" shapeId="0">
      <text>
        <r>
          <rPr>
            <sz val="11"/>
            <rFont val="Calibri"/>
            <family val="2"/>
            <charset val="238"/>
          </rPr>
          <t>SZV_F:NettoKoltsegUtem2</t>
        </r>
      </text>
    </comment>
    <comment ref="P121" authorId="0" shapeId="0">
      <text>
        <r>
          <rPr>
            <sz val="11"/>
            <rFont val="Calibri"/>
            <family val="2"/>
            <charset val="238"/>
          </rPr>
          <t>SZV_F:EM_Melleklet2_KTG</t>
        </r>
      </text>
    </comment>
    <comment ref="R121" authorId="0" shapeId="0">
      <text>
        <r>
          <rPr>
            <sz val="11"/>
            <rFont val="Calibri"/>
            <family val="2"/>
            <charset val="238"/>
          </rPr>
          <t>SZV_F:HDUtem1</t>
        </r>
      </text>
    </comment>
    <comment ref="S121" authorId="0" shapeId="0">
      <text>
        <r>
          <rPr>
            <sz val="11"/>
            <rFont val="Calibri"/>
            <family val="2"/>
            <charset val="238"/>
          </rPr>
          <t>SZV_F:ECSUtem1</t>
        </r>
      </text>
    </comment>
    <comment ref="T121" authorId="0" shapeId="0">
      <text>
        <r>
          <rPr>
            <sz val="11"/>
            <rFont val="Calibri"/>
            <family val="2"/>
            <charset val="238"/>
          </rPr>
          <t>SZV_F:KFHUtem1</t>
        </r>
      </text>
    </comment>
    <comment ref="U121" authorId="0" shapeId="0">
      <text>
        <r>
          <rPr>
            <sz val="11"/>
            <rFont val="Calibri"/>
            <family val="2"/>
            <charset val="238"/>
          </rPr>
          <t>SZV_F:Egyeb_SajatUtem1</t>
        </r>
      </text>
    </comment>
    <comment ref="V121" authorId="0" shapeId="0">
      <text>
        <r>
          <rPr>
            <sz val="11"/>
            <rFont val="Calibri"/>
            <family val="2"/>
            <charset val="238"/>
          </rPr>
          <t>SZV_F:DijUtem1</t>
        </r>
      </text>
    </comment>
    <comment ref="W121" authorId="0" shapeId="0">
      <text>
        <r>
          <rPr>
            <sz val="11"/>
            <rFont val="Calibri"/>
            <family val="2"/>
            <charset val="238"/>
          </rPr>
          <t>SZV_F:EM_Melleklet1_Utem1</t>
        </r>
      </text>
    </comment>
    <comment ref="X121" authorId="0" shapeId="0">
      <text>
        <r>
          <rPr>
            <sz val="11"/>
            <rFont val="Calibri"/>
            <family val="2"/>
            <charset val="238"/>
          </rPr>
          <t>SZV_F:EgyebAllamiUtem1</t>
        </r>
      </text>
    </comment>
    <comment ref="Y121" authorId="0" shapeId="0">
      <text>
        <r>
          <rPr>
            <sz val="11"/>
            <rFont val="Calibri"/>
            <family val="2"/>
            <charset val="238"/>
          </rPr>
          <t>SZV_F:OnkormanyzatiUtem1</t>
        </r>
      </text>
    </comment>
    <comment ref="Z121" authorId="0" shapeId="0">
      <text>
        <r>
          <rPr>
            <sz val="11"/>
            <rFont val="Calibri"/>
            <family val="2"/>
            <charset val="238"/>
          </rPr>
          <t>SZV_F:EUUtem1</t>
        </r>
      </text>
    </comment>
    <comment ref="AA121" authorId="0" shapeId="0">
      <text>
        <r>
          <rPr>
            <sz val="11"/>
            <rFont val="Calibri"/>
            <family val="2"/>
            <charset val="238"/>
          </rPr>
          <t>SZV_F:EgyebUtem1</t>
        </r>
      </text>
    </comment>
    <comment ref="AB121" authorId="0" shapeId="0">
      <text>
        <r>
          <rPr>
            <sz val="11"/>
            <rFont val="Calibri"/>
            <family val="2"/>
            <charset val="238"/>
          </rPr>
          <t>SZV_F:HitelKotvenyUtem1</t>
        </r>
      </text>
    </comment>
    <comment ref="AC121" authorId="0" shapeId="0">
      <text>
        <r>
          <rPr>
            <sz val="11"/>
            <rFont val="Calibri"/>
            <family val="2"/>
            <charset val="238"/>
          </rPr>
          <t>SZV_F:OsszesenUtem1</t>
        </r>
      </text>
    </comment>
    <comment ref="AF121" authorId="0" shapeId="0">
      <text>
        <r>
          <rPr>
            <sz val="11"/>
            <rFont val="Calibri"/>
            <family val="2"/>
            <charset val="238"/>
          </rPr>
          <t>SZV_F:HDUtem2</t>
        </r>
      </text>
    </comment>
    <comment ref="AG121" authorId="0" shapeId="0">
      <text>
        <r>
          <rPr>
            <sz val="11"/>
            <rFont val="Calibri"/>
            <family val="2"/>
            <charset val="238"/>
          </rPr>
          <t>SZV_F:ECSUtem2</t>
        </r>
      </text>
    </comment>
    <comment ref="AH121" authorId="0" shapeId="0">
      <text>
        <r>
          <rPr>
            <sz val="11"/>
            <rFont val="Calibri"/>
            <family val="2"/>
            <charset val="238"/>
          </rPr>
          <t>SZV_F:KFHUtem2</t>
        </r>
      </text>
    </comment>
    <comment ref="AI121" authorId="0" shapeId="0">
      <text>
        <r>
          <rPr>
            <sz val="11"/>
            <rFont val="Calibri"/>
            <family val="2"/>
            <charset val="238"/>
          </rPr>
          <t>SZV_F:Egyeb_SajatUtem2</t>
        </r>
      </text>
    </comment>
    <comment ref="AJ121" authorId="0" shapeId="0">
      <text>
        <r>
          <rPr>
            <sz val="11"/>
            <rFont val="Calibri"/>
            <family val="2"/>
            <charset val="238"/>
          </rPr>
          <t>SZV_F:DijUtem2</t>
        </r>
      </text>
    </comment>
    <comment ref="AK121" authorId="0" shapeId="0">
      <text>
        <r>
          <rPr>
            <sz val="11"/>
            <rFont val="Calibri"/>
            <family val="2"/>
            <charset val="238"/>
          </rPr>
          <t>SZV_F:EM_Melleklet1_Utem2</t>
        </r>
      </text>
    </comment>
    <comment ref="AL121" authorId="0" shapeId="0">
      <text>
        <r>
          <rPr>
            <sz val="11"/>
            <rFont val="Calibri"/>
            <family val="2"/>
            <charset val="238"/>
          </rPr>
          <t>SZV_F:EgyebAllamiUtem2</t>
        </r>
      </text>
    </comment>
    <comment ref="AM121" authorId="0" shapeId="0">
      <text>
        <r>
          <rPr>
            <sz val="11"/>
            <rFont val="Calibri"/>
            <family val="2"/>
            <charset val="238"/>
          </rPr>
          <t>SZV_F:OnkormanyzatiUtem2</t>
        </r>
      </text>
    </comment>
    <comment ref="AN121" authorId="0" shapeId="0">
      <text>
        <r>
          <rPr>
            <sz val="11"/>
            <rFont val="Calibri"/>
            <family val="2"/>
            <charset val="238"/>
          </rPr>
          <t>SZV_F:EUUtem2</t>
        </r>
      </text>
    </comment>
    <comment ref="AO121" authorId="0" shapeId="0">
      <text>
        <r>
          <rPr>
            <sz val="11"/>
            <rFont val="Calibri"/>
            <family val="2"/>
            <charset val="238"/>
          </rPr>
          <t>SZV_F:EgyebUtem2</t>
        </r>
      </text>
    </comment>
    <comment ref="AP121" authorId="0" shapeId="0">
      <text>
        <r>
          <rPr>
            <sz val="11"/>
            <rFont val="Calibri"/>
            <family val="2"/>
            <charset val="238"/>
          </rPr>
          <t>SZV_F:HitelKotvenyUtem2</t>
        </r>
      </text>
    </comment>
    <comment ref="AQ121" authorId="0" shapeId="0">
      <text>
        <r>
          <rPr>
            <sz val="11"/>
            <rFont val="Calibri"/>
            <family val="2"/>
            <charset val="238"/>
          </rPr>
          <t>SZV_F:OsszesenUtem2</t>
        </r>
      </text>
    </comment>
    <comment ref="AR121" authorId="0" shapeId="0">
      <text>
        <r>
          <rPr>
            <sz val="11"/>
            <rFont val="Calibri"/>
            <family val="2"/>
            <charset val="238"/>
          </rPr>
          <t>SZV_F:ForrashianyUtem2</t>
        </r>
      </text>
    </comment>
    <comment ref="AU121" authorId="0" shapeId="0">
      <text>
        <r>
          <rPr>
            <sz val="11"/>
            <rFont val="Calibri"/>
            <family val="2"/>
            <charset val="238"/>
          </rPr>
          <t>SZV_F:Indokolas</t>
        </r>
      </text>
    </comment>
    <comment ref="AV121" authorId="0" shapeId="0">
      <text>
        <r>
          <rPr>
            <sz val="11"/>
            <rFont val="Calibri"/>
            <family val="2"/>
            <charset val="238"/>
          </rPr>
          <t>SZV_F:Megjegyzes</t>
        </r>
      </text>
    </comment>
    <comment ref="AW121" authorId="0" shapeId="0">
      <text>
        <r>
          <rPr>
            <sz val="11"/>
            <rFont val="Calibri"/>
            <family val="2"/>
            <charset val="238"/>
          </rPr>
          <t>SZV_F:FeladatSorszam</t>
        </r>
      </text>
    </comment>
    <comment ref="AY121" authorId="0" shapeId="0">
      <text>
        <r>
          <rPr>
            <sz val="11"/>
            <rFont val="Calibri"/>
            <family val="2"/>
            <charset val="238"/>
          </rPr>
          <t>SZV_F:ISA</t>
        </r>
      </text>
    </comment>
    <comment ref="B122" authorId="0" shapeId="0">
      <text>
        <r>
          <rPr>
            <sz val="11"/>
            <rFont val="Calibri"/>
            <family val="2"/>
            <charset val="238"/>
          </rPr>
          <t>SZV_F:FontossagiSorrent</t>
        </r>
      </text>
    </comment>
    <comment ref="C122" authorId="0" shapeId="0">
      <text>
        <r>
          <rPr>
            <sz val="11"/>
            <rFont val="Calibri"/>
            <family val="2"/>
            <charset val="238"/>
          </rPr>
          <t>SZV_F:FeladatKategoria</t>
        </r>
      </text>
    </comment>
    <comment ref="D122" authorId="0" shapeId="0">
      <text>
        <r>
          <rPr>
            <sz val="11"/>
            <rFont val="Calibri"/>
            <family val="2"/>
            <charset val="238"/>
          </rPr>
          <t>SZV_F:FeladatMegnevezes</t>
        </r>
      </text>
    </comment>
    <comment ref="E122" authorId="0" shapeId="0">
      <text>
        <r>
          <rPr>
            <sz val="11"/>
            <rFont val="Calibri"/>
            <family val="2"/>
            <charset val="238"/>
          </rPr>
          <t>SZV_F:ElviEngedelySzam</t>
        </r>
      </text>
    </comment>
    <comment ref="F122" authorId="0" shapeId="0">
      <text>
        <r>
          <rPr>
            <sz val="11"/>
            <rFont val="Calibri"/>
            <family val="2"/>
            <charset val="238"/>
          </rPr>
          <t>SZV_F:VKR_Kod</t>
        </r>
      </text>
    </comment>
    <comment ref="G122" authorId="0" shapeId="0">
      <text>
        <r>
          <rPr>
            <sz val="11"/>
            <rFont val="Calibri"/>
            <family val="2"/>
            <charset val="238"/>
          </rPr>
          <t>SZV_F:VKR_Nev</t>
        </r>
      </text>
    </comment>
    <comment ref="H122" authorId="0" shapeId="0">
      <text>
        <r>
          <rPr>
            <sz val="11"/>
            <rFont val="Calibri"/>
            <family val="2"/>
            <charset val="238"/>
          </rPr>
          <t>SZV_F:FeladatAzonosito</t>
        </r>
      </text>
    </comment>
    <comment ref="I122" authorId="0" shapeId="0">
      <text>
        <r>
          <rPr>
            <sz val="11"/>
            <rFont val="Calibri"/>
            <family val="2"/>
            <charset val="238"/>
          </rPr>
          <t>SZV_F:EllatasiTerulet</t>
        </r>
      </text>
    </comment>
    <comment ref="J122" authorId="0" shapeId="0">
      <text>
        <r>
          <rPr>
            <sz val="11"/>
            <rFont val="Calibri"/>
            <family val="2"/>
            <charset val="238"/>
          </rPr>
          <t>SZV_F:EllatasertFelelos</t>
        </r>
      </text>
    </comment>
    <comment ref="K122" authorId="0" shapeId="0">
      <text>
        <r>
          <rPr>
            <sz val="11"/>
            <rFont val="Calibri"/>
            <family val="2"/>
            <charset val="238"/>
          </rPr>
          <t>SZV_F:TervezettNettoKoltseg</t>
        </r>
      </text>
    </comment>
    <comment ref="L122" authorId="0" shapeId="0">
      <text>
        <r>
          <rPr>
            <sz val="11"/>
            <rFont val="Calibri"/>
            <family val="2"/>
            <charset val="238"/>
          </rPr>
          <t>SZV_F:IdotartamKezdes</t>
        </r>
      </text>
    </comment>
    <comment ref="M122" authorId="0" shapeId="0">
      <text>
        <r>
          <rPr>
            <sz val="11"/>
            <rFont val="Calibri"/>
            <family val="2"/>
            <charset val="238"/>
          </rPr>
          <t>SZV_F:IdotartamBefejezes</t>
        </r>
      </text>
    </comment>
    <comment ref="N122" authorId="0" shapeId="0">
      <text>
        <r>
          <rPr>
            <sz val="11"/>
            <rFont val="Calibri"/>
            <family val="2"/>
            <charset val="238"/>
          </rPr>
          <t>SZV_F:NettoKoltsegUtem1</t>
        </r>
      </text>
    </comment>
    <comment ref="O122" authorId="0" shapeId="0">
      <text>
        <r>
          <rPr>
            <sz val="11"/>
            <rFont val="Calibri"/>
            <family val="2"/>
            <charset val="238"/>
          </rPr>
          <t>SZV_F:NettoKoltsegUtem2</t>
        </r>
      </text>
    </comment>
    <comment ref="P122" authorId="0" shapeId="0">
      <text>
        <r>
          <rPr>
            <sz val="11"/>
            <rFont val="Calibri"/>
            <family val="2"/>
            <charset val="238"/>
          </rPr>
          <t>SZV_F:EM_Melleklet2_KTG</t>
        </r>
      </text>
    </comment>
    <comment ref="R122" authorId="0" shapeId="0">
      <text>
        <r>
          <rPr>
            <sz val="11"/>
            <rFont val="Calibri"/>
            <family val="2"/>
            <charset val="238"/>
          </rPr>
          <t>SZV_F:HDUtem1</t>
        </r>
      </text>
    </comment>
    <comment ref="S122" authorId="0" shapeId="0">
      <text>
        <r>
          <rPr>
            <sz val="11"/>
            <rFont val="Calibri"/>
            <family val="2"/>
            <charset val="238"/>
          </rPr>
          <t>SZV_F:ECSUtem1</t>
        </r>
      </text>
    </comment>
    <comment ref="T122" authorId="0" shapeId="0">
      <text>
        <r>
          <rPr>
            <sz val="11"/>
            <rFont val="Calibri"/>
            <family val="2"/>
            <charset val="238"/>
          </rPr>
          <t>SZV_F:KFHUtem1</t>
        </r>
      </text>
    </comment>
    <comment ref="U122" authorId="0" shapeId="0">
      <text>
        <r>
          <rPr>
            <sz val="11"/>
            <rFont val="Calibri"/>
            <family val="2"/>
            <charset val="238"/>
          </rPr>
          <t>SZV_F:Egyeb_SajatUtem1</t>
        </r>
      </text>
    </comment>
    <comment ref="V122" authorId="0" shapeId="0">
      <text>
        <r>
          <rPr>
            <sz val="11"/>
            <rFont val="Calibri"/>
            <family val="2"/>
            <charset val="238"/>
          </rPr>
          <t>SZV_F:DijUtem1</t>
        </r>
      </text>
    </comment>
    <comment ref="W122" authorId="0" shapeId="0">
      <text>
        <r>
          <rPr>
            <sz val="11"/>
            <rFont val="Calibri"/>
            <family val="2"/>
            <charset val="238"/>
          </rPr>
          <t>SZV_F:EM_Melleklet1_Utem1</t>
        </r>
      </text>
    </comment>
    <comment ref="X122" authorId="0" shapeId="0">
      <text>
        <r>
          <rPr>
            <sz val="11"/>
            <rFont val="Calibri"/>
            <family val="2"/>
            <charset val="238"/>
          </rPr>
          <t>SZV_F:EgyebAllamiUtem1</t>
        </r>
      </text>
    </comment>
    <comment ref="Y122" authorId="0" shapeId="0">
      <text>
        <r>
          <rPr>
            <sz val="11"/>
            <rFont val="Calibri"/>
            <family val="2"/>
            <charset val="238"/>
          </rPr>
          <t>SZV_F:OnkormanyzatiUtem1</t>
        </r>
      </text>
    </comment>
    <comment ref="Z122" authorId="0" shapeId="0">
      <text>
        <r>
          <rPr>
            <sz val="11"/>
            <rFont val="Calibri"/>
            <family val="2"/>
            <charset val="238"/>
          </rPr>
          <t>SZV_F:EUUtem1</t>
        </r>
      </text>
    </comment>
    <comment ref="AA122" authorId="0" shapeId="0">
      <text>
        <r>
          <rPr>
            <sz val="11"/>
            <rFont val="Calibri"/>
            <family val="2"/>
            <charset val="238"/>
          </rPr>
          <t>SZV_F:EgyebUtem1</t>
        </r>
      </text>
    </comment>
    <comment ref="AB122" authorId="0" shapeId="0">
      <text>
        <r>
          <rPr>
            <sz val="11"/>
            <rFont val="Calibri"/>
            <family val="2"/>
            <charset val="238"/>
          </rPr>
          <t>SZV_F:HitelKotvenyUtem1</t>
        </r>
      </text>
    </comment>
    <comment ref="AC122" authorId="0" shapeId="0">
      <text>
        <r>
          <rPr>
            <sz val="11"/>
            <rFont val="Calibri"/>
            <family val="2"/>
            <charset val="238"/>
          </rPr>
          <t>SZV_F:OsszesenUtem1</t>
        </r>
      </text>
    </comment>
    <comment ref="AF122" authorId="0" shapeId="0">
      <text>
        <r>
          <rPr>
            <sz val="11"/>
            <rFont val="Calibri"/>
            <family val="2"/>
            <charset val="238"/>
          </rPr>
          <t>SZV_F:HDUtem2</t>
        </r>
      </text>
    </comment>
    <comment ref="AG122" authorId="0" shapeId="0">
      <text>
        <r>
          <rPr>
            <sz val="11"/>
            <rFont val="Calibri"/>
            <family val="2"/>
            <charset val="238"/>
          </rPr>
          <t>SZV_F:ECSUtem2</t>
        </r>
      </text>
    </comment>
    <comment ref="AH122" authorId="0" shapeId="0">
      <text>
        <r>
          <rPr>
            <sz val="11"/>
            <rFont val="Calibri"/>
            <family val="2"/>
            <charset val="238"/>
          </rPr>
          <t>SZV_F:KFHUtem2</t>
        </r>
      </text>
    </comment>
    <comment ref="AI122" authorId="0" shapeId="0">
      <text>
        <r>
          <rPr>
            <sz val="11"/>
            <rFont val="Calibri"/>
            <family val="2"/>
            <charset val="238"/>
          </rPr>
          <t>SZV_F:Egyeb_SajatUtem2</t>
        </r>
      </text>
    </comment>
    <comment ref="AJ122" authorId="0" shapeId="0">
      <text>
        <r>
          <rPr>
            <sz val="11"/>
            <rFont val="Calibri"/>
            <family val="2"/>
            <charset val="238"/>
          </rPr>
          <t>SZV_F:DijUtem2</t>
        </r>
      </text>
    </comment>
    <comment ref="AK122" authorId="0" shapeId="0">
      <text>
        <r>
          <rPr>
            <sz val="11"/>
            <rFont val="Calibri"/>
            <family val="2"/>
            <charset val="238"/>
          </rPr>
          <t>SZV_F:EM_Melleklet1_Utem2</t>
        </r>
      </text>
    </comment>
    <comment ref="AL122" authorId="0" shapeId="0">
      <text>
        <r>
          <rPr>
            <sz val="11"/>
            <rFont val="Calibri"/>
            <family val="2"/>
            <charset val="238"/>
          </rPr>
          <t>SZV_F:EgyebAllamiUtem2</t>
        </r>
      </text>
    </comment>
    <comment ref="AM122" authorId="0" shapeId="0">
      <text>
        <r>
          <rPr>
            <sz val="11"/>
            <rFont val="Calibri"/>
            <family val="2"/>
            <charset val="238"/>
          </rPr>
          <t>SZV_F:OnkormanyzatiUtem2</t>
        </r>
      </text>
    </comment>
    <comment ref="AN122" authorId="0" shapeId="0">
      <text>
        <r>
          <rPr>
            <sz val="11"/>
            <rFont val="Calibri"/>
            <family val="2"/>
            <charset val="238"/>
          </rPr>
          <t>SZV_F:EUUtem2</t>
        </r>
      </text>
    </comment>
    <comment ref="AO122" authorId="0" shapeId="0">
      <text>
        <r>
          <rPr>
            <sz val="11"/>
            <rFont val="Calibri"/>
            <family val="2"/>
            <charset val="238"/>
          </rPr>
          <t>SZV_F:EgyebUtem2</t>
        </r>
      </text>
    </comment>
    <comment ref="AP122" authorId="0" shapeId="0">
      <text>
        <r>
          <rPr>
            <sz val="11"/>
            <rFont val="Calibri"/>
            <family val="2"/>
            <charset val="238"/>
          </rPr>
          <t>SZV_F:HitelKotvenyUtem2</t>
        </r>
      </text>
    </comment>
    <comment ref="AQ122" authorId="0" shapeId="0">
      <text>
        <r>
          <rPr>
            <sz val="11"/>
            <rFont val="Calibri"/>
            <family val="2"/>
            <charset val="238"/>
          </rPr>
          <t>SZV_F:OsszesenUtem2</t>
        </r>
      </text>
    </comment>
    <comment ref="AR122" authorId="0" shapeId="0">
      <text>
        <r>
          <rPr>
            <sz val="11"/>
            <rFont val="Calibri"/>
            <family val="2"/>
            <charset val="238"/>
          </rPr>
          <t>SZV_F:ForrashianyUtem2</t>
        </r>
      </text>
    </comment>
    <comment ref="AU122" authorId="0" shapeId="0">
      <text>
        <r>
          <rPr>
            <sz val="11"/>
            <rFont val="Calibri"/>
            <family val="2"/>
            <charset val="238"/>
          </rPr>
          <t>SZV_F:Indokolas</t>
        </r>
      </text>
    </comment>
    <comment ref="AV122" authorId="0" shapeId="0">
      <text>
        <r>
          <rPr>
            <sz val="11"/>
            <rFont val="Calibri"/>
            <family val="2"/>
            <charset val="238"/>
          </rPr>
          <t>SZV_F:Megjegyzes</t>
        </r>
      </text>
    </comment>
    <comment ref="AW122" authorId="0" shapeId="0">
      <text>
        <r>
          <rPr>
            <sz val="11"/>
            <rFont val="Calibri"/>
            <family val="2"/>
            <charset val="238"/>
          </rPr>
          <t>SZV_F:FeladatSorszam</t>
        </r>
      </text>
    </comment>
    <comment ref="AY122" authorId="0" shapeId="0">
      <text>
        <r>
          <rPr>
            <sz val="11"/>
            <rFont val="Calibri"/>
            <family val="2"/>
            <charset val="238"/>
          </rPr>
          <t>SZV_F:ISA</t>
        </r>
      </text>
    </comment>
    <comment ref="B123" authorId="0" shapeId="0">
      <text>
        <r>
          <rPr>
            <sz val="11"/>
            <rFont val="Calibri"/>
            <family val="2"/>
            <charset val="238"/>
          </rPr>
          <t>SZV_F:FontossagiSorrent</t>
        </r>
      </text>
    </comment>
    <comment ref="C123" authorId="0" shapeId="0">
      <text>
        <r>
          <rPr>
            <sz val="11"/>
            <rFont val="Calibri"/>
            <family val="2"/>
            <charset val="238"/>
          </rPr>
          <t>SZV_F:FeladatKategoria</t>
        </r>
      </text>
    </comment>
    <comment ref="D123" authorId="0" shapeId="0">
      <text>
        <r>
          <rPr>
            <sz val="11"/>
            <rFont val="Calibri"/>
            <family val="2"/>
            <charset val="238"/>
          </rPr>
          <t>SZV_F:FeladatMegnevezes</t>
        </r>
      </text>
    </comment>
    <comment ref="E123" authorId="0" shapeId="0">
      <text>
        <r>
          <rPr>
            <sz val="11"/>
            <rFont val="Calibri"/>
            <family val="2"/>
            <charset val="238"/>
          </rPr>
          <t>SZV_F:ElviEngedelySzam</t>
        </r>
      </text>
    </comment>
    <comment ref="F123" authorId="0" shapeId="0">
      <text>
        <r>
          <rPr>
            <sz val="11"/>
            <rFont val="Calibri"/>
            <family val="2"/>
            <charset val="238"/>
          </rPr>
          <t>SZV_F:VKR_Kod</t>
        </r>
      </text>
    </comment>
    <comment ref="G123" authorId="0" shapeId="0">
      <text>
        <r>
          <rPr>
            <sz val="11"/>
            <rFont val="Calibri"/>
            <family val="2"/>
            <charset val="238"/>
          </rPr>
          <t>SZV_F:VKR_Nev</t>
        </r>
      </text>
    </comment>
    <comment ref="H123" authorId="0" shapeId="0">
      <text>
        <r>
          <rPr>
            <sz val="11"/>
            <rFont val="Calibri"/>
            <family val="2"/>
            <charset val="238"/>
          </rPr>
          <t>SZV_F:FeladatAzonosito</t>
        </r>
      </text>
    </comment>
    <comment ref="I123" authorId="0" shapeId="0">
      <text>
        <r>
          <rPr>
            <sz val="11"/>
            <rFont val="Calibri"/>
            <family val="2"/>
            <charset val="238"/>
          </rPr>
          <t>SZV_F:EllatasiTerulet</t>
        </r>
      </text>
    </comment>
    <comment ref="J123" authorId="0" shapeId="0">
      <text>
        <r>
          <rPr>
            <sz val="11"/>
            <rFont val="Calibri"/>
            <family val="2"/>
            <charset val="238"/>
          </rPr>
          <t>SZV_F:EllatasertFelelos</t>
        </r>
      </text>
    </comment>
    <comment ref="K123" authorId="0" shapeId="0">
      <text>
        <r>
          <rPr>
            <sz val="11"/>
            <rFont val="Calibri"/>
            <family val="2"/>
            <charset val="238"/>
          </rPr>
          <t>SZV_F:TervezettNettoKoltseg</t>
        </r>
      </text>
    </comment>
    <comment ref="L123" authorId="0" shapeId="0">
      <text>
        <r>
          <rPr>
            <sz val="11"/>
            <rFont val="Calibri"/>
            <family val="2"/>
            <charset val="238"/>
          </rPr>
          <t>SZV_F:IdotartamKezdes</t>
        </r>
      </text>
    </comment>
    <comment ref="M123" authorId="0" shapeId="0">
      <text>
        <r>
          <rPr>
            <sz val="11"/>
            <rFont val="Calibri"/>
            <family val="2"/>
            <charset val="238"/>
          </rPr>
          <t>SZV_F:IdotartamBefejezes</t>
        </r>
      </text>
    </comment>
    <comment ref="N123" authorId="0" shapeId="0">
      <text>
        <r>
          <rPr>
            <sz val="11"/>
            <rFont val="Calibri"/>
            <family val="2"/>
            <charset val="238"/>
          </rPr>
          <t>SZV_F:NettoKoltsegUtem1</t>
        </r>
      </text>
    </comment>
    <comment ref="O123" authorId="0" shapeId="0">
      <text>
        <r>
          <rPr>
            <sz val="11"/>
            <rFont val="Calibri"/>
            <family val="2"/>
            <charset val="238"/>
          </rPr>
          <t>SZV_F:NettoKoltsegUtem2</t>
        </r>
      </text>
    </comment>
    <comment ref="P123" authorId="0" shapeId="0">
      <text>
        <r>
          <rPr>
            <sz val="11"/>
            <rFont val="Calibri"/>
            <family val="2"/>
            <charset val="238"/>
          </rPr>
          <t>SZV_F:EM_Melleklet2_KTG</t>
        </r>
      </text>
    </comment>
    <comment ref="R123" authorId="0" shapeId="0">
      <text>
        <r>
          <rPr>
            <sz val="11"/>
            <rFont val="Calibri"/>
            <family val="2"/>
            <charset val="238"/>
          </rPr>
          <t>SZV_F:HDUtem1</t>
        </r>
      </text>
    </comment>
    <comment ref="S123" authorId="0" shapeId="0">
      <text>
        <r>
          <rPr>
            <sz val="11"/>
            <rFont val="Calibri"/>
            <family val="2"/>
            <charset val="238"/>
          </rPr>
          <t>SZV_F:ECSUtem1</t>
        </r>
      </text>
    </comment>
    <comment ref="T123" authorId="0" shapeId="0">
      <text>
        <r>
          <rPr>
            <sz val="11"/>
            <rFont val="Calibri"/>
            <family val="2"/>
            <charset val="238"/>
          </rPr>
          <t>SZV_F:KFHUtem1</t>
        </r>
      </text>
    </comment>
    <comment ref="U123" authorId="0" shapeId="0">
      <text>
        <r>
          <rPr>
            <sz val="11"/>
            <rFont val="Calibri"/>
            <family val="2"/>
            <charset val="238"/>
          </rPr>
          <t>SZV_F:Egyeb_SajatUtem1</t>
        </r>
      </text>
    </comment>
    <comment ref="V123" authorId="0" shapeId="0">
      <text>
        <r>
          <rPr>
            <sz val="11"/>
            <rFont val="Calibri"/>
            <family val="2"/>
            <charset val="238"/>
          </rPr>
          <t>SZV_F:DijUtem1</t>
        </r>
      </text>
    </comment>
    <comment ref="W123" authorId="0" shapeId="0">
      <text>
        <r>
          <rPr>
            <sz val="11"/>
            <rFont val="Calibri"/>
            <family val="2"/>
            <charset val="238"/>
          </rPr>
          <t>SZV_F:EM_Melleklet1_Utem1</t>
        </r>
      </text>
    </comment>
    <comment ref="X123" authorId="0" shapeId="0">
      <text>
        <r>
          <rPr>
            <sz val="11"/>
            <rFont val="Calibri"/>
            <family val="2"/>
            <charset val="238"/>
          </rPr>
          <t>SZV_F:EgyebAllamiUtem1</t>
        </r>
      </text>
    </comment>
    <comment ref="Y123" authorId="0" shapeId="0">
      <text>
        <r>
          <rPr>
            <sz val="11"/>
            <rFont val="Calibri"/>
            <family val="2"/>
            <charset val="238"/>
          </rPr>
          <t>SZV_F:OnkormanyzatiUtem1</t>
        </r>
      </text>
    </comment>
    <comment ref="Z123" authorId="0" shapeId="0">
      <text>
        <r>
          <rPr>
            <sz val="11"/>
            <rFont val="Calibri"/>
            <family val="2"/>
            <charset val="238"/>
          </rPr>
          <t>SZV_F:EUUtem1</t>
        </r>
      </text>
    </comment>
    <comment ref="AA123" authorId="0" shapeId="0">
      <text>
        <r>
          <rPr>
            <sz val="11"/>
            <rFont val="Calibri"/>
            <family val="2"/>
            <charset val="238"/>
          </rPr>
          <t>SZV_F:EgyebUtem1</t>
        </r>
      </text>
    </comment>
    <comment ref="AB123" authorId="0" shapeId="0">
      <text>
        <r>
          <rPr>
            <sz val="11"/>
            <rFont val="Calibri"/>
            <family val="2"/>
            <charset val="238"/>
          </rPr>
          <t>SZV_F:HitelKotvenyUtem1</t>
        </r>
      </text>
    </comment>
    <comment ref="AC123" authorId="0" shapeId="0">
      <text>
        <r>
          <rPr>
            <sz val="11"/>
            <rFont val="Calibri"/>
            <family val="2"/>
            <charset val="238"/>
          </rPr>
          <t>SZV_F:OsszesenUtem1</t>
        </r>
      </text>
    </comment>
    <comment ref="AF123" authorId="0" shapeId="0">
      <text>
        <r>
          <rPr>
            <sz val="11"/>
            <rFont val="Calibri"/>
            <family val="2"/>
            <charset val="238"/>
          </rPr>
          <t>SZV_F:HDUtem2</t>
        </r>
      </text>
    </comment>
    <comment ref="AG123" authorId="0" shapeId="0">
      <text>
        <r>
          <rPr>
            <sz val="11"/>
            <rFont val="Calibri"/>
            <family val="2"/>
            <charset val="238"/>
          </rPr>
          <t>SZV_F:ECSUtem2</t>
        </r>
      </text>
    </comment>
    <comment ref="AH123" authorId="0" shapeId="0">
      <text>
        <r>
          <rPr>
            <sz val="11"/>
            <rFont val="Calibri"/>
            <family val="2"/>
            <charset val="238"/>
          </rPr>
          <t>SZV_F:KFHUtem2</t>
        </r>
      </text>
    </comment>
    <comment ref="AI123" authorId="0" shapeId="0">
      <text>
        <r>
          <rPr>
            <sz val="11"/>
            <rFont val="Calibri"/>
            <family val="2"/>
            <charset val="238"/>
          </rPr>
          <t>SZV_F:Egyeb_SajatUtem2</t>
        </r>
      </text>
    </comment>
    <comment ref="AJ123" authorId="0" shapeId="0">
      <text>
        <r>
          <rPr>
            <sz val="11"/>
            <rFont val="Calibri"/>
            <family val="2"/>
            <charset val="238"/>
          </rPr>
          <t>SZV_F:DijUtem2</t>
        </r>
      </text>
    </comment>
    <comment ref="AK123" authorId="0" shapeId="0">
      <text>
        <r>
          <rPr>
            <sz val="11"/>
            <rFont val="Calibri"/>
            <family val="2"/>
            <charset val="238"/>
          </rPr>
          <t>SZV_F:EM_Melleklet1_Utem2</t>
        </r>
      </text>
    </comment>
    <comment ref="AL123" authorId="0" shapeId="0">
      <text>
        <r>
          <rPr>
            <sz val="11"/>
            <rFont val="Calibri"/>
            <family val="2"/>
            <charset val="238"/>
          </rPr>
          <t>SZV_F:EgyebAllamiUtem2</t>
        </r>
      </text>
    </comment>
    <comment ref="AM123" authorId="0" shapeId="0">
      <text>
        <r>
          <rPr>
            <sz val="11"/>
            <rFont val="Calibri"/>
            <family val="2"/>
            <charset val="238"/>
          </rPr>
          <t>SZV_F:OnkormanyzatiUtem2</t>
        </r>
      </text>
    </comment>
    <comment ref="AN123" authorId="0" shapeId="0">
      <text>
        <r>
          <rPr>
            <sz val="11"/>
            <rFont val="Calibri"/>
            <family val="2"/>
            <charset val="238"/>
          </rPr>
          <t>SZV_F:EUUtem2</t>
        </r>
      </text>
    </comment>
    <comment ref="AO123" authorId="0" shapeId="0">
      <text>
        <r>
          <rPr>
            <sz val="11"/>
            <rFont val="Calibri"/>
            <family val="2"/>
            <charset val="238"/>
          </rPr>
          <t>SZV_F:EgyebUtem2</t>
        </r>
      </text>
    </comment>
    <comment ref="AP123" authorId="0" shapeId="0">
      <text>
        <r>
          <rPr>
            <sz val="11"/>
            <rFont val="Calibri"/>
            <family val="2"/>
            <charset val="238"/>
          </rPr>
          <t>SZV_F:HitelKotvenyUtem2</t>
        </r>
      </text>
    </comment>
    <comment ref="AQ123" authorId="0" shapeId="0">
      <text>
        <r>
          <rPr>
            <sz val="11"/>
            <rFont val="Calibri"/>
            <family val="2"/>
            <charset val="238"/>
          </rPr>
          <t>SZV_F:OsszesenUtem2</t>
        </r>
      </text>
    </comment>
    <comment ref="AR123" authorId="0" shapeId="0">
      <text>
        <r>
          <rPr>
            <sz val="11"/>
            <rFont val="Calibri"/>
            <family val="2"/>
            <charset val="238"/>
          </rPr>
          <t>SZV_F:ForrashianyUtem2</t>
        </r>
      </text>
    </comment>
    <comment ref="AU123" authorId="0" shapeId="0">
      <text>
        <r>
          <rPr>
            <sz val="11"/>
            <rFont val="Calibri"/>
            <family val="2"/>
            <charset val="238"/>
          </rPr>
          <t>SZV_F:Indokolas</t>
        </r>
      </text>
    </comment>
    <comment ref="AV123" authorId="0" shapeId="0">
      <text>
        <r>
          <rPr>
            <sz val="11"/>
            <rFont val="Calibri"/>
            <family val="2"/>
            <charset val="238"/>
          </rPr>
          <t>SZV_F:Megjegyzes</t>
        </r>
      </text>
    </comment>
    <comment ref="AW123" authorId="0" shapeId="0">
      <text>
        <r>
          <rPr>
            <sz val="11"/>
            <rFont val="Calibri"/>
            <family val="2"/>
            <charset val="238"/>
          </rPr>
          <t>SZV_F:FeladatSorszam</t>
        </r>
      </text>
    </comment>
    <comment ref="AY123" authorId="0" shapeId="0">
      <text>
        <r>
          <rPr>
            <sz val="11"/>
            <rFont val="Calibri"/>
            <family val="2"/>
            <charset val="238"/>
          </rPr>
          <t>SZV_F:ISA</t>
        </r>
      </text>
    </comment>
    <comment ref="B124" authorId="0" shapeId="0">
      <text>
        <r>
          <rPr>
            <sz val="11"/>
            <rFont val="Calibri"/>
            <family val="2"/>
            <charset val="238"/>
          </rPr>
          <t>SZV_F:FontossagiSorrent</t>
        </r>
      </text>
    </comment>
    <comment ref="C124" authorId="0" shapeId="0">
      <text>
        <r>
          <rPr>
            <sz val="11"/>
            <rFont val="Calibri"/>
            <family val="2"/>
            <charset val="238"/>
          </rPr>
          <t>SZV_F:FeladatKategoria</t>
        </r>
      </text>
    </comment>
    <comment ref="D124" authorId="0" shapeId="0">
      <text>
        <r>
          <rPr>
            <sz val="11"/>
            <rFont val="Calibri"/>
            <family val="2"/>
            <charset val="238"/>
          </rPr>
          <t>SZV_F:FeladatMegnevezes</t>
        </r>
      </text>
    </comment>
    <comment ref="E124" authorId="0" shapeId="0">
      <text>
        <r>
          <rPr>
            <sz val="11"/>
            <rFont val="Calibri"/>
            <family val="2"/>
            <charset val="238"/>
          </rPr>
          <t>SZV_F:ElviEngedelySzam</t>
        </r>
      </text>
    </comment>
    <comment ref="F124" authorId="0" shapeId="0">
      <text>
        <r>
          <rPr>
            <sz val="11"/>
            <rFont val="Calibri"/>
            <family val="2"/>
            <charset val="238"/>
          </rPr>
          <t>SZV_F:VKR_Kod</t>
        </r>
      </text>
    </comment>
    <comment ref="G124" authorId="0" shapeId="0">
      <text>
        <r>
          <rPr>
            <sz val="11"/>
            <rFont val="Calibri"/>
            <family val="2"/>
            <charset val="238"/>
          </rPr>
          <t>SZV_F:VKR_Nev</t>
        </r>
      </text>
    </comment>
    <comment ref="H124" authorId="0" shapeId="0">
      <text>
        <r>
          <rPr>
            <sz val="11"/>
            <rFont val="Calibri"/>
            <family val="2"/>
            <charset val="238"/>
          </rPr>
          <t>SZV_F:FeladatAzonosito</t>
        </r>
      </text>
    </comment>
    <comment ref="I124" authorId="0" shapeId="0">
      <text>
        <r>
          <rPr>
            <sz val="11"/>
            <rFont val="Calibri"/>
            <family val="2"/>
            <charset val="238"/>
          </rPr>
          <t>SZV_F:EllatasiTerulet</t>
        </r>
      </text>
    </comment>
    <comment ref="J124" authorId="0" shapeId="0">
      <text>
        <r>
          <rPr>
            <sz val="11"/>
            <rFont val="Calibri"/>
            <family val="2"/>
            <charset val="238"/>
          </rPr>
          <t>SZV_F:EllatasertFelelos</t>
        </r>
      </text>
    </comment>
    <comment ref="K124" authorId="0" shapeId="0">
      <text>
        <r>
          <rPr>
            <sz val="11"/>
            <rFont val="Calibri"/>
            <family val="2"/>
            <charset val="238"/>
          </rPr>
          <t>SZV_F:TervezettNettoKoltseg</t>
        </r>
      </text>
    </comment>
    <comment ref="L124" authorId="0" shapeId="0">
      <text>
        <r>
          <rPr>
            <sz val="11"/>
            <rFont val="Calibri"/>
            <family val="2"/>
            <charset val="238"/>
          </rPr>
          <t>SZV_F:IdotartamKezdes</t>
        </r>
      </text>
    </comment>
    <comment ref="M124" authorId="0" shapeId="0">
      <text>
        <r>
          <rPr>
            <sz val="11"/>
            <rFont val="Calibri"/>
            <family val="2"/>
            <charset val="238"/>
          </rPr>
          <t>SZV_F:IdotartamBefejezes</t>
        </r>
      </text>
    </comment>
    <comment ref="N124" authorId="0" shapeId="0">
      <text>
        <r>
          <rPr>
            <sz val="11"/>
            <rFont val="Calibri"/>
            <family val="2"/>
            <charset val="238"/>
          </rPr>
          <t>SZV_F:NettoKoltsegUtem1</t>
        </r>
      </text>
    </comment>
    <comment ref="O124" authorId="0" shapeId="0">
      <text>
        <r>
          <rPr>
            <sz val="11"/>
            <rFont val="Calibri"/>
            <family val="2"/>
            <charset val="238"/>
          </rPr>
          <t>SZV_F:NettoKoltsegUtem2</t>
        </r>
      </text>
    </comment>
    <comment ref="P124" authorId="0" shapeId="0">
      <text>
        <r>
          <rPr>
            <sz val="11"/>
            <rFont val="Calibri"/>
            <family val="2"/>
            <charset val="238"/>
          </rPr>
          <t>SZV_F:EM_Melleklet2_KTG</t>
        </r>
      </text>
    </comment>
    <comment ref="R124" authorId="0" shapeId="0">
      <text>
        <r>
          <rPr>
            <sz val="11"/>
            <rFont val="Calibri"/>
            <family val="2"/>
            <charset val="238"/>
          </rPr>
          <t>SZV_F:HDUtem1</t>
        </r>
      </text>
    </comment>
    <comment ref="S124" authorId="0" shapeId="0">
      <text>
        <r>
          <rPr>
            <sz val="11"/>
            <rFont val="Calibri"/>
            <family val="2"/>
            <charset val="238"/>
          </rPr>
          <t>SZV_F:ECSUtem1</t>
        </r>
      </text>
    </comment>
    <comment ref="T124" authorId="0" shapeId="0">
      <text>
        <r>
          <rPr>
            <sz val="11"/>
            <rFont val="Calibri"/>
            <family val="2"/>
            <charset val="238"/>
          </rPr>
          <t>SZV_F:KFHUtem1</t>
        </r>
      </text>
    </comment>
    <comment ref="U124" authorId="0" shapeId="0">
      <text>
        <r>
          <rPr>
            <sz val="11"/>
            <rFont val="Calibri"/>
            <family val="2"/>
            <charset val="238"/>
          </rPr>
          <t>SZV_F:Egyeb_SajatUtem1</t>
        </r>
      </text>
    </comment>
    <comment ref="V124" authorId="0" shapeId="0">
      <text>
        <r>
          <rPr>
            <sz val="11"/>
            <rFont val="Calibri"/>
            <family val="2"/>
            <charset val="238"/>
          </rPr>
          <t>SZV_F:DijUtem1</t>
        </r>
      </text>
    </comment>
    <comment ref="W124" authorId="0" shapeId="0">
      <text>
        <r>
          <rPr>
            <sz val="11"/>
            <rFont val="Calibri"/>
            <family val="2"/>
            <charset val="238"/>
          </rPr>
          <t>SZV_F:EM_Melleklet1_Utem1</t>
        </r>
      </text>
    </comment>
    <comment ref="X124" authorId="0" shapeId="0">
      <text>
        <r>
          <rPr>
            <sz val="11"/>
            <rFont val="Calibri"/>
            <family val="2"/>
            <charset val="238"/>
          </rPr>
          <t>SZV_F:EgyebAllamiUtem1</t>
        </r>
      </text>
    </comment>
    <comment ref="Y124" authorId="0" shapeId="0">
      <text>
        <r>
          <rPr>
            <sz val="11"/>
            <rFont val="Calibri"/>
            <family val="2"/>
            <charset val="238"/>
          </rPr>
          <t>SZV_F:OnkormanyzatiUtem1</t>
        </r>
      </text>
    </comment>
    <comment ref="Z124" authorId="0" shapeId="0">
      <text>
        <r>
          <rPr>
            <sz val="11"/>
            <rFont val="Calibri"/>
            <family val="2"/>
            <charset val="238"/>
          </rPr>
          <t>SZV_F:EUUtem1</t>
        </r>
      </text>
    </comment>
    <comment ref="AA124" authorId="0" shapeId="0">
      <text>
        <r>
          <rPr>
            <sz val="11"/>
            <rFont val="Calibri"/>
            <family val="2"/>
            <charset val="238"/>
          </rPr>
          <t>SZV_F:EgyebUtem1</t>
        </r>
      </text>
    </comment>
    <comment ref="AB124" authorId="0" shapeId="0">
      <text>
        <r>
          <rPr>
            <sz val="11"/>
            <rFont val="Calibri"/>
            <family val="2"/>
            <charset val="238"/>
          </rPr>
          <t>SZV_F:HitelKotvenyUtem1</t>
        </r>
      </text>
    </comment>
    <comment ref="AC124" authorId="0" shapeId="0">
      <text>
        <r>
          <rPr>
            <sz val="11"/>
            <rFont val="Calibri"/>
            <family val="2"/>
            <charset val="238"/>
          </rPr>
          <t>SZV_F:OsszesenUtem1</t>
        </r>
      </text>
    </comment>
    <comment ref="AF124" authorId="0" shapeId="0">
      <text>
        <r>
          <rPr>
            <sz val="11"/>
            <rFont val="Calibri"/>
            <family val="2"/>
            <charset val="238"/>
          </rPr>
          <t>SZV_F:HDUtem2</t>
        </r>
      </text>
    </comment>
    <comment ref="AG124" authorId="0" shapeId="0">
      <text>
        <r>
          <rPr>
            <sz val="11"/>
            <rFont val="Calibri"/>
            <family val="2"/>
            <charset val="238"/>
          </rPr>
          <t>SZV_F:ECSUtem2</t>
        </r>
      </text>
    </comment>
    <comment ref="AH124" authorId="0" shapeId="0">
      <text>
        <r>
          <rPr>
            <sz val="11"/>
            <rFont val="Calibri"/>
            <family val="2"/>
            <charset val="238"/>
          </rPr>
          <t>SZV_F:KFHUtem2</t>
        </r>
      </text>
    </comment>
    <comment ref="AI124" authorId="0" shapeId="0">
      <text>
        <r>
          <rPr>
            <sz val="11"/>
            <rFont val="Calibri"/>
            <family val="2"/>
            <charset val="238"/>
          </rPr>
          <t>SZV_F:Egyeb_SajatUtem2</t>
        </r>
      </text>
    </comment>
    <comment ref="AJ124" authorId="0" shapeId="0">
      <text>
        <r>
          <rPr>
            <sz val="11"/>
            <rFont val="Calibri"/>
            <family val="2"/>
            <charset val="238"/>
          </rPr>
          <t>SZV_F:DijUtem2</t>
        </r>
      </text>
    </comment>
    <comment ref="AK124" authorId="0" shapeId="0">
      <text>
        <r>
          <rPr>
            <sz val="11"/>
            <rFont val="Calibri"/>
            <family val="2"/>
            <charset val="238"/>
          </rPr>
          <t>SZV_F:EM_Melleklet1_Utem2</t>
        </r>
      </text>
    </comment>
    <comment ref="AL124" authorId="0" shapeId="0">
      <text>
        <r>
          <rPr>
            <sz val="11"/>
            <rFont val="Calibri"/>
            <family val="2"/>
            <charset val="238"/>
          </rPr>
          <t>SZV_F:EgyebAllamiUtem2</t>
        </r>
      </text>
    </comment>
    <comment ref="AM124" authorId="0" shapeId="0">
      <text>
        <r>
          <rPr>
            <sz val="11"/>
            <rFont val="Calibri"/>
            <family val="2"/>
            <charset val="238"/>
          </rPr>
          <t>SZV_F:OnkormanyzatiUtem2</t>
        </r>
      </text>
    </comment>
    <comment ref="AN124" authorId="0" shapeId="0">
      <text>
        <r>
          <rPr>
            <sz val="11"/>
            <rFont val="Calibri"/>
            <family val="2"/>
            <charset val="238"/>
          </rPr>
          <t>SZV_F:EUUtem2</t>
        </r>
      </text>
    </comment>
    <comment ref="AO124" authorId="0" shapeId="0">
      <text>
        <r>
          <rPr>
            <sz val="11"/>
            <rFont val="Calibri"/>
            <family val="2"/>
            <charset val="238"/>
          </rPr>
          <t>SZV_F:EgyebUtem2</t>
        </r>
      </text>
    </comment>
    <comment ref="AP124" authorId="0" shapeId="0">
      <text>
        <r>
          <rPr>
            <sz val="11"/>
            <rFont val="Calibri"/>
            <family val="2"/>
            <charset val="238"/>
          </rPr>
          <t>SZV_F:HitelKotvenyUtem2</t>
        </r>
      </text>
    </comment>
    <comment ref="AQ124" authorId="0" shapeId="0">
      <text>
        <r>
          <rPr>
            <sz val="11"/>
            <rFont val="Calibri"/>
            <family val="2"/>
            <charset val="238"/>
          </rPr>
          <t>SZV_F:OsszesenUtem2</t>
        </r>
      </text>
    </comment>
    <comment ref="AR124" authorId="0" shapeId="0">
      <text>
        <r>
          <rPr>
            <sz val="11"/>
            <rFont val="Calibri"/>
            <family val="2"/>
            <charset val="238"/>
          </rPr>
          <t>SZV_F:ForrashianyUtem2</t>
        </r>
      </text>
    </comment>
    <comment ref="AU124" authorId="0" shapeId="0">
      <text>
        <r>
          <rPr>
            <sz val="11"/>
            <rFont val="Calibri"/>
            <family val="2"/>
            <charset val="238"/>
          </rPr>
          <t>SZV_F:Indokolas</t>
        </r>
      </text>
    </comment>
    <comment ref="AV124" authorId="0" shapeId="0">
      <text>
        <r>
          <rPr>
            <sz val="11"/>
            <rFont val="Calibri"/>
            <family val="2"/>
            <charset val="238"/>
          </rPr>
          <t>SZV_F:Megjegyzes</t>
        </r>
      </text>
    </comment>
    <comment ref="AW124" authorId="0" shapeId="0">
      <text>
        <r>
          <rPr>
            <sz val="11"/>
            <rFont val="Calibri"/>
            <family val="2"/>
            <charset val="238"/>
          </rPr>
          <t>SZV_F:FeladatSorszam</t>
        </r>
      </text>
    </comment>
    <comment ref="AY124" authorId="0" shapeId="0">
      <text>
        <r>
          <rPr>
            <sz val="11"/>
            <rFont val="Calibri"/>
            <family val="2"/>
            <charset val="238"/>
          </rPr>
          <t>SZV_F:ISA</t>
        </r>
      </text>
    </comment>
    <comment ref="B125" authorId="0" shapeId="0">
      <text>
        <r>
          <rPr>
            <sz val="11"/>
            <rFont val="Calibri"/>
            <family val="2"/>
            <charset val="238"/>
          </rPr>
          <t>SZV_F:FontossagiSorrent</t>
        </r>
      </text>
    </comment>
    <comment ref="C125" authorId="0" shapeId="0">
      <text>
        <r>
          <rPr>
            <sz val="11"/>
            <rFont val="Calibri"/>
            <family val="2"/>
            <charset val="238"/>
          </rPr>
          <t>SZV_F:FeladatKategoria</t>
        </r>
      </text>
    </comment>
    <comment ref="D125" authorId="0" shapeId="0">
      <text>
        <r>
          <rPr>
            <sz val="11"/>
            <rFont val="Calibri"/>
            <family val="2"/>
            <charset val="238"/>
          </rPr>
          <t>SZV_F:FeladatMegnevezes</t>
        </r>
      </text>
    </comment>
    <comment ref="E125" authorId="0" shapeId="0">
      <text>
        <r>
          <rPr>
            <sz val="11"/>
            <rFont val="Calibri"/>
            <family val="2"/>
            <charset val="238"/>
          </rPr>
          <t>SZV_F:ElviEngedelySzam</t>
        </r>
      </text>
    </comment>
    <comment ref="F125" authorId="0" shapeId="0">
      <text>
        <r>
          <rPr>
            <sz val="11"/>
            <rFont val="Calibri"/>
            <family val="2"/>
            <charset val="238"/>
          </rPr>
          <t>SZV_F:VKR_Kod</t>
        </r>
      </text>
    </comment>
    <comment ref="G125" authorId="0" shapeId="0">
      <text>
        <r>
          <rPr>
            <sz val="11"/>
            <rFont val="Calibri"/>
            <family val="2"/>
            <charset val="238"/>
          </rPr>
          <t>SZV_F:VKR_Nev</t>
        </r>
      </text>
    </comment>
    <comment ref="H125" authorId="0" shapeId="0">
      <text>
        <r>
          <rPr>
            <sz val="11"/>
            <rFont val="Calibri"/>
            <family val="2"/>
            <charset val="238"/>
          </rPr>
          <t>SZV_F:FeladatAzonosito</t>
        </r>
      </text>
    </comment>
    <comment ref="I125" authorId="0" shapeId="0">
      <text>
        <r>
          <rPr>
            <sz val="11"/>
            <rFont val="Calibri"/>
            <family val="2"/>
            <charset val="238"/>
          </rPr>
          <t>SZV_F:EllatasiTerulet</t>
        </r>
      </text>
    </comment>
    <comment ref="J125" authorId="0" shapeId="0">
      <text>
        <r>
          <rPr>
            <sz val="11"/>
            <rFont val="Calibri"/>
            <family val="2"/>
            <charset val="238"/>
          </rPr>
          <t>SZV_F:EllatasertFelelos</t>
        </r>
      </text>
    </comment>
    <comment ref="K125" authorId="0" shapeId="0">
      <text>
        <r>
          <rPr>
            <sz val="11"/>
            <rFont val="Calibri"/>
            <family val="2"/>
            <charset val="238"/>
          </rPr>
          <t>SZV_F:TervezettNettoKoltseg</t>
        </r>
      </text>
    </comment>
    <comment ref="L125" authorId="0" shapeId="0">
      <text>
        <r>
          <rPr>
            <sz val="11"/>
            <rFont val="Calibri"/>
            <family val="2"/>
            <charset val="238"/>
          </rPr>
          <t>SZV_F:IdotartamKezdes</t>
        </r>
      </text>
    </comment>
    <comment ref="M125" authorId="0" shapeId="0">
      <text>
        <r>
          <rPr>
            <sz val="11"/>
            <rFont val="Calibri"/>
            <family val="2"/>
            <charset val="238"/>
          </rPr>
          <t>SZV_F:IdotartamBefejezes</t>
        </r>
      </text>
    </comment>
    <comment ref="N125" authorId="0" shapeId="0">
      <text>
        <r>
          <rPr>
            <sz val="11"/>
            <rFont val="Calibri"/>
            <family val="2"/>
            <charset val="238"/>
          </rPr>
          <t>SZV_F:NettoKoltsegUtem1</t>
        </r>
      </text>
    </comment>
    <comment ref="O125" authorId="0" shapeId="0">
      <text>
        <r>
          <rPr>
            <sz val="11"/>
            <rFont val="Calibri"/>
            <family val="2"/>
            <charset val="238"/>
          </rPr>
          <t>SZV_F:NettoKoltsegUtem2</t>
        </r>
      </text>
    </comment>
    <comment ref="P125" authorId="0" shapeId="0">
      <text>
        <r>
          <rPr>
            <sz val="11"/>
            <rFont val="Calibri"/>
            <family val="2"/>
            <charset val="238"/>
          </rPr>
          <t>SZV_F:EM_Melleklet2_KTG</t>
        </r>
      </text>
    </comment>
    <comment ref="R125" authorId="0" shapeId="0">
      <text>
        <r>
          <rPr>
            <sz val="11"/>
            <rFont val="Calibri"/>
            <family val="2"/>
            <charset val="238"/>
          </rPr>
          <t>SZV_F:HDUtem1</t>
        </r>
      </text>
    </comment>
    <comment ref="S125" authorId="0" shapeId="0">
      <text>
        <r>
          <rPr>
            <sz val="11"/>
            <rFont val="Calibri"/>
            <family val="2"/>
            <charset val="238"/>
          </rPr>
          <t>SZV_F:ECSUtem1</t>
        </r>
      </text>
    </comment>
    <comment ref="T125" authorId="0" shapeId="0">
      <text>
        <r>
          <rPr>
            <sz val="11"/>
            <rFont val="Calibri"/>
            <family val="2"/>
            <charset val="238"/>
          </rPr>
          <t>SZV_F:KFHUtem1</t>
        </r>
      </text>
    </comment>
    <comment ref="U125" authorId="0" shapeId="0">
      <text>
        <r>
          <rPr>
            <sz val="11"/>
            <rFont val="Calibri"/>
            <family val="2"/>
            <charset val="238"/>
          </rPr>
          <t>SZV_F:Egyeb_SajatUtem1</t>
        </r>
      </text>
    </comment>
    <comment ref="V125" authorId="0" shapeId="0">
      <text>
        <r>
          <rPr>
            <sz val="11"/>
            <rFont val="Calibri"/>
            <family val="2"/>
            <charset val="238"/>
          </rPr>
          <t>SZV_F:DijUtem1</t>
        </r>
      </text>
    </comment>
    <comment ref="W125" authorId="0" shapeId="0">
      <text>
        <r>
          <rPr>
            <sz val="11"/>
            <rFont val="Calibri"/>
            <family val="2"/>
            <charset val="238"/>
          </rPr>
          <t>SZV_F:EM_Melleklet1_Utem1</t>
        </r>
      </text>
    </comment>
    <comment ref="X125" authorId="0" shapeId="0">
      <text>
        <r>
          <rPr>
            <sz val="11"/>
            <rFont val="Calibri"/>
            <family val="2"/>
            <charset val="238"/>
          </rPr>
          <t>SZV_F:EgyebAllamiUtem1</t>
        </r>
      </text>
    </comment>
    <comment ref="Y125" authorId="0" shapeId="0">
      <text>
        <r>
          <rPr>
            <sz val="11"/>
            <rFont val="Calibri"/>
            <family val="2"/>
            <charset val="238"/>
          </rPr>
          <t>SZV_F:OnkormanyzatiUtem1</t>
        </r>
      </text>
    </comment>
    <comment ref="Z125" authorId="0" shapeId="0">
      <text>
        <r>
          <rPr>
            <sz val="11"/>
            <rFont val="Calibri"/>
            <family val="2"/>
            <charset val="238"/>
          </rPr>
          <t>SZV_F:EUUtem1</t>
        </r>
      </text>
    </comment>
    <comment ref="AA125" authorId="0" shapeId="0">
      <text>
        <r>
          <rPr>
            <sz val="11"/>
            <rFont val="Calibri"/>
            <family val="2"/>
            <charset val="238"/>
          </rPr>
          <t>SZV_F:EgyebUtem1</t>
        </r>
      </text>
    </comment>
    <comment ref="AB125" authorId="0" shapeId="0">
      <text>
        <r>
          <rPr>
            <sz val="11"/>
            <rFont val="Calibri"/>
            <family val="2"/>
            <charset val="238"/>
          </rPr>
          <t>SZV_F:HitelKotvenyUtem1</t>
        </r>
      </text>
    </comment>
    <comment ref="AC125" authorId="0" shapeId="0">
      <text>
        <r>
          <rPr>
            <sz val="11"/>
            <rFont val="Calibri"/>
            <family val="2"/>
            <charset val="238"/>
          </rPr>
          <t>SZV_F:OsszesenUtem1</t>
        </r>
      </text>
    </comment>
    <comment ref="AF125" authorId="0" shapeId="0">
      <text>
        <r>
          <rPr>
            <sz val="11"/>
            <rFont val="Calibri"/>
            <family val="2"/>
            <charset val="238"/>
          </rPr>
          <t>SZV_F:HDUtem2</t>
        </r>
      </text>
    </comment>
    <comment ref="AG125" authorId="0" shapeId="0">
      <text>
        <r>
          <rPr>
            <sz val="11"/>
            <rFont val="Calibri"/>
            <family val="2"/>
            <charset val="238"/>
          </rPr>
          <t>SZV_F:ECSUtem2</t>
        </r>
      </text>
    </comment>
    <comment ref="AH125" authorId="0" shapeId="0">
      <text>
        <r>
          <rPr>
            <sz val="11"/>
            <rFont val="Calibri"/>
            <family val="2"/>
            <charset val="238"/>
          </rPr>
          <t>SZV_F:KFHUtem2</t>
        </r>
      </text>
    </comment>
    <comment ref="AI125" authorId="0" shapeId="0">
      <text>
        <r>
          <rPr>
            <sz val="11"/>
            <rFont val="Calibri"/>
            <family val="2"/>
            <charset val="238"/>
          </rPr>
          <t>SZV_F:Egyeb_SajatUtem2</t>
        </r>
      </text>
    </comment>
    <comment ref="AJ125" authorId="0" shapeId="0">
      <text>
        <r>
          <rPr>
            <sz val="11"/>
            <rFont val="Calibri"/>
            <family val="2"/>
            <charset val="238"/>
          </rPr>
          <t>SZV_F:DijUtem2</t>
        </r>
      </text>
    </comment>
    <comment ref="AK125" authorId="0" shapeId="0">
      <text>
        <r>
          <rPr>
            <sz val="11"/>
            <rFont val="Calibri"/>
            <family val="2"/>
            <charset val="238"/>
          </rPr>
          <t>SZV_F:EM_Melleklet1_Utem2</t>
        </r>
      </text>
    </comment>
    <comment ref="AL125" authorId="0" shapeId="0">
      <text>
        <r>
          <rPr>
            <sz val="11"/>
            <rFont val="Calibri"/>
            <family val="2"/>
            <charset val="238"/>
          </rPr>
          <t>SZV_F:EgyebAllamiUtem2</t>
        </r>
      </text>
    </comment>
    <comment ref="AM125" authorId="0" shapeId="0">
      <text>
        <r>
          <rPr>
            <sz val="11"/>
            <rFont val="Calibri"/>
            <family val="2"/>
            <charset val="238"/>
          </rPr>
          <t>SZV_F:OnkormanyzatiUtem2</t>
        </r>
      </text>
    </comment>
    <comment ref="AN125" authorId="0" shapeId="0">
      <text>
        <r>
          <rPr>
            <sz val="11"/>
            <rFont val="Calibri"/>
            <family val="2"/>
            <charset val="238"/>
          </rPr>
          <t>SZV_F:EUUtem2</t>
        </r>
      </text>
    </comment>
    <comment ref="AO125" authorId="0" shapeId="0">
      <text>
        <r>
          <rPr>
            <sz val="11"/>
            <rFont val="Calibri"/>
            <family val="2"/>
            <charset val="238"/>
          </rPr>
          <t>SZV_F:EgyebUtem2</t>
        </r>
      </text>
    </comment>
    <comment ref="AP125" authorId="0" shapeId="0">
      <text>
        <r>
          <rPr>
            <sz val="11"/>
            <rFont val="Calibri"/>
            <family val="2"/>
            <charset val="238"/>
          </rPr>
          <t>SZV_F:HitelKotvenyUtem2</t>
        </r>
      </text>
    </comment>
    <comment ref="AQ125" authorId="0" shapeId="0">
      <text>
        <r>
          <rPr>
            <sz val="11"/>
            <rFont val="Calibri"/>
            <family val="2"/>
            <charset val="238"/>
          </rPr>
          <t>SZV_F:OsszesenUtem2</t>
        </r>
      </text>
    </comment>
    <comment ref="AR125" authorId="0" shapeId="0">
      <text>
        <r>
          <rPr>
            <sz val="11"/>
            <rFont val="Calibri"/>
            <family val="2"/>
            <charset val="238"/>
          </rPr>
          <t>SZV_F:ForrashianyUtem2</t>
        </r>
      </text>
    </comment>
    <comment ref="AU125" authorId="0" shapeId="0">
      <text>
        <r>
          <rPr>
            <sz val="11"/>
            <rFont val="Calibri"/>
            <family val="2"/>
            <charset val="238"/>
          </rPr>
          <t>SZV_F:Indokolas</t>
        </r>
      </text>
    </comment>
    <comment ref="AV125" authorId="0" shapeId="0">
      <text>
        <r>
          <rPr>
            <sz val="11"/>
            <rFont val="Calibri"/>
            <family val="2"/>
            <charset val="238"/>
          </rPr>
          <t>SZV_F:Megjegyzes</t>
        </r>
      </text>
    </comment>
    <comment ref="AW125" authorId="0" shapeId="0">
      <text>
        <r>
          <rPr>
            <sz val="11"/>
            <rFont val="Calibri"/>
            <family val="2"/>
            <charset val="238"/>
          </rPr>
          <t>SZV_F:FeladatSorszam</t>
        </r>
      </text>
    </comment>
    <comment ref="AY125" authorId="0" shapeId="0">
      <text>
        <r>
          <rPr>
            <sz val="11"/>
            <rFont val="Calibri"/>
            <family val="2"/>
            <charset val="238"/>
          </rPr>
          <t>SZV_F:ISA</t>
        </r>
      </text>
    </comment>
    <comment ref="B126" authorId="0" shapeId="0">
      <text>
        <r>
          <rPr>
            <sz val="11"/>
            <rFont val="Calibri"/>
            <family val="2"/>
            <charset val="238"/>
          </rPr>
          <t>SZV_F:FontossagiSorrent</t>
        </r>
      </text>
    </comment>
    <comment ref="C126" authorId="0" shapeId="0">
      <text>
        <r>
          <rPr>
            <sz val="11"/>
            <rFont val="Calibri"/>
            <family val="2"/>
            <charset val="238"/>
          </rPr>
          <t>SZV_F:FeladatKategoria</t>
        </r>
      </text>
    </comment>
    <comment ref="D126" authorId="0" shapeId="0">
      <text>
        <r>
          <rPr>
            <sz val="11"/>
            <rFont val="Calibri"/>
            <family val="2"/>
            <charset val="238"/>
          </rPr>
          <t>SZV_F:FeladatMegnevezes</t>
        </r>
      </text>
    </comment>
    <comment ref="E126" authorId="0" shapeId="0">
      <text>
        <r>
          <rPr>
            <sz val="11"/>
            <rFont val="Calibri"/>
            <family val="2"/>
            <charset val="238"/>
          </rPr>
          <t>SZV_F:ElviEngedelySzam</t>
        </r>
      </text>
    </comment>
    <comment ref="F126" authorId="0" shapeId="0">
      <text>
        <r>
          <rPr>
            <sz val="11"/>
            <rFont val="Calibri"/>
            <family val="2"/>
            <charset val="238"/>
          </rPr>
          <t>SZV_F:VKR_Kod</t>
        </r>
      </text>
    </comment>
    <comment ref="G126" authorId="0" shapeId="0">
      <text>
        <r>
          <rPr>
            <sz val="11"/>
            <rFont val="Calibri"/>
            <family val="2"/>
            <charset val="238"/>
          </rPr>
          <t>SZV_F:VKR_Nev</t>
        </r>
      </text>
    </comment>
    <comment ref="H126" authorId="0" shapeId="0">
      <text>
        <r>
          <rPr>
            <sz val="11"/>
            <rFont val="Calibri"/>
            <family val="2"/>
            <charset val="238"/>
          </rPr>
          <t>SZV_F:FeladatAzonosito</t>
        </r>
      </text>
    </comment>
    <comment ref="I126" authorId="0" shapeId="0">
      <text>
        <r>
          <rPr>
            <sz val="11"/>
            <rFont val="Calibri"/>
            <family val="2"/>
            <charset val="238"/>
          </rPr>
          <t>SZV_F:EllatasiTerulet</t>
        </r>
      </text>
    </comment>
    <comment ref="J126" authorId="0" shapeId="0">
      <text>
        <r>
          <rPr>
            <sz val="11"/>
            <rFont val="Calibri"/>
            <family val="2"/>
            <charset val="238"/>
          </rPr>
          <t>SZV_F:EllatasertFelelos</t>
        </r>
      </text>
    </comment>
    <comment ref="K126" authorId="0" shapeId="0">
      <text>
        <r>
          <rPr>
            <sz val="11"/>
            <rFont val="Calibri"/>
            <family val="2"/>
            <charset val="238"/>
          </rPr>
          <t>SZV_F:TervezettNettoKoltseg</t>
        </r>
      </text>
    </comment>
    <comment ref="L126" authorId="0" shapeId="0">
      <text>
        <r>
          <rPr>
            <sz val="11"/>
            <rFont val="Calibri"/>
            <family val="2"/>
            <charset val="238"/>
          </rPr>
          <t>SZV_F:IdotartamKezdes</t>
        </r>
      </text>
    </comment>
    <comment ref="M126" authorId="0" shapeId="0">
      <text>
        <r>
          <rPr>
            <sz val="11"/>
            <rFont val="Calibri"/>
            <family val="2"/>
            <charset val="238"/>
          </rPr>
          <t>SZV_F:IdotartamBefejezes</t>
        </r>
      </text>
    </comment>
    <comment ref="N126" authorId="0" shapeId="0">
      <text>
        <r>
          <rPr>
            <sz val="11"/>
            <rFont val="Calibri"/>
            <family val="2"/>
            <charset val="238"/>
          </rPr>
          <t>SZV_F:NettoKoltsegUtem1</t>
        </r>
      </text>
    </comment>
    <comment ref="O126" authorId="0" shapeId="0">
      <text>
        <r>
          <rPr>
            <sz val="11"/>
            <rFont val="Calibri"/>
            <family val="2"/>
            <charset val="238"/>
          </rPr>
          <t>SZV_F:NettoKoltsegUtem2</t>
        </r>
      </text>
    </comment>
    <comment ref="P126" authorId="0" shapeId="0">
      <text>
        <r>
          <rPr>
            <sz val="11"/>
            <rFont val="Calibri"/>
            <family val="2"/>
            <charset val="238"/>
          </rPr>
          <t>SZV_F:EM_Melleklet2_KTG</t>
        </r>
      </text>
    </comment>
    <comment ref="R126" authorId="0" shapeId="0">
      <text>
        <r>
          <rPr>
            <sz val="11"/>
            <rFont val="Calibri"/>
            <family val="2"/>
            <charset val="238"/>
          </rPr>
          <t>SZV_F:HDUtem1</t>
        </r>
      </text>
    </comment>
    <comment ref="S126" authorId="0" shapeId="0">
      <text>
        <r>
          <rPr>
            <sz val="11"/>
            <rFont val="Calibri"/>
            <family val="2"/>
            <charset val="238"/>
          </rPr>
          <t>SZV_F:ECSUtem1</t>
        </r>
      </text>
    </comment>
    <comment ref="T126" authorId="0" shapeId="0">
      <text>
        <r>
          <rPr>
            <sz val="11"/>
            <rFont val="Calibri"/>
            <family val="2"/>
            <charset val="238"/>
          </rPr>
          <t>SZV_F:KFHUtem1</t>
        </r>
      </text>
    </comment>
    <comment ref="U126" authorId="0" shapeId="0">
      <text>
        <r>
          <rPr>
            <sz val="11"/>
            <rFont val="Calibri"/>
            <family val="2"/>
            <charset val="238"/>
          </rPr>
          <t>SZV_F:Egyeb_SajatUtem1</t>
        </r>
      </text>
    </comment>
    <comment ref="V126" authorId="0" shapeId="0">
      <text>
        <r>
          <rPr>
            <sz val="11"/>
            <rFont val="Calibri"/>
            <family val="2"/>
            <charset val="238"/>
          </rPr>
          <t>SZV_F:DijUtem1</t>
        </r>
      </text>
    </comment>
    <comment ref="W126" authorId="0" shapeId="0">
      <text>
        <r>
          <rPr>
            <sz val="11"/>
            <rFont val="Calibri"/>
            <family val="2"/>
            <charset val="238"/>
          </rPr>
          <t>SZV_F:EM_Melleklet1_Utem1</t>
        </r>
      </text>
    </comment>
    <comment ref="X126" authorId="0" shapeId="0">
      <text>
        <r>
          <rPr>
            <sz val="11"/>
            <rFont val="Calibri"/>
            <family val="2"/>
            <charset val="238"/>
          </rPr>
          <t>SZV_F:EgyebAllamiUtem1</t>
        </r>
      </text>
    </comment>
    <comment ref="Y126" authorId="0" shapeId="0">
      <text>
        <r>
          <rPr>
            <sz val="11"/>
            <rFont val="Calibri"/>
            <family val="2"/>
            <charset val="238"/>
          </rPr>
          <t>SZV_F:OnkormanyzatiUtem1</t>
        </r>
      </text>
    </comment>
    <comment ref="Z126" authorId="0" shapeId="0">
      <text>
        <r>
          <rPr>
            <sz val="11"/>
            <rFont val="Calibri"/>
            <family val="2"/>
            <charset val="238"/>
          </rPr>
          <t>SZV_F:EUUtem1</t>
        </r>
      </text>
    </comment>
    <comment ref="AA126" authorId="0" shapeId="0">
      <text>
        <r>
          <rPr>
            <sz val="11"/>
            <rFont val="Calibri"/>
            <family val="2"/>
            <charset val="238"/>
          </rPr>
          <t>SZV_F:EgyebUtem1</t>
        </r>
      </text>
    </comment>
    <comment ref="AB126" authorId="0" shapeId="0">
      <text>
        <r>
          <rPr>
            <sz val="11"/>
            <rFont val="Calibri"/>
            <family val="2"/>
            <charset val="238"/>
          </rPr>
          <t>SZV_F:HitelKotvenyUtem1</t>
        </r>
      </text>
    </comment>
    <comment ref="AC126" authorId="0" shapeId="0">
      <text>
        <r>
          <rPr>
            <sz val="11"/>
            <rFont val="Calibri"/>
            <family val="2"/>
            <charset val="238"/>
          </rPr>
          <t>SZV_F:OsszesenUtem1</t>
        </r>
      </text>
    </comment>
    <comment ref="AF126" authorId="0" shapeId="0">
      <text>
        <r>
          <rPr>
            <sz val="11"/>
            <rFont val="Calibri"/>
            <family val="2"/>
            <charset val="238"/>
          </rPr>
          <t>SZV_F:HDUtem2</t>
        </r>
      </text>
    </comment>
    <comment ref="AG126" authorId="0" shapeId="0">
      <text>
        <r>
          <rPr>
            <sz val="11"/>
            <rFont val="Calibri"/>
            <family val="2"/>
            <charset val="238"/>
          </rPr>
          <t>SZV_F:ECSUtem2</t>
        </r>
      </text>
    </comment>
    <comment ref="AH126" authorId="0" shapeId="0">
      <text>
        <r>
          <rPr>
            <sz val="11"/>
            <rFont val="Calibri"/>
            <family val="2"/>
            <charset val="238"/>
          </rPr>
          <t>SZV_F:KFHUtem2</t>
        </r>
      </text>
    </comment>
    <comment ref="AI126" authorId="0" shapeId="0">
      <text>
        <r>
          <rPr>
            <sz val="11"/>
            <rFont val="Calibri"/>
            <family val="2"/>
            <charset val="238"/>
          </rPr>
          <t>SZV_F:Egyeb_SajatUtem2</t>
        </r>
      </text>
    </comment>
    <comment ref="AJ126" authorId="0" shapeId="0">
      <text>
        <r>
          <rPr>
            <sz val="11"/>
            <rFont val="Calibri"/>
            <family val="2"/>
            <charset val="238"/>
          </rPr>
          <t>SZV_F:DijUtem2</t>
        </r>
      </text>
    </comment>
    <comment ref="AK126" authorId="0" shapeId="0">
      <text>
        <r>
          <rPr>
            <sz val="11"/>
            <rFont val="Calibri"/>
            <family val="2"/>
            <charset val="238"/>
          </rPr>
          <t>SZV_F:EM_Melleklet1_Utem2</t>
        </r>
      </text>
    </comment>
    <comment ref="AL126" authorId="0" shapeId="0">
      <text>
        <r>
          <rPr>
            <sz val="11"/>
            <rFont val="Calibri"/>
            <family val="2"/>
            <charset val="238"/>
          </rPr>
          <t>SZV_F:EgyebAllamiUtem2</t>
        </r>
      </text>
    </comment>
    <comment ref="AM126" authorId="0" shapeId="0">
      <text>
        <r>
          <rPr>
            <sz val="11"/>
            <rFont val="Calibri"/>
            <family val="2"/>
            <charset val="238"/>
          </rPr>
          <t>SZV_F:OnkormanyzatiUtem2</t>
        </r>
      </text>
    </comment>
    <comment ref="AN126" authorId="0" shapeId="0">
      <text>
        <r>
          <rPr>
            <sz val="11"/>
            <rFont val="Calibri"/>
            <family val="2"/>
            <charset val="238"/>
          </rPr>
          <t>SZV_F:EUUtem2</t>
        </r>
      </text>
    </comment>
    <comment ref="AO126" authorId="0" shapeId="0">
      <text>
        <r>
          <rPr>
            <sz val="11"/>
            <rFont val="Calibri"/>
            <family val="2"/>
            <charset val="238"/>
          </rPr>
          <t>SZV_F:EgyebUtem2</t>
        </r>
      </text>
    </comment>
    <comment ref="AP126" authorId="0" shapeId="0">
      <text>
        <r>
          <rPr>
            <sz val="11"/>
            <rFont val="Calibri"/>
            <family val="2"/>
            <charset val="238"/>
          </rPr>
          <t>SZV_F:HitelKotvenyUtem2</t>
        </r>
      </text>
    </comment>
    <comment ref="AQ126" authorId="0" shapeId="0">
      <text>
        <r>
          <rPr>
            <sz val="11"/>
            <rFont val="Calibri"/>
            <family val="2"/>
            <charset val="238"/>
          </rPr>
          <t>SZV_F:OsszesenUtem2</t>
        </r>
      </text>
    </comment>
    <comment ref="AR126" authorId="0" shapeId="0">
      <text>
        <r>
          <rPr>
            <sz val="11"/>
            <rFont val="Calibri"/>
            <family val="2"/>
            <charset val="238"/>
          </rPr>
          <t>SZV_F:ForrashianyUtem2</t>
        </r>
      </text>
    </comment>
    <comment ref="AU126" authorId="0" shapeId="0">
      <text>
        <r>
          <rPr>
            <sz val="11"/>
            <rFont val="Calibri"/>
            <family val="2"/>
            <charset val="238"/>
          </rPr>
          <t>SZV_F:Indokolas</t>
        </r>
      </text>
    </comment>
    <comment ref="AV126" authorId="0" shapeId="0">
      <text>
        <r>
          <rPr>
            <sz val="11"/>
            <rFont val="Calibri"/>
            <family val="2"/>
            <charset val="238"/>
          </rPr>
          <t>SZV_F:Megjegyzes</t>
        </r>
      </text>
    </comment>
    <comment ref="AW126" authorId="0" shapeId="0">
      <text>
        <r>
          <rPr>
            <sz val="11"/>
            <rFont val="Calibri"/>
            <family val="2"/>
            <charset val="238"/>
          </rPr>
          <t>SZV_F:FeladatSorszam</t>
        </r>
      </text>
    </comment>
    <comment ref="AY126" authorId="0" shapeId="0">
      <text>
        <r>
          <rPr>
            <sz val="11"/>
            <rFont val="Calibri"/>
            <family val="2"/>
            <charset val="238"/>
          </rPr>
          <t>SZV_F:ISA</t>
        </r>
      </text>
    </comment>
    <comment ref="B128" authorId="0" shapeId="0">
      <text>
        <r>
          <rPr>
            <sz val="11"/>
            <rFont val="Calibri"/>
            <family val="2"/>
            <charset val="238"/>
          </rPr>
          <t>SZV_F:FontossagiSorrent</t>
        </r>
      </text>
    </comment>
    <comment ref="C128" authorId="0" shapeId="0">
      <text>
        <r>
          <rPr>
            <sz val="11"/>
            <rFont val="Calibri"/>
            <family val="2"/>
            <charset val="238"/>
          </rPr>
          <t>SZV_F:FeladatKategoria</t>
        </r>
      </text>
    </comment>
    <comment ref="D128" authorId="0" shapeId="0">
      <text>
        <r>
          <rPr>
            <sz val="11"/>
            <rFont val="Calibri"/>
            <family val="2"/>
            <charset val="238"/>
          </rPr>
          <t>SZV_F:FeladatMegnevezes</t>
        </r>
      </text>
    </comment>
    <comment ref="E128" authorId="0" shapeId="0">
      <text>
        <r>
          <rPr>
            <sz val="11"/>
            <rFont val="Calibri"/>
            <family val="2"/>
            <charset val="238"/>
          </rPr>
          <t>SZV_F:ElviEngedelySzam</t>
        </r>
      </text>
    </comment>
    <comment ref="F128" authorId="0" shapeId="0">
      <text>
        <r>
          <rPr>
            <sz val="11"/>
            <rFont val="Calibri"/>
            <family val="2"/>
            <charset val="238"/>
          </rPr>
          <t>SZV_F:VKR_Kod</t>
        </r>
      </text>
    </comment>
    <comment ref="G128" authorId="0" shapeId="0">
      <text>
        <r>
          <rPr>
            <sz val="11"/>
            <rFont val="Calibri"/>
            <family val="2"/>
            <charset val="238"/>
          </rPr>
          <t>SZV_F:VKR_Nev</t>
        </r>
      </text>
    </comment>
    <comment ref="H128" authorId="0" shapeId="0">
      <text>
        <r>
          <rPr>
            <sz val="11"/>
            <rFont val="Calibri"/>
            <family val="2"/>
            <charset val="238"/>
          </rPr>
          <t>SZV_F:FeladatAzonosito</t>
        </r>
      </text>
    </comment>
    <comment ref="I128" authorId="0" shapeId="0">
      <text>
        <r>
          <rPr>
            <sz val="11"/>
            <rFont val="Calibri"/>
            <family val="2"/>
            <charset val="238"/>
          </rPr>
          <t>SZV_F:EllatasiTerulet</t>
        </r>
      </text>
    </comment>
    <comment ref="J128" authorId="0" shapeId="0">
      <text>
        <r>
          <rPr>
            <sz val="11"/>
            <rFont val="Calibri"/>
            <family val="2"/>
            <charset val="238"/>
          </rPr>
          <t>SZV_F:EllatasertFelelos</t>
        </r>
      </text>
    </comment>
    <comment ref="K128" authorId="0" shapeId="0">
      <text>
        <r>
          <rPr>
            <sz val="11"/>
            <rFont val="Calibri"/>
            <family val="2"/>
            <charset val="238"/>
          </rPr>
          <t>SZV_F:TervezettNettoKoltseg</t>
        </r>
      </text>
    </comment>
    <comment ref="L128" authorId="0" shapeId="0">
      <text>
        <r>
          <rPr>
            <sz val="11"/>
            <rFont val="Calibri"/>
            <family val="2"/>
            <charset val="238"/>
          </rPr>
          <t>SZV_F:IdotartamKezdes</t>
        </r>
      </text>
    </comment>
    <comment ref="M128" authorId="0" shapeId="0">
      <text>
        <r>
          <rPr>
            <sz val="11"/>
            <rFont val="Calibri"/>
            <family val="2"/>
            <charset val="238"/>
          </rPr>
          <t>SZV_F:IdotartamBefejezes</t>
        </r>
      </text>
    </comment>
    <comment ref="N128" authorId="0" shapeId="0">
      <text>
        <r>
          <rPr>
            <sz val="11"/>
            <rFont val="Calibri"/>
            <family val="2"/>
            <charset val="238"/>
          </rPr>
          <t>SZV_F:NettoKoltsegUtem1</t>
        </r>
      </text>
    </comment>
    <comment ref="O128" authorId="0" shapeId="0">
      <text>
        <r>
          <rPr>
            <sz val="11"/>
            <rFont val="Calibri"/>
            <family val="2"/>
            <charset val="238"/>
          </rPr>
          <t>SZV_F:NettoKoltsegUtem2</t>
        </r>
      </text>
    </comment>
    <comment ref="P128" authorId="0" shapeId="0">
      <text>
        <r>
          <rPr>
            <sz val="11"/>
            <rFont val="Calibri"/>
            <family val="2"/>
            <charset val="238"/>
          </rPr>
          <t>SZV_F:EM_Melleklet2_KTG</t>
        </r>
      </text>
    </comment>
    <comment ref="R128" authorId="0" shapeId="0">
      <text>
        <r>
          <rPr>
            <sz val="11"/>
            <rFont val="Calibri"/>
            <family val="2"/>
            <charset val="238"/>
          </rPr>
          <t>SZV_F:HDUtem1</t>
        </r>
      </text>
    </comment>
    <comment ref="S128" authorId="0" shapeId="0">
      <text>
        <r>
          <rPr>
            <sz val="11"/>
            <rFont val="Calibri"/>
            <family val="2"/>
            <charset val="238"/>
          </rPr>
          <t>SZV_F:ECSUtem1</t>
        </r>
      </text>
    </comment>
    <comment ref="T128" authorId="0" shapeId="0">
      <text>
        <r>
          <rPr>
            <sz val="11"/>
            <rFont val="Calibri"/>
            <family val="2"/>
            <charset val="238"/>
          </rPr>
          <t>SZV_F:KFHUtem1</t>
        </r>
      </text>
    </comment>
    <comment ref="U128" authorId="0" shapeId="0">
      <text>
        <r>
          <rPr>
            <sz val="11"/>
            <rFont val="Calibri"/>
            <family val="2"/>
            <charset val="238"/>
          </rPr>
          <t>SZV_F:Egyeb_SajatUtem1</t>
        </r>
      </text>
    </comment>
    <comment ref="V128" authorId="0" shapeId="0">
      <text>
        <r>
          <rPr>
            <sz val="11"/>
            <rFont val="Calibri"/>
            <family val="2"/>
            <charset val="238"/>
          </rPr>
          <t>SZV_F:DijUtem1</t>
        </r>
      </text>
    </comment>
    <comment ref="W128" authorId="0" shapeId="0">
      <text>
        <r>
          <rPr>
            <sz val="11"/>
            <rFont val="Calibri"/>
            <family val="2"/>
            <charset val="238"/>
          </rPr>
          <t>SZV_F:EM_Melleklet1_Utem1</t>
        </r>
      </text>
    </comment>
    <comment ref="X128" authorId="0" shapeId="0">
      <text>
        <r>
          <rPr>
            <sz val="11"/>
            <rFont val="Calibri"/>
            <family val="2"/>
            <charset val="238"/>
          </rPr>
          <t>SZV_F:EgyebAllamiUtem1</t>
        </r>
      </text>
    </comment>
    <comment ref="Y128" authorId="0" shapeId="0">
      <text>
        <r>
          <rPr>
            <sz val="11"/>
            <rFont val="Calibri"/>
            <family val="2"/>
            <charset val="238"/>
          </rPr>
          <t>SZV_F:OnkormanyzatiUtem1</t>
        </r>
      </text>
    </comment>
    <comment ref="Z128" authorId="0" shapeId="0">
      <text>
        <r>
          <rPr>
            <sz val="11"/>
            <rFont val="Calibri"/>
            <family val="2"/>
            <charset val="238"/>
          </rPr>
          <t>SZV_F:EUUtem1</t>
        </r>
      </text>
    </comment>
    <comment ref="AA128" authorId="0" shapeId="0">
      <text>
        <r>
          <rPr>
            <sz val="11"/>
            <rFont val="Calibri"/>
            <family val="2"/>
            <charset val="238"/>
          </rPr>
          <t>SZV_F:EgyebUtem1</t>
        </r>
      </text>
    </comment>
    <comment ref="AB128" authorId="0" shapeId="0">
      <text>
        <r>
          <rPr>
            <sz val="11"/>
            <rFont val="Calibri"/>
            <family val="2"/>
            <charset val="238"/>
          </rPr>
          <t>SZV_F:HitelKotvenyUtem1</t>
        </r>
      </text>
    </comment>
    <comment ref="AC128" authorId="0" shapeId="0">
      <text>
        <r>
          <rPr>
            <sz val="11"/>
            <rFont val="Calibri"/>
            <family val="2"/>
            <charset val="238"/>
          </rPr>
          <t>SZV_F:OsszesenUtem1</t>
        </r>
      </text>
    </comment>
    <comment ref="AF128" authorId="0" shapeId="0">
      <text>
        <r>
          <rPr>
            <sz val="11"/>
            <rFont val="Calibri"/>
            <family val="2"/>
            <charset val="238"/>
          </rPr>
          <t>SZV_F:HDUtem2</t>
        </r>
      </text>
    </comment>
    <comment ref="AG128" authorId="0" shapeId="0">
      <text>
        <r>
          <rPr>
            <sz val="11"/>
            <rFont val="Calibri"/>
            <family val="2"/>
            <charset val="238"/>
          </rPr>
          <t>SZV_F:ECSUtem2</t>
        </r>
      </text>
    </comment>
    <comment ref="AH128" authorId="0" shapeId="0">
      <text>
        <r>
          <rPr>
            <sz val="11"/>
            <rFont val="Calibri"/>
            <family val="2"/>
            <charset val="238"/>
          </rPr>
          <t>SZV_F:KFHUtem2</t>
        </r>
      </text>
    </comment>
    <comment ref="AI128" authorId="0" shapeId="0">
      <text>
        <r>
          <rPr>
            <sz val="11"/>
            <rFont val="Calibri"/>
            <family val="2"/>
            <charset val="238"/>
          </rPr>
          <t>SZV_F:Egyeb_SajatUtem2</t>
        </r>
      </text>
    </comment>
    <comment ref="AJ128" authorId="0" shapeId="0">
      <text>
        <r>
          <rPr>
            <sz val="11"/>
            <rFont val="Calibri"/>
            <family val="2"/>
            <charset val="238"/>
          </rPr>
          <t>SZV_F:DijUtem2</t>
        </r>
      </text>
    </comment>
    <comment ref="AK128" authorId="0" shapeId="0">
      <text>
        <r>
          <rPr>
            <sz val="11"/>
            <rFont val="Calibri"/>
            <family val="2"/>
            <charset val="238"/>
          </rPr>
          <t>SZV_F:EM_Melleklet1_Utem2</t>
        </r>
      </text>
    </comment>
    <comment ref="AL128" authorId="0" shapeId="0">
      <text>
        <r>
          <rPr>
            <sz val="11"/>
            <rFont val="Calibri"/>
            <family val="2"/>
            <charset val="238"/>
          </rPr>
          <t>SZV_F:EgyebAllamiUtem2</t>
        </r>
      </text>
    </comment>
    <comment ref="AM128" authorId="0" shapeId="0">
      <text>
        <r>
          <rPr>
            <sz val="11"/>
            <rFont val="Calibri"/>
            <family val="2"/>
            <charset val="238"/>
          </rPr>
          <t>SZV_F:OnkormanyzatiUtem2</t>
        </r>
      </text>
    </comment>
    <comment ref="AN128" authorId="0" shapeId="0">
      <text>
        <r>
          <rPr>
            <sz val="11"/>
            <rFont val="Calibri"/>
            <family val="2"/>
            <charset val="238"/>
          </rPr>
          <t>SZV_F:EUUtem2</t>
        </r>
      </text>
    </comment>
    <comment ref="AO128" authorId="0" shapeId="0">
      <text>
        <r>
          <rPr>
            <sz val="11"/>
            <rFont val="Calibri"/>
            <family val="2"/>
            <charset val="238"/>
          </rPr>
          <t>SZV_F:EgyebUtem2</t>
        </r>
      </text>
    </comment>
    <comment ref="AP128" authorId="0" shapeId="0">
      <text>
        <r>
          <rPr>
            <sz val="11"/>
            <rFont val="Calibri"/>
            <family val="2"/>
            <charset val="238"/>
          </rPr>
          <t>SZV_F:HitelKotvenyUtem2</t>
        </r>
      </text>
    </comment>
    <comment ref="AQ128" authorId="0" shapeId="0">
      <text>
        <r>
          <rPr>
            <sz val="11"/>
            <rFont val="Calibri"/>
            <family val="2"/>
            <charset val="238"/>
          </rPr>
          <t>SZV_F:OsszesenUtem2</t>
        </r>
      </text>
    </comment>
    <comment ref="AR128" authorId="0" shapeId="0">
      <text>
        <r>
          <rPr>
            <sz val="11"/>
            <rFont val="Calibri"/>
            <family val="2"/>
            <charset val="238"/>
          </rPr>
          <t>SZV_F:ForrashianyUtem2</t>
        </r>
      </text>
    </comment>
    <comment ref="AU128" authorId="0" shapeId="0">
      <text>
        <r>
          <rPr>
            <sz val="11"/>
            <rFont val="Calibri"/>
            <family val="2"/>
            <charset val="238"/>
          </rPr>
          <t>SZV_F:Indokolas</t>
        </r>
      </text>
    </comment>
    <comment ref="AV128" authorId="0" shapeId="0">
      <text>
        <r>
          <rPr>
            <sz val="11"/>
            <rFont val="Calibri"/>
            <family val="2"/>
            <charset val="238"/>
          </rPr>
          <t>SZV_F:Megjegyzes</t>
        </r>
      </text>
    </comment>
    <comment ref="AW128" authorId="0" shapeId="0">
      <text>
        <r>
          <rPr>
            <sz val="11"/>
            <rFont val="Calibri"/>
            <family val="2"/>
            <charset val="238"/>
          </rPr>
          <t>SZV_F:FeladatSorszam</t>
        </r>
      </text>
    </comment>
    <comment ref="AY128" authorId="0" shapeId="0">
      <text>
        <r>
          <rPr>
            <sz val="11"/>
            <rFont val="Calibri"/>
            <family val="2"/>
            <charset val="238"/>
          </rPr>
          <t>SZV_F:ISA</t>
        </r>
      </text>
    </comment>
    <comment ref="B129" authorId="0" shapeId="0">
      <text>
        <r>
          <rPr>
            <sz val="11"/>
            <rFont val="Calibri"/>
            <family val="2"/>
            <charset val="238"/>
          </rPr>
          <t>SZV_F:FontossagiSorrent</t>
        </r>
      </text>
    </comment>
    <comment ref="C129" authorId="0" shapeId="0">
      <text>
        <r>
          <rPr>
            <sz val="11"/>
            <rFont val="Calibri"/>
            <family val="2"/>
            <charset val="238"/>
          </rPr>
          <t>SZV_F:FeladatKategoria</t>
        </r>
      </text>
    </comment>
    <comment ref="D129" authorId="0" shapeId="0">
      <text>
        <r>
          <rPr>
            <sz val="11"/>
            <rFont val="Calibri"/>
            <family val="2"/>
            <charset val="238"/>
          </rPr>
          <t>SZV_F:FeladatMegnevezes</t>
        </r>
      </text>
    </comment>
    <comment ref="E129" authorId="0" shapeId="0">
      <text>
        <r>
          <rPr>
            <sz val="11"/>
            <rFont val="Calibri"/>
            <family val="2"/>
            <charset val="238"/>
          </rPr>
          <t>SZV_F:ElviEngedelySzam</t>
        </r>
      </text>
    </comment>
    <comment ref="F129" authorId="0" shapeId="0">
      <text>
        <r>
          <rPr>
            <sz val="11"/>
            <rFont val="Calibri"/>
            <family val="2"/>
            <charset val="238"/>
          </rPr>
          <t>SZV_F:VKR_Kod</t>
        </r>
      </text>
    </comment>
    <comment ref="G129" authorId="0" shapeId="0">
      <text>
        <r>
          <rPr>
            <sz val="11"/>
            <rFont val="Calibri"/>
            <family val="2"/>
            <charset val="238"/>
          </rPr>
          <t>SZV_F:VKR_Nev</t>
        </r>
      </text>
    </comment>
    <comment ref="H129" authorId="0" shapeId="0">
      <text>
        <r>
          <rPr>
            <sz val="11"/>
            <rFont val="Calibri"/>
            <family val="2"/>
            <charset val="238"/>
          </rPr>
          <t>SZV_F:FeladatAzonosito</t>
        </r>
      </text>
    </comment>
    <comment ref="I129" authorId="0" shapeId="0">
      <text>
        <r>
          <rPr>
            <sz val="11"/>
            <rFont val="Calibri"/>
            <family val="2"/>
            <charset val="238"/>
          </rPr>
          <t>SZV_F:EllatasiTerulet</t>
        </r>
      </text>
    </comment>
    <comment ref="J129" authorId="0" shapeId="0">
      <text>
        <r>
          <rPr>
            <sz val="11"/>
            <rFont val="Calibri"/>
            <family val="2"/>
            <charset val="238"/>
          </rPr>
          <t>SZV_F:EllatasertFelelos</t>
        </r>
      </text>
    </comment>
    <comment ref="K129" authorId="0" shapeId="0">
      <text>
        <r>
          <rPr>
            <sz val="11"/>
            <rFont val="Calibri"/>
            <family val="2"/>
            <charset val="238"/>
          </rPr>
          <t>SZV_F:TervezettNettoKoltseg</t>
        </r>
      </text>
    </comment>
    <comment ref="L129" authorId="0" shapeId="0">
      <text>
        <r>
          <rPr>
            <sz val="11"/>
            <rFont val="Calibri"/>
            <family val="2"/>
            <charset val="238"/>
          </rPr>
          <t>SZV_F:IdotartamKezdes</t>
        </r>
      </text>
    </comment>
    <comment ref="M129" authorId="0" shapeId="0">
      <text>
        <r>
          <rPr>
            <sz val="11"/>
            <rFont val="Calibri"/>
            <family val="2"/>
            <charset val="238"/>
          </rPr>
          <t>SZV_F:IdotartamBefejezes</t>
        </r>
      </text>
    </comment>
    <comment ref="N129" authorId="0" shapeId="0">
      <text>
        <r>
          <rPr>
            <sz val="11"/>
            <rFont val="Calibri"/>
            <family val="2"/>
            <charset val="238"/>
          </rPr>
          <t>SZV_F:NettoKoltsegUtem1</t>
        </r>
      </text>
    </comment>
    <comment ref="O129" authorId="0" shapeId="0">
      <text>
        <r>
          <rPr>
            <sz val="11"/>
            <rFont val="Calibri"/>
            <family val="2"/>
            <charset val="238"/>
          </rPr>
          <t>SZV_F:NettoKoltsegUtem2</t>
        </r>
      </text>
    </comment>
    <comment ref="P129" authorId="0" shapeId="0">
      <text>
        <r>
          <rPr>
            <sz val="11"/>
            <rFont val="Calibri"/>
            <family val="2"/>
            <charset val="238"/>
          </rPr>
          <t>SZV_F:EM_Melleklet2_KTG</t>
        </r>
      </text>
    </comment>
    <comment ref="R129" authorId="0" shapeId="0">
      <text>
        <r>
          <rPr>
            <sz val="11"/>
            <rFont val="Calibri"/>
            <family val="2"/>
            <charset val="238"/>
          </rPr>
          <t>SZV_F:HDUtem1</t>
        </r>
      </text>
    </comment>
    <comment ref="S129" authorId="0" shapeId="0">
      <text>
        <r>
          <rPr>
            <sz val="11"/>
            <rFont val="Calibri"/>
            <family val="2"/>
            <charset val="238"/>
          </rPr>
          <t>SZV_F:ECSUtem1</t>
        </r>
      </text>
    </comment>
    <comment ref="T129" authorId="0" shapeId="0">
      <text>
        <r>
          <rPr>
            <sz val="11"/>
            <rFont val="Calibri"/>
            <family val="2"/>
            <charset val="238"/>
          </rPr>
          <t>SZV_F:KFHUtem1</t>
        </r>
      </text>
    </comment>
    <comment ref="U129" authorId="0" shapeId="0">
      <text>
        <r>
          <rPr>
            <sz val="11"/>
            <rFont val="Calibri"/>
            <family val="2"/>
            <charset val="238"/>
          </rPr>
          <t>SZV_F:Egyeb_SajatUtem1</t>
        </r>
      </text>
    </comment>
    <comment ref="V129" authorId="0" shapeId="0">
      <text>
        <r>
          <rPr>
            <sz val="11"/>
            <rFont val="Calibri"/>
            <family val="2"/>
            <charset val="238"/>
          </rPr>
          <t>SZV_F:DijUtem1</t>
        </r>
      </text>
    </comment>
    <comment ref="W129" authorId="0" shapeId="0">
      <text>
        <r>
          <rPr>
            <sz val="11"/>
            <rFont val="Calibri"/>
            <family val="2"/>
            <charset val="238"/>
          </rPr>
          <t>SZV_F:EM_Melleklet1_Utem1</t>
        </r>
      </text>
    </comment>
    <comment ref="X129" authorId="0" shapeId="0">
      <text>
        <r>
          <rPr>
            <sz val="11"/>
            <rFont val="Calibri"/>
            <family val="2"/>
            <charset val="238"/>
          </rPr>
          <t>SZV_F:EgyebAllamiUtem1</t>
        </r>
      </text>
    </comment>
    <comment ref="Y129" authorId="0" shapeId="0">
      <text>
        <r>
          <rPr>
            <sz val="11"/>
            <rFont val="Calibri"/>
            <family val="2"/>
            <charset val="238"/>
          </rPr>
          <t>SZV_F:OnkormanyzatiUtem1</t>
        </r>
      </text>
    </comment>
    <comment ref="Z129" authorId="0" shapeId="0">
      <text>
        <r>
          <rPr>
            <sz val="11"/>
            <rFont val="Calibri"/>
            <family val="2"/>
            <charset val="238"/>
          </rPr>
          <t>SZV_F:EUUtem1</t>
        </r>
      </text>
    </comment>
    <comment ref="AA129" authorId="0" shapeId="0">
      <text>
        <r>
          <rPr>
            <sz val="11"/>
            <rFont val="Calibri"/>
            <family val="2"/>
            <charset val="238"/>
          </rPr>
          <t>SZV_F:EgyebUtem1</t>
        </r>
      </text>
    </comment>
    <comment ref="AB129" authorId="0" shapeId="0">
      <text>
        <r>
          <rPr>
            <sz val="11"/>
            <rFont val="Calibri"/>
            <family val="2"/>
            <charset val="238"/>
          </rPr>
          <t>SZV_F:HitelKotvenyUtem1</t>
        </r>
      </text>
    </comment>
    <comment ref="AC129" authorId="0" shapeId="0">
      <text>
        <r>
          <rPr>
            <sz val="11"/>
            <rFont val="Calibri"/>
            <family val="2"/>
            <charset val="238"/>
          </rPr>
          <t>SZV_F:OsszesenUtem1</t>
        </r>
      </text>
    </comment>
    <comment ref="AF129" authorId="0" shapeId="0">
      <text>
        <r>
          <rPr>
            <sz val="11"/>
            <rFont val="Calibri"/>
            <family val="2"/>
            <charset val="238"/>
          </rPr>
          <t>SZV_F:HDUtem2</t>
        </r>
      </text>
    </comment>
    <comment ref="AG129" authorId="0" shapeId="0">
      <text>
        <r>
          <rPr>
            <sz val="11"/>
            <rFont val="Calibri"/>
            <family val="2"/>
            <charset val="238"/>
          </rPr>
          <t>SZV_F:ECSUtem2</t>
        </r>
      </text>
    </comment>
    <comment ref="AH129" authorId="0" shapeId="0">
      <text>
        <r>
          <rPr>
            <sz val="11"/>
            <rFont val="Calibri"/>
            <family val="2"/>
            <charset val="238"/>
          </rPr>
          <t>SZV_F:KFHUtem2</t>
        </r>
      </text>
    </comment>
    <comment ref="AI129" authorId="0" shapeId="0">
      <text>
        <r>
          <rPr>
            <sz val="11"/>
            <rFont val="Calibri"/>
            <family val="2"/>
            <charset val="238"/>
          </rPr>
          <t>SZV_F:Egyeb_SajatUtem2</t>
        </r>
      </text>
    </comment>
    <comment ref="AJ129" authorId="0" shapeId="0">
      <text>
        <r>
          <rPr>
            <sz val="11"/>
            <rFont val="Calibri"/>
            <family val="2"/>
            <charset val="238"/>
          </rPr>
          <t>SZV_F:DijUtem2</t>
        </r>
      </text>
    </comment>
    <comment ref="AK129" authorId="0" shapeId="0">
      <text>
        <r>
          <rPr>
            <sz val="11"/>
            <rFont val="Calibri"/>
            <family val="2"/>
            <charset val="238"/>
          </rPr>
          <t>SZV_F:EM_Melleklet1_Utem2</t>
        </r>
      </text>
    </comment>
    <comment ref="AL129" authorId="0" shapeId="0">
      <text>
        <r>
          <rPr>
            <sz val="11"/>
            <rFont val="Calibri"/>
            <family val="2"/>
            <charset val="238"/>
          </rPr>
          <t>SZV_F:EgyebAllamiUtem2</t>
        </r>
      </text>
    </comment>
    <comment ref="AM129" authorId="0" shapeId="0">
      <text>
        <r>
          <rPr>
            <sz val="11"/>
            <rFont val="Calibri"/>
            <family val="2"/>
            <charset val="238"/>
          </rPr>
          <t>SZV_F:OnkormanyzatiUtem2</t>
        </r>
      </text>
    </comment>
    <comment ref="AN129" authorId="0" shapeId="0">
      <text>
        <r>
          <rPr>
            <sz val="11"/>
            <rFont val="Calibri"/>
            <family val="2"/>
            <charset val="238"/>
          </rPr>
          <t>SZV_F:EUUtem2</t>
        </r>
      </text>
    </comment>
    <comment ref="AO129" authorId="0" shapeId="0">
      <text>
        <r>
          <rPr>
            <sz val="11"/>
            <rFont val="Calibri"/>
            <family val="2"/>
            <charset val="238"/>
          </rPr>
          <t>SZV_F:EgyebUtem2</t>
        </r>
      </text>
    </comment>
    <comment ref="AP129" authorId="0" shapeId="0">
      <text>
        <r>
          <rPr>
            <sz val="11"/>
            <rFont val="Calibri"/>
            <family val="2"/>
            <charset val="238"/>
          </rPr>
          <t>SZV_F:HitelKotvenyUtem2</t>
        </r>
      </text>
    </comment>
    <comment ref="AQ129" authorId="0" shapeId="0">
      <text>
        <r>
          <rPr>
            <sz val="11"/>
            <rFont val="Calibri"/>
            <family val="2"/>
            <charset val="238"/>
          </rPr>
          <t>SZV_F:OsszesenUtem2</t>
        </r>
      </text>
    </comment>
    <comment ref="AR129" authorId="0" shapeId="0">
      <text>
        <r>
          <rPr>
            <sz val="11"/>
            <rFont val="Calibri"/>
            <family val="2"/>
            <charset val="238"/>
          </rPr>
          <t>SZV_F:ForrashianyUtem2</t>
        </r>
      </text>
    </comment>
    <comment ref="AU129" authorId="0" shapeId="0">
      <text>
        <r>
          <rPr>
            <sz val="11"/>
            <rFont val="Calibri"/>
            <family val="2"/>
            <charset val="238"/>
          </rPr>
          <t>SZV_F:Indokolas</t>
        </r>
      </text>
    </comment>
    <comment ref="AV129" authorId="0" shapeId="0">
      <text>
        <r>
          <rPr>
            <sz val="11"/>
            <rFont val="Calibri"/>
            <family val="2"/>
            <charset val="238"/>
          </rPr>
          <t>SZV_F:Megjegyzes</t>
        </r>
      </text>
    </comment>
    <comment ref="AW129" authorId="0" shapeId="0">
      <text>
        <r>
          <rPr>
            <sz val="11"/>
            <rFont val="Calibri"/>
            <family val="2"/>
            <charset val="238"/>
          </rPr>
          <t>SZV_F:FeladatSorszam</t>
        </r>
      </text>
    </comment>
    <comment ref="AY129" authorId="0" shapeId="0">
      <text>
        <r>
          <rPr>
            <sz val="11"/>
            <rFont val="Calibri"/>
            <family val="2"/>
            <charset val="238"/>
          </rPr>
          <t>SZV_F:ISA</t>
        </r>
      </text>
    </comment>
    <comment ref="B130" authorId="0" shapeId="0">
      <text>
        <r>
          <rPr>
            <sz val="11"/>
            <rFont val="Calibri"/>
            <family val="2"/>
            <charset val="238"/>
          </rPr>
          <t>SZV_F:FontossagiSorrent</t>
        </r>
      </text>
    </comment>
    <comment ref="C130" authorId="0" shapeId="0">
      <text>
        <r>
          <rPr>
            <sz val="11"/>
            <rFont val="Calibri"/>
            <family val="2"/>
            <charset val="238"/>
          </rPr>
          <t>SZV_F:FeladatKategoria</t>
        </r>
      </text>
    </comment>
    <comment ref="D130" authorId="0" shapeId="0">
      <text>
        <r>
          <rPr>
            <sz val="11"/>
            <rFont val="Calibri"/>
            <family val="2"/>
            <charset val="238"/>
          </rPr>
          <t>SZV_F:FeladatMegnevezes</t>
        </r>
      </text>
    </comment>
    <comment ref="E130" authorId="0" shapeId="0">
      <text>
        <r>
          <rPr>
            <sz val="11"/>
            <rFont val="Calibri"/>
            <family val="2"/>
            <charset val="238"/>
          </rPr>
          <t>SZV_F:ElviEngedelySzam</t>
        </r>
      </text>
    </comment>
    <comment ref="F130" authorId="0" shapeId="0">
      <text>
        <r>
          <rPr>
            <sz val="11"/>
            <rFont val="Calibri"/>
            <family val="2"/>
            <charset val="238"/>
          </rPr>
          <t>SZV_F:VKR_Kod</t>
        </r>
      </text>
    </comment>
    <comment ref="G130" authorId="0" shapeId="0">
      <text>
        <r>
          <rPr>
            <sz val="11"/>
            <rFont val="Calibri"/>
            <family val="2"/>
            <charset val="238"/>
          </rPr>
          <t>SZV_F:VKR_Nev</t>
        </r>
      </text>
    </comment>
    <comment ref="H130" authorId="0" shapeId="0">
      <text>
        <r>
          <rPr>
            <sz val="11"/>
            <rFont val="Calibri"/>
            <family val="2"/>
            <charset val="238"/>
          </rPr>
          <t>SZV_F:FeladatAzonosito</t>
        </r>
      </text>
    </comment>
    <comment ref="I130" authorId="0" shapeId="0">
      <text>
        <r>
          <rPr>
            <sz val="11"/>
            <rFont val="Calibri"/>
            <family val="2"/>
            <charset val="238"/>
          </rPr>
          <t>SZV_F:EllatasiTerulet</t>
        </r>
      </text>
    </comment>
    <comment ref="J130" authorId="0" shapeId="0">
      <text>
        <r>
          <rPr>
            <sz val="11"/>
            <rFont val="Calibri"/>
            <family val="2"/>
            <charset val="238"/>
          </rPr>
          <t>SZV_F:EllatasertFelelos</t>
        </r>
      </text>
    </comment>
    <comment ref="K130" authorId="0" shapeId="0">
      <text>
        <r>
          <rPr>
            <sz val="11"/>
            <rFont val="Calibri"/>
            <family val="2"/>
            <charset val="238"/>
          </rPr>
          <t>SZV_F:TervezettNettoKoltseg</t>
        </r>
      </text>
    </comment>
    <comment ref="L130" authorId="0" shapeId="0">
      <text>
        <r>
          <rPr>
            <sz val="11"/>
            <rFont val="Calibri"/>
            <family val="2"/>
            <charset val="238"/>
          </rPr>
          <t>SZV_F:IdotartamKezdes</t>
        </r>
      </text>
    </comment>
    <comment ref="M130" authorId="0" shapeId="0">
      <text>
        <r>
          <rPr>
            <sz val="11"/>
            <rFont val="Calibri"/>
            <family val="2"/>
            <charset val="238"/>
          </rPr>
          <t>SZV_F:IdotartamBefejezes</t>
        </r>
      </text>
    </comment>
    <comment ref="N130" authorId="0" shapeId="0">
      <text>
        <r>
          <rPr>
            <sz val="11"/>
            <rFont val="Calibri"/>
            <family val="2"/>
            <charset val="238"/>
          </rPr>
          <t>SZV_F:NettoKoltsegUtem1</t>
        </r>
      </text>
    </comment>
    <comment ref="O130" authorId="0" shapeId="0">
      <text>
        <r>
          <rPr>
            <sz val="11"/>
            <rFont val="Calibri"/>
            <family val="2"/>
            <charset val="238"/>
          </rPr>
          <t>SZV_F:NettoKoltsegUtem2</t>
        </r>
      </text>
    </comment>
    <comment ref="P130" authorId="0" shapeId="0">
      <text>
        <r>
          <rPr>
            <sz val="11"/>
            <rFont val="Calibri"/>
            <family val="2"/>
            <charset val="238"/>
          </rPr>
          <t>SZV_F:EM_Melleklet2_KTG</t>
        </r>
      </text>
    </comment>
    <comment ref="R130" authorId="0" shapeId="0">
      <text>
        <r>
          <rPr>
            <sz val="11"/>
            <rFont val="Calibri"/>
            <family val="2"/>
            <charset val="238"/>
          </rPr>
          <t>SZV_F:HDUtem1</t>
        </r>
      </text>
    </comment>
    <comment ref="S130" authorId="0" shapeId="0">
      <text>
        <r>
          <rPr>
            <sz val="11"/>
            <rFont val="Calibri"/>
            <family val="2"/>
            <charset val="238"/>
          </rPr>
          <t>SZV_F:ECSUtem1</t>
        </r>
      </text>
    </comment>
    <comment ref="T130" authorId="0" shapeId="0">
      <text>
        <r>
          <rPr>
            <sz val="11"/>
            <rFont val="Calibri"/>
            <family val="2"/>
            <charset val="238"/>
          </rPr>
          <t>SZV_F:KFHUtem1</t>
        </r>
      </text>
    </comment>
    <comment ref="U130" authorId="0" shapeId="0">
      <text>
        <r>
          <rPr>
            <sz val="11"/>
            <rFont val="Calibri"/>
            <family val="2"/>
            <charset val="238"/>
          </rPr>
          <t>SZV_F:Egyeb_SajatUtem1</t>
        </r>
      </text>
    </comment>
    <comment ref="V130" authorId="0" shapeId="0">
      <text>
        <r>
          <rPr>
            <sz val="11"/>
            <rFont val="Calibri"/>
            <family val="2"/>
            <charset val="238"/>
          </rPr>
          <t>SZV_F:DijUtem1</t>
        </r>
      </text>
    </comment>
    <comment ref="W130" authorId="0" shapeId="0">
      <text>
        <r>
          <rPr>
            <sz val="11"/>
            <rFont val="Calibri"/>
            <family val="2"/>
            <charset val="238"/>
          </rPr>
          <t>SZV_F:EM_Melleklet1_Utem1</t>
        </r>
      </text>
    </comment>
    <comment ref="X130" authorId="0" shapeId="0">
      <text>
        <r>
          <rPr>
            <sz val="11"/>
            <rFont val="Calibri"/>
            <family val="2"/>
            <charset val="238"/>
          </rPr>
          <t>SZV_F:EgyebAllamiUtem1</t>
        </r>
      </text>
    </comment>
    <comment ref="Y130" authorId="0" shapeId="0">
      <text>
        <r>
          <rPr>
            <sz val="11"/>
            <rFont val="Calibri"/>
            <family val="2"/>
            <charset val="238"/>
          </rPr>
          <t>SZV_F:OnkormanyzatiUtem1</t>
        </r>
      </text>
    </comment>
    <comment ref="Z130" authorId="0" shapeId="0">
      <text>
        <r>
          <rPr>
            <sz val="11"/>
            <rFont val="Calibri"/>
            <family val="2"/>
            <charset val="238"/>
          </rPr>
          <t>SZV_F:EUUtem1</t>
        </r>
      </text>
    </comment>
    <comment ref="AA130" authorId="0" shapeId="0">
      <text>
        <r>
          <rPr>
            <sz val="11"/>
            <rFont val="Calibri"/>
            <family val="2"/>
            <charset val="238"/>
          </rPr>
          <t>SZV_F:EgyebUtem1</t>
        </r>
      </text>
    </comment>
    <comment ref="AB130" authorId="0" shapeId="0">
      <text>
        <r>
          <rPr>
            <sz val="11"/>
            <rFont val="Calibri"/>
            <family val="2"/>
            <charset val="238"/>
          </rPr>
          <t>SZV_F:HitelKotvenyUtem1</t>
        </r>
      </text>
    </comment>
    <comment ref="AC130" authorId="0" shapeId="0">
      <text>
        <r>
          <rPr>
            <sz val="11"/>
            <rFont val="Calibri"/>
            <family val="2"/>
            <charset val="238"/>
          </rPr>
          <t>SZV_F:OsszesenUtem1</t>
        </r>
      </text>
    </comment>
    <comment ref="AF130" authorId="0" shapeId="0">
      <text>
        <r>
          <rPr>
            <sz val="11"/>
            <rFont val="Calibri"/>
            <family val="2"/>
            <charset val="238"/>
          </rPr>
          <t>SZV_F:HDUtem2</t>
        </r>
      </text>
    </comment>
    <comment ref="AG130" authorId="0" shapeId="0">
      <text>
        <r>
          <rPr>
            <sz val="11"/>
            <rFont val="Calibri"/>
            <family val="2"/>
            <charset val="238"/>
          </rPr>
          <t>SZV_F:ECSUtem2</t>
        </r>
      </text>
    </comment>
    <comment ref="AH130" authorId="0" shapeId="0">
      <text>
        <r>
          <rPr>
            <sz val="11"/>
            <rFont val="Calibri"/>
            <family val="2"/>
            <charset val="238"/>
          </rPr>
          <t>SZV_F:KFHUtem2</t>
        </r>
      </text>
    </comment>
    <comment ref="AI130" authorId="0" shapeId="0">
      <text>
        <r>
          <rPr>
            <sz val="11"/>
            <rFont val="Calibri"/>
            <family val="2"/>
            <charset val="238"/>
          </rPr>
          <t>SZV_F:Egyeb_SajatUtem2</t>
        </r>
      </text>
    </comment>
    <comment ref="AJ130" authorId="0" shapeId="0">
      <text>
        <r>
          <rPr>
            <sz val="11"/>
            <rFont val="Calibri"/>
            <family val="2"/>
            <charset val="238"/>
          </rPr>
          <t>SZV_F:DijUtem2</t>
        </r>
      </text>
    </comment>
    <comment ref="AK130" authorId="0" shapeId="0">
      <text>
        <r>
          <rPr>
            <sz val="11"/>
            <rFont val="Calibri"/>
            <family val="2"/>
            <charset val="238"/>
          </rPr>
          <t>SZV_F:EM_Melleklet1_Utem2</t>
        </r>
      </text>
    </comment>
    <comment ref="AL130" authorId="0" shapeId="0">
      <text>
        <r>
          <rPr>
            <sz val="11"/>
            <rFont val="Calibri"/>
            <family val="2"/>
            <charset val="238"/>
          </rPr>
          <t>SZV_F:EgyebAllamiUtem2</t>
        </r>
      </text>
    </comment>
    <comment ref="AM130" authorId="0" shapeId="0">
      <text>
        <r>
          <rPr>
            <sz val="11"/>
            <rFont val="Calibri"/>
            <family val="2"/>
            <charset val="238"/>
          </rPr>
          <t>SZV_F:OnkormanyzatiUtem2</t>
        </r>
      </text>
    </comment>
    <comment ref="AN130" authorId="0" shapeId="0">
      <text>
        <r>
          <rPr>
            <sz val="11"/>
            <rFont val="Calibri"/>
            <family val="2"/>
            <charset val="238"/>
          </rPr>
          <t>SZV_F:EUUtem2</t>
        </r>
      </text>
    </comment>
    <comment ref="AO130" authorId="0" shapeId="0">
      <text>
        <r>
          <rPr>
            <sz val="11"/>
            <rFont val="Calibri"/>
            <family val="2"/>
            <charset val="238"/>
          </rPr>
          <t>SZV_F:EgyebUtem2</t>
        </r>
      </text>
    </comment>
    <comment ref="AP130" authorId="0" shapeId="0">
      <text>
        <r>
          <rPr>
            <sz val="11"/>
            <rFont val="Calibri"/>
            <family val="2"/>
            <charset val="238"/>
          </rPr>
          <t>SZV_F:HitelKotvenyUtem2</t>
        </r>
      </text>
    </comment>
    <comment ref="AQ130" authorId="0" shapeId="0">
      <text>
        <r>
          <rPr>
            <sz val="11"/>
            <rFont val="Calibri"/>
            <family val="2"/>
            <charset val="238"/>
          </rPr>
          <t>SZV_F:OsszesenUtem2</t>
        </r>
      </text>
    </comment>
    <comment ref="AR130" authorId="0" shapeId="0">
      <text>
        <r>
          <rPr>
            <sz val="11"/>
            <rFont val="Calibri"/>
            <family val="2"/>
            <charset val="238"/>
          </rPr>
          <t>SZV_F:ForrashianyUtem2</t>
        </r>
      </text>
    </comment>
    <comment ref="AU130" authorId="0" shapeId="0">
      <text>
        <r>
          <rPr>
            <sz val="11"/>
            <rFont val="Calibri"/>
            <family val="2"/>
            <charset val="238"/>
          </rPr>
          <t>SZV_F:Indokolas</t>
        </r>
      </text>
    </comment>
    <comment ref="AV130" authorId="0" shapeId="0">
      <text>
        <r>
          <rPr>
            <sz val="11"/>
            <rFont val="Calibri"/>
            <family val="2"/>
            <charset val="238"/>
          </rPr>
          <t>SZV_F:Megjegyzes</t>
        </r>
      </text>
    </comment>
    <comment ref="AW130" authorId="0" shapeId="0">
      <text>
        <r>
          <rPr>
            <sz val="11"/>
            <rFont val="Calibri"/>
            <family val="2"/>
            <charset val="238"/>
          </rPr>
          <t>SZV_F:FeladatSorszam</t>
        </r>
      </text>
    </comment>
    <comment ref="AY130" authorId="0" shapeId="0">
      <text>
        <r>
          <rPr>
            <sz val="11"/>
            <rFont val="Calibri"/>
            <family val="2"/>
            <charset val="238"/>
          </rPr>
          <t>SZV_F:ISA</t>
        </r>
      </text>
    </comment>
    <comment ref="B131" authorId="0" shapeId="0">
      <text>
        <r>
          <rPr>
            <sz val="11"/>
            <rFont val="Calibri"/>
            <family val="2"/>
            <charset val="238"/>
          </rPr>
          <t>SZV_F:FontossagiSorrent</t>
        </r>
      </text>
    </comment>
    <comment ref="C131" authorId="0" shapeId="0">
      <text>
        <r>
          <rPr>
            <sz val="11"/>
            <rFont val="Calibri"/>
            <family val="2"/>
            <charset val="238"/>
          </rPr>
          <t>SZV_F:FeladatKategoria</t>
        </r>
      </text>
    </comment>
    <comment ref="D131" authorId="0" shapeId="0">
      <text>
        <r>
          <rPr>
            <sz val="11"/>
            <rFont val="Calibri"/>
            <family val="2"/>
            <charset val="238"/>
          </rPr>
          <t>SZV_F:FeladatMegnevezes</t>
        </r>
      </text>
    </comment>
    <comment ref="E131" authorId="0" shapeId="0">
      <text>
        <r>
          <rPr>
            <sz val="11"/>
            <rFont val="Calibri"/>
            <family val="2"/>
            <charset val="238"/>
          </rPr>
          <t>SZV_F:ElviEngedelySzam</t>
        </r>
      </text>
    </comment>
    <comment ref="F131" authorId="0" shapeId="0">
      <text>
        <r>
          <rPr>
            <sz val="11"/>
            <rFont val="Calibri"/>
            <family val="2"/>
            <charset val="238"/>
          </rPr>
          <t>SZV_F:VKR_Kod</t>
        </r>
      </text>
    </comment>
    <comment ref="G131" authorId="0" shapeId="0">
      <text>
        <r>
          <rPr>
            <sz val="11"/>
            <rFont val="Calibri"/>
            <family val="2"/>
            <charset val="238"/>
          </rPr>
          <t>SZV_F:VKR_Nev</t>
        </r>
      </text>
    </comment>
    <comment ref="H131" authorId="0" shapeId="0">
      <text>
        <r>
          <rPr>
            <sz val="11"/>
            <rFont val="Calibri"/>
            <family val="2"/>
            <charset val="238"/>
          </rPr>
          <t>SZV_F:FeladatAzonosito</t>
        </r>
      </text>
    </comment>
    <comment ref="I131" authorId="0" shapeId="0">
      <text>
        <r>
          <rPr>
            <sz val="11"/>
            <rFont val="Calibri"/>
            <family val="2"/>
            <charset val="238"/>
          </rPr>
          <t>SZV_F:EllatasiTerulet</t>
        </r>
      </text>
    </comment>
    <comment ref="J131" authorId="0" shapeId="0">
      <text>
        <r>
          <rPr>
            <sz val="11"/>
            <rFont val="Calibri"/>
            <family val="2"/>
            <charset val="238"/>
          </rPr>
          <t>SZV_F:EllatasertFelelos</t>
        </r>
      </text>
    </comment>
    <comment ref="K131" authorId="0" shapeId="0">
      <text>
        <r>
          <rPr>
            <sz val="11"/>
            <rFont val="Calibri"/>
            <family val="2"/>
            <charset val="238"/>
          </rPr>
          <t>SZV_F:TervezettNettoKoltseg</t>
        </r>
      </text>
    </comment>
    <comment ref="L131" authorId="0" shapeId="0">
      <text>
        <r>
          <rPr>
            <sz val="11"/>
            <rFont val="Calibri"/>
            <family val="2"/>
            <charset val="238"/>
          </rPr>
          <t>SZV_F:IdotartamKezdes</t>
        </r>
      </text>
    </comment>
    <comment ref="M131" authorId="0" shapeId="0">
      <text>
        <r>
          <rPr>
            <sz val="11"/>
            <rFont val="Calibri"/>
            <family val="2"/>
            <charset val="238"/>
          </rPr>
          <t>SZV_F:IdotartamBefejezes</t>
        </r>
      </text>
    </comment>
    <comment ref="N131" authorId="0" shapeId="0">
      <text>
        <r>
          <rPr>
            <sz val="11"/>
            <rFont val="Calibri"/>
            <family val="2"/>
            <charset val="238"/>
          </rPr>
          <t>SZV_F:NettoKoltsegUtem1</t>
        </r>
      </text>
    </comment>
    <comment ref="O131" authorId="0" shapeId="0">
      <text>
        <r>
          <rPr>
            <sz val="11"/>
            <rFont val="Calibri"/>
            <family val="2"/>
            <charset val="238"/>
          </rPr>
          <t>SZV_F:NettoKoltsegUtem2</t>
        </r>
      </text>
    </comment>
    <comment ref="P131" authorId="0" shapeId="0">
      <text>
        <r>
          <rPr>
            <sz val="11"/>
            <rFont val="Calibri"/>
            <family val="2"/>
            <charset val="238"/>
          </rPr>
          <t>SZV_F:EM_Melleklet2_KTG</t>
        </r>
      </text>
    </comment>
    <comment ref="R131" authorId="0" shapeId="0">
      <text>
        <r>
          <rPr>
            <sz val="11"/>
            <rFont val="Calibri"/>
            <family val="2"/>
            <charset val="238"/>
          </rPr>
          <t>SZV_F:HDUtem1</t>
        </r>
      </text>
    </comment>
    <comment ref="S131" authorId="0" shapeId="0">
      <text>
        <r>
          <rPr>
            <sz val="11"/>
            <rFont val="Calibri"/>
            <family val="2"/>
            <charset val="238"/>
          </rPr>
          <t>SZV_F:ECSUtem1</t>
        </r>
      </text>
    </comment>
    <comment ref="T131" authorId="0" shapeId="0">
      <text>
        <r>
          <rPr>
            <sz val="11"/>
            <rFont val="Calibri"/>
            <family val="2"/>
            <charset val="238"/>
          </rPr>
          <t>SZV_F:KFHUtem1</t>
        </r>
      </text>
    </comment>
    <comment ref="U131" authorId="0" shapeId="0">
      <text>
        <r>
          <rPr>
            <sz val="11"/>
            <rFont val="Calibri"/>
            <family val="2"/>
            <charset val="238"/>
          </rPr>
          <t>SZV_F:Egyeb_SajatUtem1</t>
        </r>
      </text>
    </comment>
    <comment ref="V131" authorId="0" shapeId="0">
      <text>
        <r>
          <rPr>
            <sz val="11"/>
            <rFont val="Calibri"/>
            <family val="2"/>
            <charset val="238"/>
          </rPr>
          <t>SZV_F:DijUtem1</t>
        </r>
      </text>
    </comment>
    <comment ref="W131" authorId="0" shapeId="0">
      <text>
        <r>
          <rPr>
            <sz val="11"/>
            <rFont val="Calibri"/>
            <family val="2"/>
            <charset val="238"/>
          </rPr>
          <t>SZV_F:EM_Melleklet1_Utem1</t>
        </r>
      </text>
    </comment>
    <comment ref="X131" authorId="0" shapeId="0">
      <text>
        <r>
          <rPr>
            <sz val="11"/>
            <rFont val="Calibri"/>
            <family val="2"/>
            <charset val="238"/>
          </rPr>
          <t>SZV_F:EgyebAllamiUtem1</t>
        </r>
      </text>
    </comment>
    <comment ref="Y131" authorId="0" shapeId="0">
      <text>
        <r>
          <rPr>
            <sz val="11"/>
            <rFont val="Calibri"/>
            <family val="2"/>
            <charset val="238"/>
          </rPr>
          <t>SZV_F:OnkormanyzatiUtem1</t>
        </r>
      </text>
    </comment>
    <comment ref="Z131" authorId="0" shapeId="0">
      <text>
        <r>
          <rPr>
            <sz val="11"/>
            <rFont val="Calibri"/>
            <family val="2"/>
            <charset val="238"/>
          </rPr>
          <t>SZV_F:EUUtem1</t>
        </r>
      </text>
    </comment>
    <comment ref="AA131" authorId="0" shapeId="0">
      <text>
        <r>
          <rPr>
            <sz val="11"/>
            <rFont val="Calibri"/>
            <family val="2"/>
            <charset val="238"/>
          </rPr>
          <t>SZV_F:EgyebUtem1</t>
        </r>
      </text>
    </comment>
    <comment ref="AB131" authorId="0" shapeId="0">
      <text>
        <r>
          <rPr>
            <sz val="11"/>
            <rFont val="Calibri"/>
            <family val="2"/>
            <charset val="238"/>
          </rPr>
          <t>SZV_F:HitelKotvenyUtem1</t>
        </r>
      </text>
    </comment>
    <comment ref="AC131" authorId="0" shapeId="0">
      <text>
        <r>
          <rPr>
            <sz val="11"/>
            <rFont val="Calibri"/>
            <family val="2"/>
            <charset val="238"/>
          </rPr>
          <t>SZV_F:OsszesenUtem1</t>
        </r>
      </text>
    </comment>
    <comment ref="AF131" authorId="0" shapeId="0">
      <text>
        <r>
          <rPr>
            <sz val="11"/>
            <rFont val="Calibri"/>
            <family val="2"/>
            <charset val="238"/>
          </rPr>
          <t>SZV_F:HDUtem2</t>
        </r>
      </text>
    </comment>
    <comment ref="AG131" authorId="0" shapeId="0">
      <text>
        <r>
          <rPr>
            <sz val="11"/>
            <rFont val="Calibri"/>
            <family val="2"/>
            <charset val="238"/>
          </rPr>
          <t>SZV_F:ECSUtem2</t>
        </r>
      </text>
    </comment>
    <comment ref="AH131" authorId="0" shapeId="0">
      <text>
        <r>
          <rPr>
            <sz val="11"/>
            <rFont val="Calibri"/>
            <family val="2"/>
            <charset val="238"/>
          </rPr>
          <t>SZV_F:KFHUtem2</t>
        </r>
      </text>
    </comment>
    <comment ref="AI131" authorId="0" shapeId="0">
      <text>
        <r>
          <rPr>
            <sz val="11"/>
            <rFont val="Calibri"/>
            <family val="2"/>
            <charset val="238"/>
          </rPr>
          <t>SZV_F:Egyeb_SajatUtem2</t>
        </r>
      </text>
    </comment>
    <comment ref="AJ131" authorId="0" shapeId="0">
      <text>
        <r>
          <rPr>
            <sz val="11"/>
            <rFont val="Calibri"/>
            <family val="2"/>
            <charset val="238"/>
          </rPr>
          <t>SZV_F:DijUtem2</t>
        </r>
      </text>
    </comment>
    <comment ref="AK131" authorId="0" shapeId="0">
      <text>
        <r>
          <rPr>
            <sz val="11"/>
            <rFont val="Calibri"/>
            <family val="2"/>
            <charset val="238"/>
          </rPr>
          <t>SZV_F:EM_Melleklet1_Utem2</t>
        </r>
      </text>
    </comment>
    <comment ref="AL131" authorId="0" shapeId="0">
      <text>
        <r>
          <rPr>
            <sz val="11"/>
            <rFont val="Calibri"/>
            <family val="2"/>
            <charset val="238"/>
          </rPr>
          <t>SZV_F:EgyebAllamiUtem2</t>
        </r>
      </text>
    </comment>
    <comment ref="AM131" authorId="0" shapeId="0">
      <text>
        <r>
          <rPr>
            <sz val="11"/>
            <rFont val="Calibri"/>
            <family val="2"/>
            <charset val="238"/>
          </rPr>
          <t>SZV_F:OnkormanyzatiUtem2</t>
        </r>
      </text>
    </comment>
    <comment ref="AN131" authorId="0" shapeId="0">
      <text>
        <r>
          <rPr>
            <sz val="11"/>
            <rFont val="Calibri"/>
            <family val="2"/>
            <charset val="238"/>
          </rPr>
          <t>SZV_F:EUUtem2</t>
        </r>
      </text>
    </comment>
    <comment ref="AO131" authorId="0" shapeId="0">
      <text>
        <r>
          <rPr>
            <sz val="11"/>
            <rFont val="Calibri"/>
            <family val="2"/>
            <charset val="238"/>
          </rPr>
          <t>SZV_F:EgyebUtem2</t>
        </r>
      </text>
    </comment>
    <comment ref="AP131" authorId="0" shapeId="0">
      <text>
        <r>
          <rPr>
            <sz val="11"/>
            <rFont val="Calibri"/>
            <family val="2"/>
            <charset val="238"/>
          </rPr>
          <t>SZV_F:HitelKotvenyUtem2</t>
        </r>
      </text>
    </comment>
    <comment ref="AQ131" authorId="0" shapeId="0">
      <text>
        <r>
          <rPr>
            <sz val="11"/>
            <rFont val="Calibri"/>
            <family val="2"/>
            <charset val="238"/>
          </rPr>
          <t>SZV_F:OsszesenUtem2</t>
        </r>
      </text>
    </comment>
    <comment ref="AR131" authorId="0" shapeId="0">
      <text>
        <r>
          <rPr>
            <sz val="11"/>
            <rFont val="Calibri"/>
            <family val="2"/>
            <charset val="238"/>
          </rPr>
          <t>SZV_F:ForrashianyUtem2</t>
        </r>
      </text>
    </comment>
    <comment ref="AU131" authorId="0" shapeId="0">
      <text>
        <r>
          <rPr>
            <sz val="11"/>
            <rFont val="Calibri"/>
            <family val="2"/>
            <charset val="238"/>
          </rPr>
          <t>SZV_F:Indokolas</t>
        </r>
      </text>
    </comment>
    <comment ref="AV131" authorId="0" shapeId="0">
      <text>
        <r>
          <rPr>
            <sz val="11"/>
            <rFont val="Calibri"/>
            <family val="2"/>
            <charset val="238"/>
          </rPr>
          <t>SZV_F:Megjegyzes</t>
        </r>
      </text>
    </comment>
    <comment ref="AW131" authorId="0" shapeId="0">
      <text>
        <r>
          <rPr>
            <sz val="11"/>
            <rFont val="Calibri"/>
            <family val="2"/>
            <charset val="238"/>
          </rPr>
          <t>SZV_F:FeladatSorszam</t>
        </r>
      </text>
    </comment>
    <comment ref="AY131" authorId="0" shapeId="0">
      <text>
        <r>
          <rPr>
            <sz val="11"/>
            <rFont val="Calibri"/>
            <family val="2"/>
            <charset val="238"/>
          </rPr>
          <t>SZV_F:ISA</t>
        </r>
      </text>
    </comment>
    <comment ref="B132" authorId="0" shapeId="0">
      <text>
        <r>
          <rPr>
            <sz val="11"/>
            <rFont val="Calibri"/>
            <family val="2"/>
            <charset val="238"/>
          </rPr>
          <t>SZV_F:FontossagiSorrent</t>
        </r>
      </text>
    </comment>
    <comment ref="C132" authorId="0" shapeId="0">
      <text>
        <r>
          <rPr>
            <sz val="11"/>
            <rFont val="Calibri"/>
            <family val="2"/>
            <charset val="238"/>
          </rPr>
          <t>SZV_F:FeladatKategoria</t>
        </r>
      </text>
    </comment>
    <comment ref="D132" authorId="0" shapeId="0">
      <text>
        <r>
          <rPr>
            <sz val="11"/>
            <rFont val="Calibri"/>
            <family val="2"/>
            <charset val="238"/>
          </rPr>
          <t>SZV_F:FeladatMegnevezes</t>
        </r>
      </text>
    </comment>
    <comment ref="E132" authorId="0" shapeId="0">
      <text>
        <r>
          <rPr>
            <sz val="11"/>
            <rFont val="Calibri"/>
            <family val="2"/>
            <charset val="238"/>
          </rPr>
          <t>SZV_F:ElviEngedelySzam</t>
        </r>
      </text>
    </comment>
    <comment ref="F132" authorId="0" shapeId="0">
      <text>
        <r>
          <rPr>
            <sz val="11"/>
            <rFont val="Calibri"/>
            <family val="2"/>
            <charset val="238"/>
          </rPr>
          <t>SZV_F:VKR_Kod</t>
        </r>
      </text>
    </comment>
    <comment ref="G132" authorId="0" shapeId="0">
      <text>
        <r>
          <rPr>
            <sz val="11"/>
            <rFont val="Calibri"/>
            <family val="2"/>
            <charset val="238"/>
          </rPr>
          <t>SZV_F:VKR_Nev</t>
        </r>
      </text>
    </comment>
    <comment ref="H132" authorId="0" shapeId="0">
      <text>
        <r>
          <rPr>
            <sz val="11"/>
            <rFont val="Calibri"/>
            <family val="2"/>
            <charset val="238"/>
          </rPr>
          <t>SZV_F:FeladatAzonosito</t>
        </r>
      </text>
    </comment>
    <comment ref="I132" authorId="0" shapeId="0">
      <text>
        <r>
          <rPr>
            <sz val="11"/>
            <rFont val="Calibri"/>
            <family val="2"/>
            <charset val="238"/>
          </rPr>
          <t>SZV_F:EllatasiTerulet</t>
        </r>
      </text>
    </comment>
    <comment ref="J132" authorId="0" shapeId="0">
      <text>
        <r>
          <rPr>
            <sz val="11"/>
            <rFont val="Calibri"/>
            <family val="2"/>
            <charset val="238"/>
          </rPr>
          <t>SZV_F:EllatasertFelelos</t>
        </r>
      </text>
    </comment>
    <comment ref="K132" authorId="0" shapeId="0">
      <text>
        <r>
          <rPr>
            <sz val="11"/>
            <rFont val="Calibri"/>
            <family val="2"/>
            <charset val="238"/>
          </rPr>
          <t>SZV_F:TervezettNettoKoltseg</t>
        </r>
      </text>
    </comment>
    <comment ref="L132" authorId="0" shapeId="0">
      <text>
        <r>
          <rPr>
            <sz val="11"/>
            <rFont val="Calibri"/>
            <family val="2"/>
            <charset val="238"/>
          </rPr>
          <t>SZV_F:IdotartamKezdes</t>
        </r>
      </text>
    </comment>
    <comment ref="M132" authorId="0" shapeId="0">
      <text>
        <r>
          <rPr>
            <sz val="11"/>
            <rFont val="Calibri"/>
            <family val="2"/>
            <charset val="238"/>
          </rPr>
          <t>SZV_F:IdotartamBefejezes</t>
        </r>
      </text>
    </comment>
    <comment ref="N132" authorId="0" shapeId="0">
      <text>
        <r>
          <rPr>
            <sz val="11"/>
            <rFont val="Calibri"/>
            <family val="2"/>
            <charset val="238"/>
          </rPr>
          <t>SZV_F:NettoKoltsegUtem1</t>
        </r>
      </text>
    </comment>
    <comment ref="O132" authorId="0" shapeId="0">
      <text>
        <r>
          <rPr>
            <sz val="11"/>
            <rFont val="Calibri"/>
            <family val="2"/>
            <charset val="238"/>
          </rPr>
          <t>SZV_F:NettoKoltsegUtem2</t>
        </r>
      </text>
    </comment>
    <comment ref="P132" authorId="0" shapeId="0">
      <text>
        <r>
          <rPr>
            <sz val="11"/>
            <rFont val="Calibri"/>
            <family val="2"/>
            <charset val="238"/>
          </rPr>
          <t>SZV_F:EM_Melleklet2_KTG</t>
        </r>
      </text>
    </comment>
    <comment ref="R132" authorId="0" shapeId="0">
      <text>
        <r>
          <rPr>
            <sz val="11"/>
            <rFont val="Calibri"/>
            <family val="2"/>
            <charset val="238"/>
          </rPr>
          <t>SZV_F:HDUtem1</t>
        </r>
      </text>
    </comment>
    <comment ref="S132" authorId="0" shapeId="0">
      <text>
        <r>
          <rPr>
            <sz val="11"/>
            <rFont val="Calibri"/>
            <family val="2"/>
            <charset val="238"/>
          </rPr>
          <t>SZV_F:ECSUtem1</t>
        </r>
      </text>
    </comment>
    <comment ref="T132" authorId="0" shapeId="0">
      <text>
        <r>
          <rPr>
            <sz val="11"/>
            <rFont val="Calibri"/>
            <family val="2"/>
            <charset val="238"/>
          </rPr>
          <t>SZV_F:KFHUtem1</t>
        </r>
      </text>
    </comment>
    <comment ref="U132" authorId="0" shapeId="0">
      <text>
        <r>
          <rPr>
            <sz val="11"/>
            <rFont val="Calibri"/>
            <family val="2"/>
            <charset val="238"/>
          </rPr>
          <t>SZV_F:Egyeb_SajatUtem1</t>
        </r>
      </text>
    </comment>
    <comment ref="V132" authorId="0" shapeId="0">
      <text>
        <r>
          <rPr>
            <sz val="11"/>
            <rFont val="Calibri"/>
            <family val="2"/>
            <charset val="238"/>
          </rPr>
          <t>SZV_F:DijUtem1</t>
        </r>
      </text>
    </comment>
    <comment ref="W132" authorId="0" shapeId="0">
      <text>
        <r>
          <rPr>
            <sz val="11"/>
            <rFont val="Calibri"/>
            <family val="2"/>
            <charset val="238"/>
          </rPr>
          <t>SZV_F:EM_Melleklet1_Utem1</t>
        </r>
      </text>
    </comment>
    <comment ref="X132" authorId="0" shapeId="0">
      <text>
        <r>
          <rPr>
            <sz val="11"/>
            <rFont val="Calibri"/>
            <family val="2"/>
            <charset val="238"/>
          </rPr>
          <t>SZV_F:EgyebAllamiUtem1</t>
        </r>
      </text>
    </comment>
    <comment ref="Y132" authorId="0" shapeId="0">
      <text>
        <r>
          <rPr>
            <sz val="11"/>
            <rFont val="Calibri"/>
            <family val="2"/>
            <charset val="238"/>
          </rPr>
          <t>SZV_F:OnkormanyzatiUtem1</t>
        </r>
      </text>
    </comment>
    <comment ref="Z132" authorId="0" shapeId="0">
      <text>
        <r>
          <rPr>
            <sz val="11"/>
            <rFont val="Calibri"/>
            <family val="2"/>
            <charset val="238"/>
          </rPr>
          <t>SZV_F:EUUtem1</t>
        </r>
      </text>
    </comment>
    <comment ref="AA132" authorId="0" shapeId="0">
      <text>
        <r>
          <rPr>
            <sz val="11"/>
            <rFont val="Calibri"/>
            <family val="2"/>
            <charset val="238"/>
          </rPr>
          <t>SZV_F:EgyebUtem1</t>
        </r>
      </text>
    </comment>
    <comment ref="AB132" authorId="0" shapeId="0">
      <text>
        <r>
          <rPr>
            <sz val="11"/>
            <rFont val="Calibri"/>
            <family val="2"/>
            <charset val="238"/>
          </rPr>
          <t>SZV_F:HitelKotvenyUtem1</t>
        </r>
      </text>
    </comment>
    <comment ref="AC132" authorId="0" shapeId="0">
      <text>
        <r>
          <rPr>
            <sz val="11"/>
            <rFont val="Calibri"/>
            <family val="2"/>
            <charset val="238"/>
          </rPr>
          <t>SZV_F:OsszesenUtem1</t>
        </r>
      </text>
    </comment>
    <comment ref="AF132" authorId="0" shapeId="0">
      <text>
        <r>
          <rPr>
            <sz val="11"/>
            <rFont val="Calibri"/>
            <family val="2"/>
            <charset val="238"/>
          </rPr>
          <t>SZV_F:HDUtem2</t>
        </r>
      </text>
    </comment>
    <comment ref="AG132" authorId="0" shapeId="0">
      <text>
        <r>
          <rPr>
            <sz val="11"/>
            <rFont val="Calibri"/>
            <family val="2"/>
            <charset val="238"/>
          </rPr>
          <t>SZV_F:ECSUtem2</t>
        </r>
      </text>
    </comment>
    <comment ref="AH132" authorId="0" shapeId="0">
      <text>
        <r>
          <rPr>
            <sz val="11"/>
            <rFont val="Calibri"/>
            <family val="2"/>
            <charset val="238"/>
          </rPr>
          <t>SZV_F:KFHUtem2</t>
        </r>
      </text>
    </comment>
    <comment ref="AI132" authorId="0" shapeId="0">
      <text>
        <r>
          <rPr>
            <sz val="11"/>
            <rFont val="Calibri"/>
            <family val="2"/>
            <charset val="238"/>
          </rPr>
          <t>SZV_F:Egyeb_SajatUtem2</t>
        </r>
      </text>
    </comment>
    <comment ref="AJ132" authorId="0" shapeId="0">
      <text>
        <r>
          <rPr>
            <sz val="11"/>
            <rFont val="Calibri"/>
            <family val="2"/>
            <charset val="238"/>
          </rPr>
          <t>SZV_F:DijUtem2</t>
        </r>
      </text>
    </comment>
    <comment ref="AK132" authorId="0" shapeId="0">
      <text>
        <r>
          <rPr>
            <sz val="11"/>
            <rFont val="Calibri"/>
            <family val="2"/>
            <charset val="238"/>
          </rPr>
          <t>SZV_F:EM_Melleklet1_Utem2</t>
        </r>
      </text>
    </comment>
    <comment ref="AL132" authorId="0" shapeId="0">
      <text>
        <r>
          <rPr>
            <sz val="11"/>
            <rFont val="Calibri"/>
            <family val="2"/>
            <charset val="238"/>
          </rPr>
          <t>SZV_F:EgyebAllamiUtem2</t>
        </r>
      </text>
    </comment>
    <comment ref="AM132" authorId="0" shapeId="0">
      <text>
        <r>
          <rPr>
            <sz val="11"/>
            <rFont val="Calibri"/>
            <family val="2"/>
            <charset val="238"/>
          </rPr>
          <t>SZV_F:OnkormanyzatiUtem2</t>
        </r>
      </text>
    </comment>
    <comment ref="AN132" authorId="0" shapeId="0">
      <text>
        <r>
          <rPr>
            <sz val="11"/>
            <rFont val="Calibri"/>
            <family val="2"/>
            <charset val="238"/>
          </rPr>
          <t>SZV_F:EUUtem2</t>
        </r>
      </text>
    </comment>
    <comment ref="AO132" authorId="0" shapeId="0">
      <text>
        <r>
          <rPr>
            <sz val="11"/>
            <rFont val="Calibri"/>
            <family val="2"/>
            <charset val="238"/>
          </rPr>
          <t>SZV_F:EgyebUtem2</t>
        </r>
      </text>
    </comment>
    <comment ref="AP132" authorId="0" shapeId="0">
      <text>
        <r>
          <rPr>
            <sz val="11"/>
            <rFont val="Calibri"/>
            <family val="2"/>
            <charset val="238"/>
          </rPr>
          <t>SZV_F:HitelKotvenyUtem2</t>
        </r>
      </text>
    </comment>
    <comment ref="AQ132" authorId="0" shapeId="0">
      <text>
        <r>
          <rPr>
            <sz val="11"/>
            <rFont val="Calibri"/>
            <family val="2"/>
            <charset val="238"/>
          </rPr>
          <t>SZV_F:OsszesenUtem2</t>
        </r>
      </text>
    </comment>
    <comment ref="AR132" authorId="0" shapeId="0">
      <text>
        <r>
          <rPr>
            <sz val="11"/>
            <rFont val="Calibri"/>
            <family val="2"/>
            <charset val="238"/>
          </rPr>
          <t>SZV_F:ForrashianyUtem2</t>
        </r>
      </text>
    </comment>
    <comment ref="AU132" authorId="0" shapeId="0">
      <text>
        <r>
          <rPr>
            <sz val="11"/>
            <rFont val="Calibri"/>
            <family val="2"/>
            <charset val="238"/>
          </rPr>
          <t>SZV_F:Indokolas</t>
        </r>
      </text>
    </comment>
    <comment ref="AV132" authorId="0" shapeId="0">
      <text>
        <r>
          <rPr>
            <sz val="11"/>
            <rFont val="Calibri"/>
            <family val="2"/>
            <charset val="238"/>
          </rPr>
          <t>SZV_F:Megjegyzes</t>
        </r>
      </text>
    </comment>
    <comment ref="AW132" authorId="0" shapeId="0">
      <text>
        <r>
          <rPr>
            <sz val="11"/>
            <rFont val="Calibri"/>
            <family val="2"/>
            <charset val="238"/>
          </rPr>
          <t>SZV_F:FeladatSorszam</t>
        </r>
      </text>
    </comment>
    <comment ref="AY132" authorId="0" shapeId="0">
      <text>
        <r>
          <rPr>
            <sz val="11"/>
            <rFont val="Calibri"/>
            <family val="2"/>
            <charset val="238"/>
          </rPr>
          <t>SZV_F:ISA</t>
        </r>
      </text>
    </comment>
    <comment ref="B133" authorId="0" shapeId="0">
      <text>
        <r>
          <rPr>
            <sz val="11"/>
            <rFont val="Calibri"/>
            <family val="2"/>
            <charset val="238"/>
          </rPr>
          <t>SZV_F:FontossagiSorrent</t>
        </r>
      </text>
    </comment>
    <comment ref="C133" authorId="0" shapeId="0">
      <text>
        <r>
          <rPr>
            <sz val="11"/>
            <rFont val="Calibri"/>
            <family val="2"/>
            <charset val="238"/>
          </rPr>
          <t>SZV_F:FeladatKategoria</t>
        </r>
      </text>
    </comment>
    <comment ref="D133" authorId="0" shapeId="0">
      <text>
        <r>
          <rPr>
            <sz val="11"/>
            <rFont val="Calibri"/>
            <family val="2"/>
            <charset val="238"/>
          </rPr>
          <t>SZV_F:FeladatMegnevezes</t>
        </r>
      </text>
    </comment>
    <comment ref="E133" authorId="0" shapeId="0">
      <text>
        <r>
          <rPr>
            <sz val="11"/>
            <rFont val="Calibri"/>
            <family val="2"/>
            <charset val="238"/>
          </rPr>
          <t>SZV_F:ElviEngedelySzam</t>
        </r>
      </text>
    </comment>
    <comment ref="F133" authorId="0" shapeId="0">
      <text>
        <r>
          <rPr>
            <sz val="11"/>
            <rFont val="Calibri"/>
            <family val="2"/>
            <charset val="238"/>
          </rPr>
          <t>SZV_F:VKR_Kod</t>
        </r>
      </text>
    </comment>
    <comment ref="G133" authorId="0" shapeId="0">
      <text>
        <r>
          <rPr>
            <sz val="11"/>
            <rFont val="Calibri"/>
            <family val="2"/>
            <charset val="238"/>
          </rPr>
          <t>SZV_F:VKR_Nev</t>
        </r>
      </text>
    </comment>
    <comment ref="H133" authorId="0" shapeId="0">
      <text>
        <r>
          <rPr>
            <sz val="11"/>
            <rFont val="Calibri"/>
            <family val="2"/>
            <charset val="238"/>
          </rPr>
          <t>SZV_F:FeladatAzonosito</t>
        </r>
      </text>
    </comment>
    <comment ref="I133" authorId="0" shapeId="0">
      <text>
        <r>
          <rPr>
            <sz val="11"/>
            <rFont val="Calibri"/>
            <family val="2"/>
            <charset val="238"/>
          </rPr>
          <t>SZV_F:EllatasiTerulet</t>
        </r>
      </text>
    </comment>
    <comment ref="J133" authorId="0" shapeId="0">
      <text>
        <r>
          <rPr>
            <sz val="11"/>
            <rFont val="Calibri"/>
            <family val="2"/>
            <charset val="238"/>
          </rPr>
          <t>SZV_F:EllatasertFelelos</t>
        </r>
      </text>
    </comment>
    <comment ref="K133" authorId="0" shapeId="0">
      <text>
        <r>
          <rPr>
            <sz val="11"/>
            <rFont val="Calibri"/>
            <family val="2"/>
            <charset val="238"/>
          </rPr>
          <t>SZV_F:TervezettNettoKoltseg</t>
        </r>
      </text>
    </comment>
    <comment ref="L133" authorId="0" shapeId="0">
      <text>
        <r>
          <rPr>
            <sz val="11"/>
            <rFont val="Calibri"/>
            <family val="2"/>
            <charset val="238"/>
          </rPr>
          <t>SZV_F:IdotartamKezdes</t>
        </r>
      </text>
    </comment>
    <comment ref="M133" authorId="0" shapeId="0">
      <text>
        <r>
          <rPr>
            <sz val="11"/>
            <rFont val="Calibri"/>
            <family val="2"/>
            <charset val="238"/>
          </rPr>
          <t>SZV_F:IdotartamBefejezes</t>
        </r>
      </text>
    </comment>
    <comment ref="N133" authorId="0" shapeId="0">
      <text>
        <r>
          <rPr>
            <sz val="11"/>
            <rFont val="Calibri"/>
            <family val="2"/>
            <charset val="238"/>
          </rPr>
          <t>SZV_F:NettoKoltsegUtem1</t>
        </r>
      </text>
    </comment>
    <comment ref="O133" authorId="0" shapeId="0">
      <text>
        <r>
          <rPr>
            <sz val="11"/>
            <rFont val="Calibri"/>
            <family val="2"/>
            <charset val="238"/>
          </rPr>
          <t>SZV_F:NettoKoltsegUtem2</t>
        </r>
      </text>
    </comment>
    <comment ref="P133" authorId="0" shapeId="0">
      <text>
        <r>
          <rPr>
            <sz val="11"/>
            <rFont val="Calibri"/>
            <family val="2"/>
            <charset val="238"/>
          </rPr>
          <t>SZV_F:EM_Melleklet2_KTG</t>
        </r>
      </text>
    </comment>
    <comment ref="R133" authorId="0" shapeId="0">
      <text>
        <r>
          <rPr>
            <sz val="11"/>
            <rFont val="Calibri"/>
            <family val="2"/>
            <charset val="238"/>
          </rPr>
          <t>SZV_F:HDUtem1</t>
        </r>
      </text>
    </comment>
    <comment ref="S133" authorId="0" shapeId="0">
      <text>
        <r>
          <rPr>
            <sz val="11"/>
            <rFont val="Calibri"/>
            <family val="2"/>
            <charset val="238"/>
          </rPr>
          <t>SZV_F:ECSUtem1</t>
        </r>
      </text>
    </comment>
    <comment ref="T133" authorId="0" shapeId="0">
      <text>
        <r>
          <rPr>
            <sz val="11"/>
            <rFont val="Calibri"/>
            <family val="2"/>
            <charset val="238"/>
          </rPr>
          <t>SZV_F:KFHUtem1</t>
        </r>
      </text>
    </comment>
    <comment ref="U133" authorId="0" shapeId="0">
      <text>
        <r>
          <rPr>
            <sz val="11"/>
            <rFont val="Calibri"/>
            <family val="2"/>
            <charset val="238"/>
          </rPr>
          <t>SZV_F:Egyeb_SajatUtem1</t>
        </r>
      </text>
    </comment>
    <comment ref="V133" authorId="0" shapeId="0">
      <text>
        <r>
          <rPr>
            <sz val="11"/>
            <rFont val="Calibri"/>
            <family val="2"/>
            <charset val="238"/>
          </rPr>
          <t>SZV_F:DijUtem1</t>
        </r>
      </text>
    </comment>
    <comment ref="W133" authorId="0" shapeId="0">
      <text>
        <r>
          <rPr>
            <sz val="11"/>
            <rFont val="Calibri"/>
            <family val="2"/>
            <charset val="238"/>
          </rPr>
          <t>SZV_F:EM_Melleklet1_Utem1</t>
        </r>
      </text>
    </comment>
    <comment ref="X133" authorId="0" shapeId="0">
      <text>
        <r>
          <rPr>
            <sz val="11"/>
            <rFont val="Calibri"/>
            <family val="2"/>
            <charset val="238"/>
          </rPr>
          <t>SZV_F:EgyebAllamiUtem1</t>
        </r>
      </text>
    </comment>
    <comment ref="Y133" authorId="0" shapeId="0">
      <text>
        <r>
          <rPr>
            <sz val="11"/>
            <rFont val="Calibri"/>
            <family val="2"/>
            <charset val="238"/>
          </rPr>
          <t>SZV_F:OnkormanyzatiUtem1</t>
        </r>
      </text>
    </comment>
    <comment ref="Z133" authorId="0" shapeId="0">
      <text>
        <r>
          <rPr>
            <sz val="11"/>
            <rFont val="Calibri"/>
            <family val="2"/>
            <charset val="238"/>
          </rPr>
          <t>SZV_F:EUUtem1</t>
        </r>
      </text>
    </comment>
    <comment ref="AA133" authorId="0" shapeId="0">
      <text>
        <r>
          <rPr>
            <sz val="11"/>
            <rFont val="Calibri"/>
            <family val="2"/>
            <charset val="238"/>
          </rPr>
          <t>SZV_F:EgyebUtem1</t>
        </r>
      </text>
    </comment>
    <comment ref="AB133" authorId="0" shapeId="0">
      <text>
        <r>
          <rPr>
            <sz val="11"/>
            <rFont val="Calibri"/>
            <family val="2"/>
            <charset val="238"/>
          </rPr>
          <t>SZV_F:HitelKotvenyUtem1</t>
        </r>
      </text>
    </comment>
    <comment ref="AC133" authorId="0" shapeId="0">
      <text>
        <r>
          <rPr>
            <sz val="11"/>
            <rFont val="Calibri"/>
            <family val="2"/>
            <charset val="238"/>
          </rPr>
          <t>SZV_F:OsszesenUtem1</t>
        </r>
      </text>
    </comment>
    <comment ref="AF133" authorId="0" shapeId="0">
      <text>
        <r>
          <rPr>
            <sz val="11"/>
            <rFont val="Calibri"/>
            <family val="2"/>
            <charset val="238"/>
          </rPr>
          <t>SZV_F:HDUtem2</t>
        </r>
      </text>
    </comment>
    <comment ref="AG133" authorId="0" shapeId="0">
      <text>
        <r>
          <rPr>
            <sz val="11"/>
            <rFont val="Calibri"/>
            <family val="2"/>
            <charset val="238"/>
          </rPr>
          <t>SZV_F:ECSUtem2</t>
        </r>
      </text>
    </comment>
    <comment ref="AH133" authorId="0" shapeId="0">
      <text>
        <r>
          <rPr>
            <sz val="11"/>
            <rFont val="Calibri"/>
            <family val="2"/>
            <charset val="238"/>
          </rPr>
          <t>SZV_F:KFHUtem2</t>
        </r>
      </text>
    </comment>
    <comment ref="AI133" authorId="0" shapeId="0">
      <text>
        <r>
          <rPr>
            <sz val="11"/>
            <rFont val="Calibri"/>
            <family val="2"/>
            <charset val="238"/>
          </rPr>
          <t>SZV_F:Egyeb_SajatUtem2</t>
        </r>
      </text>
    </comment>
    <comment ref="AJ133" authorId="0" shapeId="0">
      <text>
        <r>
          <rPr>
            <sz val="11"/>
            <rFont val="Calibri"/>
            <family val="2"/>
            <charset val="238"/>
          </rPr>
          <t>SZV_F:DijUtem2</t>
        </r>
      </text>
    </comment>
    <comment ref="AK133" authorId="0" shapeId="0">
      <text>
        <r>
          <rPr>
            <sz val="11"/>
            <rFont val="Calibri"/>
            <family val="2"/>
            <charset val="238"/>
          </rPr>
          <t>SZV_F:EM_Melleklet1_Utem2</t>
        </r>
      </text>
    </comment>
    <comment ref="AL133" authorId="0" shapeId="0">
      <text>
        <r>
          <rPr>
            <sz val="11"/>
            <rFont val="Calibri"/>
            <family val="2"/>
            <charset val="238"/>
          </rPr>
          <t>SZV_F:EgyebAllamiUtem2</t>
        </r>
      </text>
    </comment>
    <comment ref="AM133" authorId="0" shapeId="0">
      <text>
        <r>
          <rPr>
            <sz val="11"/>
            <rFont val="Calibri"/>
            <family val="2"/>
            <charset val="238"/>
          </rPr>
          <t>SZV_F:OnkormanyzatiUtem2</t>
        </r>
      </text>
    </comment>
    <comment ref="AN133" authorId="0" shapeId="0">
      <text>
        <r>
          <rPr>
            <sz val="11"/>
            <rFont val="Calibri"/>
            <family val="2"/>
            <charset val="238"/>
          </rPr>
          <t>SZV_F:EUUtem2</t>
        </r>
      </text>
    </comment>
    <comment ref="AO133" authorId="0" shapeId="0">
      <text>
        <r>
          <rPr>
            <sz val="11"/>
            <rFont val="Calibri"/>
            <family val="2"/>
            <charset val="238"/>
          </rPr>
          <t>SZV_F:EgyebUtem2</t>
        </r>
      </text>
    </comment>
    <comment ref="AP133" authorId="0" shapeId="0">
      <text>
        <r>
          <rPr>
            <sz val="11"/>
            <rFont val="Calibri"/>
            <family val="2"/>
            <charset val="238"/>
          </rPr>
          <t>SZV_F:HitelKotvenyUtem2</t>
        </r>
      </text>
    </comment>
    <comment ref="AQ133" authorId="0" shapeId="0">
      <text>
        <r>
          <rPr>
            <sz val="11"/>
            <rFont val="Calibri"/>
            <family val="2"/>
            <charset val="238"/>
          </rPr>
          <t>SZV_F:OsszesenUtem2</t>
        </r>
      </text>
    </comment>
    <comment ref="AR133" authorId="0" shapeId="0">
      <text>
        <r>
          <rPr>
            <sz val="11"/>
            <rFont val="Calibri"/>
            <family val="2"/>
            <charset val="238"/>
          </rPr>
          <t>SZV_F:ForrashianyUtem2</t>
        </r>
      </text>
    </comment>
    <comment ref="AU133" authorId="0" shapeId="0">
      <text>
        <r>
          <rPr>
            <sz val="11"/>
            <rFont val="Calibri"/>
            <family val="2"/>
            <charset val="238"/>
          </rPr>
          <t>SZV_F:Indokolas</t>
        </r>
      </text>
    </comment>
    <comment ref="AV133" authorId="0" shapeId="0">
      <text>
        <r>
          <rPr>
            <sz val="11"/>
            <rFont val="Calibri"/>
            <family val="2"/>
            <charset val="238"/>
          </rPr>
          <t>SZV_F:Megjegyzes</t>
        </r>
      </text>
    </comment>
    <comment ref="AW133" authorId="0" shapeId="0">
      <text>
        <r>
          <rPr>
            <sz val="11"/>
            <rFont val="Calibri"/>
            <family val="2"/>
            <charset val="238"/>
          </rPr>
          <t>SZV_F:FeladatSorszam</t>
        </r>
      </text>
    </comment>
    <comment ref="AY133" authorId="0" shapeId="0">
      <text>
        <r>
          <rPr>
            <sz val="11"/>
            <rFont val="Calibri"/>
            <family val="2"/>
            <charset val="238"/>
          </rPr>
          <t>SZV_F:ISA</t>
        </r>
      </text>
    </comment>
    <comment ref="B134" authorId="0" shapeId="0">
      <text>
        <r>
          <rPr>
            <sz val="11"/>
            <rFont val="Calibri"/>
            <family val="2"/>
            <charset val="238"/>
          </rPr>
          <t>SZV_F:FontossagiSorrent</t>
        </r>
      </text>
    </comment>
    <comment ref="C134" authorId="0" shapeId="0">
      <text>
        <r>
          <rPr>
            <sz val="11"/>
            <rFont val="Calibri"/>
            <family val="2"/>
            <charset val="238"/>
          </rPr>
          <t>SZV_F:FeladatKategoria</t>
        </r>
      </text>
    </comment>
    <comment ref="D134" authorId="0" shapeId="0">
      <text>
        <r>
          <rPr>
            <sz val="11"/>
            <rFont val="Calibri"/>
            <family val="2"/>
            <charset val="238"/>
          </rPr>
          <t>SZV_F:FeladatMegnevezes</t>
        </r>
      </text>
    </comment>
    <comment ref="E134" authorId="0" shapeId="0">
      <text>
        <r>
          <rPr>
            <sz val="11"/>
            <rFont val="Calibri"/>
            <family val="2"/>
            <charset val="238"/>
          </rPr>
          <t>SZV_F:ElviEngedelySzam</t>
        </r>
      </text>
    </comment>
    <comment ref="F134" authorId="0" shapeId="0">
      <text>
        <r>
          <rPr>
            <sz val="11"/>
            <rFont val="Calibri"/>
            <family val="2"/>
            <charset val="238"/>
          </rPr>
          <t>SZV_F:VKR_Kod</t>
        </r>
      </text>
    </comment>
    <comment ref="G134" authorId="0" shapeId="0">
      <text>
        <r>
          <rPr>
            <sz val="11"/>
            <rFont val="Calibri"/>
            <family val="2"/>
            <charset val="238"/>
          </rPr>
          <t>SZV_F:VKR_Nev</t>
        </r>
      </text>
    </comment>
    <comment ref="H134" authorId="0" shapeId="0">
      <text>
        <r>
          <rPr>
            <sz val="11"/>
            <rFont val="Calibri"/>
            <family val="2"/>
            <charset val="238"/>
          </rPr>
          <t>SZV_F:FeladatAzonosito</t>
        </r>
      </text>
    </comment>
    <comment ref="I134" authorId="0" shapeId="0">
      <text>
        <r>
          <rPr>
            <sz val="11"/>
            <rFont val="Calibri"/>
            <family val="2"/>
            <charset val="238"/>
          </rPr>
          <t>SZV_F:EllatasiTerulet</t>
        </r>
      </text>
    </comment>
    <comment ref="J134" authorId="0" shapeId="0">
      <text>
        <r>
          <rPr>
            <sz val="11"/>
            <rFont val="Calibri"/>
            <family val="2"/>
            <charset val="238"/>
          </rPr>
          <t>SZV_F:EllatasertFelelos</t>
        </r>
      </text>
    </comment>
    <comment ref="K134" authorId="0" shapeId="0">
      <text>
        <r>
          <rPr>
            <sz val="11"/>
            <rFont val="Calibri"/>
            <family val="2"/>
            <charset val="238"/>
          </rPr>
          <t>SZV_F:TervezettNettoKoltseg</t>
        </r>
      </text>
    </comment>
    <comment ref="L134" authorId="0" shapeId="0">
      <text>
        <r>
          <rPr>
            <sz val="11"/>
            <rFont val="Calibri"/>
            <family val="2"/>
            <charset val="238"/>
          </rPr>
          <t>SZV_F:IdotartamKezdes</t>
        </r>
      </text>
    </comment>
    <comment ref="M134" authorId="0" shapeId="0">
      <text>
        <r>
          <rPr>
            <sz val="11"/>
            <rFont val="Calibri"/>
            <family val="2"/>
            <charset val="238"/>
          </rPr>
          <t>SZV_F:IdotartamBefejezes</t>
        </r>
      </text>
    </comment>
    <comment ref="N134" authorId="0" shapeId="0">
      <text>
        <r>
          <rPr>
            <sz val="11"/>
            <rFont val="Calibri"/>
            <family val="2"/>
            <charset val="238"/>
          </rPr>
          <t>SZV_F:NettoKoltsegUtem1</t>
        </r>
      </text>
    </comment>
    <comment ref="O134" authorId="0" shapeId="0">
      <text>
        <r>
          <rPr>
            <sz val="11"/>
            <rFont val="Calibri"/>
            <family val="2"/>
            <charset val="238"/>
          </rPr>
          <t>SZV_F:NettoKoltsegUtem2</t>
        </r>
      </text>
    </comment>
    <comment ref="P134" authorId="0" shapeId="0">
      <text>
        <r>
          <rPr>
            <sz val="11"/>
            <rFont val="Calibri"/>
            <family val="2"/>
            <charset val="238"/>
          </rPr>
          <t>SZV_F:EM_Melleklet2_KTG</t>
        </r>
      </text>
    </comment>
    <comment ref="R134" authorId="0" shapeId="0">
      <text>
        <r>
          <rPr>
            <sz val="11"/>
            <rFont val="Calibri"/>
            <family val="2"/>
            <charset val="238"/>
          </rPr>
          <t>SZV_F:HDUtem1</t>
        </r>
      </text>
    </comment>
    <comment ref="S134" authorId="0" shapeId="0">
      <text>
        <r>
          <rPr>
            <sz val="11"/>
            <rFont val="Calibri"/>
            <family val="2"/>
            <charset val="238"/>
          </rPr>
          <t>SZV_F:ECSUtem1</t>
        </r>
      </text>
    </comment>
    <comment ref="T134" authorId="0" shapeId="0">
      <text>
        <r>
          <rPr>
            <sz val="11"/>
            <rFont val="Calibri"/>
            <family val="2"/>
            <charset val="238"/>
          </rPr>
          <t>SZV_F:KFHUtem1</t>
        </r>
      </text>
    </comment>
    <comment ref="U134" authorId="0" shapeId="0">
      <text>
        <r>
          <rPr>
            <sz val="11"/>
            <rFont val="Calibri"/>
            <family val="2"/>
            <charset val="238"/>
          </rPr>
          <t>SZV_F:Egyeb_SajatUtem1</t>
        </r>
      </text>
    </comment>
    <comment ref="V134" authorId="0" shapeId="0">
      <text>
        <r>
          <rPr>
            <sz val="11"/>
            <rFont val="Calibri"/>
            <family val="2"/>
            <charset val="238"/>
          </rPr>
          <t>SZV_F:DijUtem1</t>
        </r>
      </text>
    </comment>
    <comment ref="W134" authorId="0" shapeId="0">
      <text>
        <r>
          <rPr>
            <sz val="11"/>
            <rFont val="Calibri"/>
            <family val="2"/>
            <charset val="238"/>
          </rPr>
          <t>SZV_F:EM_Melleklet1_Utem1</t>
        </r>
      </text>
    </comment>
    <comment ref="X134" authorId="0" shapeId="0">
      <text>
        <r>
          <rPr>
            <sz val="11"/>
            <rFont val="Calibri"/>
            <family val="2"/>
            <charset val="238"/>
          </rPr>
          <t>SZV_F:EgyebAllamiUtem1</t>
        </r>
      </text>
    </comment>
    <comment ref="Y134" authorId="0" shapeId="0">
      <text>
        <r>
          <rPr>
            <sz val="11"/>
            <rFont val="Calibri"/>
            <family val="2"/>
            <charset val="238"/>
          </rPr>
          <t>SZV_F:OnkormanyzatiUtem1</t>
        </r>
      </text>
    </comment>
    <comment ref="Z134" authorId="0" shapeId="0">
      <text>
        <r>
          <rPr>
            <sz val="11"/>
            <rFont val="Calibri"/>
            <family val="2"/>
            <charset val="238"/>
          </rPr>
          <t>SZV_F:EUUtem1</t>
        </r>
      </text>
    </comment>
    <comment ref="AA134" authorId="0" shapeId="0">
      <text>
        <r>
          <rPr>
            <sz val="11"/>
            <rFont val="Calibri"/>
            <family val="2"/>
            <charset val="238"/>
          </rPr>
          <t>SZV_F:EgyebUtem1</t>
        </r>
      </text>
    </comment>
    <comment ref="AB134" authorId="0" shapeId="0">
      <text>
        <r>
          <rPr>
            <sz val="11"/>
            <rFont val="Calibri"/>
            <family val="2"/>
            <charset val="238"/>
          </rPr>
          <t>SZV_F:HitelKotvenyUtem1</t>
        </r>
      </text>
    </comment>
    <comment ref="AC134" authorId="0" shapeId="0">
      <text>
        <r>
          <rPr>
            <sz val="11"/>
            <rFont val="Calibri"/>
            <family val="2"/>
            <charset val="238"/>
          </rPr>
          <t>SZV_F:OsszesenUtem1</t>
        </r>
      </text>
    </comment>
    <comment ref="AF134" authorId="0" shapeId="0">
      <text>
        <r>
          <rPr>
            <sz val="11"/>
            <rFont val="Calibri"/>
            <family val="2"/>
            <charset val="238"/>
          </rPr>
          <t>SZV_F:HDUtem2</t>
        </r>
      </text>
    </comment>
    <comment ref="AG134" authorId="0" shapeId="0">
      <text>
        <r>
          <rPr>
            <sz val="11"/>
            <rFont val="Calibri"/>
            <family val="2"/>
            <charset val="238"/>
          </rPr>
          <t>SZV_F:ECSUtem2</t>
        </r>
      </text>
    </comment>
    <comment ref="AH134" authorId="0" shapeId="0">
      <text>
        <r>
          <rPr>
            <sz val="11"/>
            <rFont val="Calibri"/>
            <family val="2"/>
            <charset val="238"/>
          </rPr>
          <t>SZV_F:KFHUtem2</t>
        </r>
      </text>
    </comment>
    <comment ref="AI134" authorId="0" shapeId="0">
      <text>
        <r>
          <rPr>
            <sz val="11"/>
            <rFont val="Calibri"/>
            <family val="2"/>
            <charset val="238"/>
          </rPr>
          <t>SZV_F:Egyeb_SajatUtem2</t>
        </r>
      </text>
    </comment>
    <comment ref="AJ134" authorId="0" shapeId="0">
      <text>
        <r>
          <rPr>
            <sz val="11"/>
            <rFont val="Calibri"/>
            <family val="2"/>
            <charset val="238"/>
          </rPr>
          <t>SZV_F:DijUtem2</t>
        </r>
      </text>
    </comment>
    <comment ref="AK134" authorId="0" shapeId="0">
      <text>
        <r>
          <rPr>
            <sz val="11"/>
            <rFont val="Calibri"/>
            <family val="2"/>
            <charset val="238"/>
          </rPr>
          <t>SZV_F:EM_Melleklet1_Utem2</t>
        </r>
      </text>
    </comment>
    <comment ref="AL134" authorId="0" shapeId="0">
      <text>
        <r>
          <rPr>
            <sz val="11"/>
            <rFont val="Calibri"/>
            <family val="2"/>
            <charset val="238"/>
          </rPr>
          <t>SZV_F:EgyebAllamiUtem2</t>
        </r>
      </text>
    </comment>
    <comment ref="AM134" authorId="0" shapeId="0">
      <text>
        <r>
          <rPr>
            <sz val="11"/>
            <rFont val="Calibri"/>
            <family val="2"/>
            <charset val="238"/>
          </rPr>
          <t>SZV_F:OnkormanyzatiUtem2</t>
        </r>
      </text>
    </comment>
    <comment ref="AN134" authorId="0" shapeId="0">
      <text>
        <r>
          <rPr>
            <sz val="11"/>
            <rFont val="Calibri"/>
            <family val="2"/>
            <charset val="238"/>
          </rPr>
          <t>SZV_F:EUUtem2</t>
        </r>
      </text>
    </comment>
    <comment ref="AO134" authorId="0" shapeId="0">
      <text>
        <r>
          <rPr>
            <sz val="11"/>
            <rFont val="Calibri"/>
            <family val="2"/>
            <charset val="238"/>
          </rPr>
          <t>SZV_F:EgyebUtem2</t>
        </r>
      </text>
    </comment>
    <comment ref="AP134" authorId="0" shapeId="0">
      <text>
        <r>
          <rPr>
            <sz val="11"/>
            <rFont val="Calibri"/>
            <family val="2"/>
            <charset val="238"/>
          </rPr>
          <t>SZV_F:HitelKotvenyUtem2</t>
        </r>
      </text>
    </comment>
    <comment ref="AQ134" authorId="0" shapeId="0">
      <text>
        <r>
          <rPr>
            <sz val="11"/>
            <rFont val="Calibri"/>
            <family val="2"/>
            <charset val="238"/>
          </rPr>
          <t>SZV_F:OsszesenUtem2</t>
        </r>
      </text>
    </comment>
    <comment ref="AR134" authorId="0" shapeId="0">
      <text>
        <r>
          <rPr>
            <sz val="11"/>
            <rFont val="Calibri"/>
            <family val="2"/>
            <charset val="238"/>
          </rPr>
          <t>SZV_F:ForrashianyUtem2</t>
        </r>
      </text>
    </comment>
    <comment ref="AU134" authorId="0" shapeId="0">
      <text>
        <r>
          <rPr>
            <sz val="11"/>
            <rFont val="Calibri"/>
            <family val="2"/>
            <charset val="238"/>
          </rPr>
          <t>SZV_F:Indokolas</t>
        </r>
      </text>
    </comment>
    <comment ref="AV134" authorId="0" shapeId="0">
      <text>
        <r>
          <rPr>
            <sz val="11"/>
            <rFont val="Calibri"/>
            <family val="2"/>
            <charset val="238"/>
          </rPr>
          <t>SZV_F:Megjegyzes</t>
        </r>
      </text>
    </comment>
    <comment ref="AW134" authorId="0" shapeId="0">
      <text>
        <r>
          <rPr>
            <sz val="11"/>
            <rFont val="Calibri"/>
            <family val="2"/>
            <charset val="238"/>
          </rPr>
          <t>SZV_F:FeladatSorszam</t>
        </r>
      </text>
    </comment>
    <comment ref="AY134" authorId="0" shapeId="0">
      <text>
        <r>
          <rPr>
            <sz val="11"/>
            <rFont val="Calibri"/>
            <family val="2"/>
            <charset val="238"/>
          </rPr>
          <t>SZV_F:ISA</t>
        </r>
      </text>
    </comment>
    <comment ref="B135" authorId="0" shapeId="0">
      <text>
        <r>
          <rPr>
            <sz val="11"/>
            <rFont val="Calibri"/>
            <family val="2"/>
            <charset val="238"/>
          </rPr>
          <t>SZV_F:FontossagiSorrent</t>
        </r>
      </text>
    </comment>
    <comment ref="C135" authorId="0" shapeId="0">
      <text>
        <r>
          <rPr>
            <sz val="11"/>
            <rFont val="Calibri"/>
            <family val="2"/>
            <charset val="238"/>
          </rPr>
          <t>SZV_F:FeladatKategoria</t>
        </r>
      </text>
    </comment>
    <comment ref="D135" authorId="0" shapeId="0">
      <text>
        <r>
          <rPr>
            <sz val="11"/>
            <rFont val="Calibri"/>
            <family val="2"/>
            <charset val="238"/>
          </rPr>
          <t>SZV_F:FeladatMegnevezes</t>
        </r>
      </text>
    </comment>
    <comment ref="E135" authorId="0" shapeId="0">
      <text>
        <r>
          <rPr>
            <sz val="11"/>
            <rFont val="Calibri"/>
            <family val="2"/>
            <charset val="238"/>
          </rPr>
          <t>SZV_F:ElviEngedelySzam</t>
        </r>
      </text>
    </comment>
    <comment ref="F135" authorId="0" shapeId="0">
      <text>
        <r>
          <rPr>
            <sz val="11"/>
            <rFont val="Calibri"/>
            <family val="2"/>
            <charset val="238"/>
          </rPr>
          <t>SZV_F:VKR_Kod</t>
        </r>
      </text>
    </comment>
    <comment ref="G135" authorId="0" shapeId="0">
      <text>
        <r>
          <rPr>
            <sz val="11"/>
            <rFont val="Calibri"/>
            <family val="2"/>
            <charset val="238"/>
          </rPr>
          <t>SZV_F:VKR_Nev</t>
        </r>
      </text>
    </comment>
    <comment ref="H135" authorId="0" shapeId="0">
      <text>
        <r>
          <rPr>
            <sz val="11"/>
            <rFont val="Calibri"/>
            <family val="2"/>
            <charset val="238"/>
          </rPr>
          <t>SZV_F:FeladatAzonosito</t>
        </r>
      </text>
    </comment>
    <comment ref="I135" authorId="0" shapeId="0">
      <text>
        <r>
          <rPr>
            <sz val="11"/>
            <rFont val="Calibri"/>
            <family val="2"/>
            <charset val="238"/>
          </rPr>
          <t>SZV_F:EllatasiTerulet</t>
        </r>
      </text>
    </comment>
    <comment ref="J135" authorId="0" shapeId="0">
      <text>
        <r>
          <rPr>
            <sz val="11"/>
            <rFont val="Calibri"/>
            <family val="2"/>
            <charset val="238"/>
          </rPr>
          <t>SZV_F:EllatasertFelelos</t>
        </r>
      </text>
    </comment>
    <comment ref="K135" authorId="0" shapeId="0">
      <text>
        <r>
          <rPr>
            <sz val="11"/>
            <rFont val="Calibri"/>
            <family val="2"/>
            <charset val="238"/>
          </rPr>
          <t>SZV_F:TervezettNettoKoltseg</t>
        </r>
      </text>
    </comment>
    <comment ref="L135" authorId="0" shapeId="0">
      <text>
        <r>
          <rPr>
            <sz val="11"/>
            <rFont val="Calibri"/>
            <family val="2"/>
            <charset val="238"/>
          </rPr>
          <t>SZV_F:IdotartamKezdes</t>
        </r>
      </text>
    </comment>
    <comment ref="M135" authorId="0" shapeId="0">
      <text>
        <r>
          <rPr>
            <sz val="11"/>
            <rFont val="Calibri"/>
            <family val="2"/>
            <charset val="238"/>
          </rPr>
          <t>SZV_F:IdotartamBefejezes</t>
        </r>
      </text>
    </comment>
    <comment ref="N135" authorId="0" shapeId="0">
      <text>
        <r>
          <rPr>
            <sz val="11"/>
            <rFont val="Calibri"/>
            <family val="2"/>
            <charset val="238"/>
          </rPr>
          <t>SZV_F:NettoKoltsegUtem1</t>
        </r>
      </text>
    </comment>
    <comment ref="O135" authorId="0" shapeId="0">
      <text>
        <r>
          <rPr>
            <sz val="11"/>
            <rFont val="Calibri"/>
            <family val="2"/>
            <charset val="238"/>
          </rPr>
          <t>SZV_F:NettoKoltsegUtem2</t>
        </r>
      </text>
    </comment>
    <comment ref="P135" authorId="0" shapeId="0">
      <text>
        <r>
          <rPr>
            <sz val="11"/>
            <rFont val="Calibri"/>
            <family val="2"/>
            <charset val="238"/>
          </rPr>
          <t>SZV_F:EM_Melleklet2_KTG</t>
        </r>
      </text>
    </comment>
    <comment ref="R135" authorId="0" shapeId="0">
      <text>
        <r>
          <rPr>
            <sz val="11"/>
            <rFont val="Calibri"/>
            <family val="2"/>
            <charset val="238"/>
          </rPr>
          <t>SZV_F:HDUtem1</t>
        </r>
      </text>
    </comment>
    <comment ref="S135" authorId="0" shapeId="0">
      <text>
        <r>
          <rPr>
            <sz val="11"/>
            <rFont val="Calibri"/>
            <family val="2"/>
            <charset val="238"/>
          </rPr>
          <t>SZV_F:ECSUtem1</t>
        </r>
      </text>
    </comment>
    <comment ref="T135" authorId="0" shapeId="0">
      <text>
        <r>
          <rPr>
            <sz val="11"/>
            <rFont val="Calibri"/>
            <family val="2"/>
            <charset val="238"/>
          </rPr>
          <t>SZV_F:KFHUtem1</t>
        </r>
      </text>
    </comment>
    <comment ref="U135" authorId="0" shapeId="0">
      <text>
        <r>
          <rPr>
            <sz val="11"/>
            <rFont val="Calibri"/>
            <family val="2"/>
            <charset val="238"/>
          </rPr>
          <t>SZV_F:Egyeb_SajatUtem1</t>
        </r>
      </text>
    </comment>
    <comment ref="V135" authorId="0" shapeId="0">
      <text>
        <r>
          <rPr>
            <sz val="11"/>
            <rFont val="Calibri"/>
            <family val="2"/>
            <charset val="238"/>
          </rPr>
          <t>SZV_F:DijUtem1</t>
        </r>
      </text>
    </comment>
    <comment ref="W135" authorId="0" shapeId="0">
      <text>
        <r>
          <rPr>
            <sz val="11"/>
            <rFont val="Calibri"/>
            <family val="2"/>
            <charset val="238"/>
          </rPr>
          <t>SZV_F:EM_Melleklet1_Utem1</t>
        </r>
      </text>
    </comment>
    <comment ref="X135" authorId="0" shapeId="0">
      <text>
        <r>
          <rPr>
            <sz val="11"/>
            <rFont val="Calibri"/>
            <family val="2"/>
            <charset val="238"/>
          </rPr>
          <t>SZV_F:EgyebAllamiUtem1</t>
        </r>
      </text>
    </comment>
    <comment ref="Y135" authorId="0" shapeId="0">
      <text>
        <r>
          <rPr>
            <sz val="11"/>
            <rFont val="Calibri"/>
            <family val="2"/>
            <charset val="238"/>
          </rPr>
          <t>SZV_F:OnkormanyzatiUtem1</t>
        </r>
      </text>
    </comment>
    <comment ref="Z135" authorId="0" shapeId="0">
      <text>
        <r>
          <rPr>
            <sz val="11"/>
            <rFont val="Calibri"/>
            <family val="2"/>
            <charset val="238"/>
          </rPr>
          <t>SZV_F:EUUtem1</t>
        </r>
      </text>
    </comment>
    <comment ref="AA135" authorId="0" shapeId="0">
      <text>
        <r>
          <rPr>
            <sz val="11"/>
            <rFont val="Calibri"/>
            <family val="2"/>
            <charset val="238"/>
          </rPr>
          <t>SZV_F:EgyebUtem1</t>
        </r>
      </text>
    </comment>
    <comment ref="AB135" authorId="0" shapeId="0">
      <text>
        <r>
          <rPr>
            <sz val="11"/>
            <rFont val="Calibri"/>
            <family val="2"/>
            <charset val="238"/>
          </rPr>
          <t>SZV_F:HitelKotvenyUtem1</t>
        </r>
      </text>
    </comment>
    <comment ref="AC135" authorId="0" shapeId="0">
      <text>
        <r>
          <rPr>
            <sz val="11"/>
            <rFont val="Calibri"/>
            <family val="2"/>
            <charset val="238"/>
          </rPr>
          <t>SZV_F:OsszesenUtem1</t>
        </r>
      </text>
    </comment>
    <comment ref="AF135" authorId="0" shapeId="0">
      <text>
        <r>
          <rPr>
            <sz val="11"/>
            <rFont val="Calibri"/>
            <family val="2"/>
            <charset val="238"/>
          </rPr>
          <t>SZV_F:HDUtem2</t>
        </r>
      </text>
    </comment>
    <comment ref="AG135" authorId="0" shapeId="0">
      <text>
        <r>
          <rPr>
            <sz val="11"/>
            <rFont val="Calibri"/>
            <family val="2"/>
            <charset val="238"/>
          </rPr>
          <t>SZV_F:ECSUtem2</t>
        </r>
      </text>
    </comment>
    <comment ref="AH135" authorId="0" shapeId="0">
      <text>
        <r>
          <rPr>
            <sz val="11"/>
            <rFont val="Calibri"/>
            <family val="2"/>
            <charset val="238"/>
          </rPr>
          <t>SZV_F:KFHUtem2</t>
        </r>
      </text>
    </comment>
    <comment ref="AI135" authorId="0" shapeId="0">
      <text>
        <r>
          <rPr>
            <sz val="11"/>
            <rFont val="Calibri"/>
            <family val="2"/>
            <charset val="238"/>
          </rPr>
          <t>SZV_F:Egyeb_SajatUtem2</t>
        </r>
      </text>
    </comment>
    <comment ref="AJ135" authorId="0" shapeId="0">
      <text>
        <r>
          <rPr>
            <sz val="11"/>
            <rFont val="Calibri"/>
            <family val="2"/>
            <charset val="238"/>
          </rPr>
          <t>SZV_F:DijUtem2</t>
        </r>
      </text>
    </comment>
    <comment ref="AK135" authorId="0" shapeId="0">
      <text>
        <r>
          <rPr>
            <sz val="11"/>
            <rFont val="Calibri"/>
            <family val="2"/>
            <charset val="238"/>
          </rPr>
          <t>SZV_F:EM_Melleklet1_Utem2</t>
        </r>
      </text>
    </comment>
    <comment ref="AL135" authorId="0" shapeId="0">
      <text>
        <r>
          <rPr>
            <sz val="11"/>
            <rFont val="Calibri"/>
            <family val="2"/>
            <charset val="238"/>
          </rPr>
          <t>SZV_F:EgyebAllamiUtem2</t>
        </r>
      </text>
    </comment>
    <comment ref="AM135" authorId="0" shapeId="0">
      <text>
        <r>
          <rPr>
            <sz val="11"/>
            <rFont val="Calibri"/>
            <family val="2"/>
            <charset val="238"/>
          </rPr>
          <t>SZV_F:OnkormanyzatiUtem2</t>
        </r>
      </text>
    </comment>
    <comment ref="AN135" authorId="0" shapeId="0">
      <text>
        <r>
          <rPr>
            <sz val="11"/>
            <rFont val="Calibri"/>
            <family val="2"/>
            <charset val="238"/>
          </rPr>
          <t>SZV_F:EUUtem2</t>
        </r>
      </text>
    </comment>
    <comment ref="AO135" authorId="0" shapeId="0">
      <text>
        <r>
          <rPr>
            <sz val="11"/>
            <rFont val="Calibri"/>
            <family val="2"/>
            <charset val="238"/>
          </rPr>
          <t>SZV_F:EgyebUtem2</t>
        </r>
      </text>
    </comment>
    <comment ref="AP135" authorId="0" shapeId="0">
      <text>
        <r>
          <rPr>
            <sz val="11"/>
            <rFont val="Calibri"/>
            <family val="2"/>
            <charset val="238"/>
          </rPr>
          <t>SZV_F:HitelKotvenyUtem2</t>
        </r>
      </text>
    </comment>
    <comment ref="AQ135" authorId="0" shapeId="0">
      <text>
        <r>
          <rPr>
            <sz val="11"/>
            <rFont val="Calibri"/>
            <family val="2"/>
            <charset val="238"/>
          </rPr>
          <t>SZV_F:OsszesenUtem2</t>
        </r>
      </text>
    </comment>
    <comment ref="AR135" authorId="0" shapeId="0">
      <text>
        <r>
          <rPr>
            <sz val="11"/>
            <rFont val="Calibri"/>
            <family val="2"/>
            <charset val="238"/>
          </rPr>
          <t>SZV_F:ForrashianyUtem2</t>
        </r>
      </text>
    </comment>
    <comment ref="AU135" authorId="0" shapeId="0">
      <text>
        <r>
          <rPr>
            <sz val="11"/>
            <rFont val="Calibri"/>
            <family val="2"/>
            <charset val="238"/>
          </rPr>
          <t>SZV_F:Indokolas</t>
        </r>
      </text>
    </comment>
    <comment ref="AV135" authorId="0" shapeId="0">
      <text>
        <r>
          <rPr>
            <sz val="11"/>
            <rFont val="Calibri"/>
            <family val="2"/>
            <charset val="238"/>
          </rPr>
          <t>SZV_F:Megjegyzes</t>
        </r>
      </text>
    </comment>
    <comment ref="AW135" authorId="0" shapeId="0">
      <text>
        <r>
          <rPr>
            <sz val="11"/>
            <rFont val="Calibri"/>
            <family val="2"/>
            <charset val="238"/>
          </rPr>
          <t>SZV_F:FeladatSorszam</t>
        </r>
      </text>
    </comment>
    <comment ref="AY135" authorId="0" shapeId="0">
      <text>
        <r>
          <rPr>
            <sz val="11"/>
            <rFont val="Calibri"/>
            <family val="2"/>
            <charset val="238"/>
          </rPr>
          <t>SZV_F:ISA</t>
        </r>
      </text>
    </comment>
    <comment ref="B136" authorId="0" shapeId="0">
      <text>
        <r>
          <rPr>
            <sz val="11"/>
            <rFont val="Calibri"/>
            <family val="2"/>
            <charset val="238"/>
          </rPr>
          <t>SZV_F:FontossagiSorrent</t>
        </r>
      </text>
    </comment>
    <comment ref="C136" authorId="0" shapeId="0">
      <text>
        <r>
          <rPr>
            <sz val="11"/>
            <rFont val="Calibri"/>
            <family val="2"/>
            <charset val="238"/>
          </rPr>
          <t>SZV_F:FeladatKategoria</t>
        </r>
      </text>
    </comment>
    <comment ref="D136" authorId="0" shapeId="0">
      <text>
        <r>
          <rPr>
            <sz val="11"/>
            <rFont val="Calibri"/>
            <family val="2"/>
            <charset val="238"/>
          </rPr>
          <t>SZV_F:FeladatMegnevezes</t>
        </r>
      </text>
    </comment>
    <comment ref="E136" authorId="0" shapeId="0">
      <text>
        <r>
          <rPr>
            <sz val="11"/>
            <rFont val="Calibri"/>
            <family val="2"/>
            <charset val="238"/>
          </rPr>
          <t>SZV_F:ElviEngedelySzam</t>
        </r>
      </text>
    </comment>
    <comment ref="F136" authorId="0" shapeId="0">
      <text>
        <r>
          <rPr>
            <sz val="11"/>
            <rFont val="Calibri"/>
            <family val="2"/>
            <charset val="238"/>
          </rPr>
          <t>SZV_F:VKR_Kod</t>
        </r>
      </text>
    </comment>
    <comment ref="G136" authorId="0" shapeId="0">
      <text>
        <r>
          <rPr>
            <sz val="11"/>
            <rFont val="Calibri"/>
            <family val="2"/>
            <charset val="238"/>
          </rPr>
          <t>SZV_F:VKR_Nev</t>
        </r>
      </text>
    </comment>
    <comment ref="H136" authorId="0" shapeId="0">
      <text>
        <r>
          <rPr>
            <sz val="11"/>
            <rFont val="Calibri"/>
            <family val="2"/>
            <charset val="238"/>
          </rPr>
          <t>SZV_F:FeladatAzonosito</t>
        </r>
      </text>
    </comment>
    <comment ref="I136" authorId="0" shapeId="0">
      <text>
        <r>
          <rPr>
            <sz val="11"/>
            <rFont val="Calibri"/>
            <family val="2"/>
            <charset val="238"/>
          </rPr>
          <t>SZV_F:EllatasiTerulet</t>
        </r>
      </text>
    </comment>
    <comment ref="J136" authorId="0" shapeId="0">
      <text>
        <r>
          <rPr>
            <sz val="11"/>
            <rFont val="Calibri"/>
            <family val="2"/>
            <charset val="238"/>
          </rPr>
          <t>SZV_F:EllatasertFelelos</t>
        </r>
      </text>
    </comment>
    <comment ref="K136" authorId="0" shapeId="0">
      <text>
        <r>
          <rPr>
            <sz val="11"/>
            <rFont val="Calibri"/>
            <family val="2"/>
            <charset val="238"/>
          </rPr>
          <t>SZV_F:TervezettNettoKoltseg</t>
        </r>
      </text>
    </comment>
    <comment ref="L136" authorId="0" shapeId="0">
      <text>
        <r>
          <rPr>
            <sz val="11"/>
            <rFont val="Calibri"/>
            <family val="2"/>
            <charset val="238"/>
          </rPr>
          <t>SZV_F:IdotartamKezdes</t>
        </r>
      </text>
    </comment>
    <comment ref="M136" authorId="0" shapeId="0">
      <text>
        <r>
          <rPr>
            <sz val="11"/>
            <rFont val="Calibri"/>
            <family val="2"/>
            <charset val="238"/>
          </rPr>
          <t>SZV_F:IdotartamBefejezes</t>
        </r>
      </text>
    </comment>
    <comment ref="N136" authorId="0" shapeId="0">
      <text>
        <r>
          <rPr>
            <sz val="11"/>
            <rFont val="Calibri"/>
            <family val="2"/>
            <charset val="238"/>
          </rPr>
          <t>SZV_F:NettoKoltsegUtem1</t>
        </r>
      </text>
    </comment>
    <comment ref="O136" authorId="0" shapeId="0">
      <text>
        <r>
          <rPr>
            <sz val="11"/>
            <rFont val="Calibri"/>
            <family val="2"/>
            <charset val="238"/>
          </rPr>
          <t>SZV_F:NettoKoltsegUtem2</t>
        </r>
      </text>
    </comment>
    <comment ref="P136" authorId="0" shapeId="0">
      <text>
        <r>
          <rPr>
            <sz val="11"/>
            <rFont val="Calibri"/>
            <family val="2"/>
            <charset val="238"/>
          </rPr>
          <t>SZV_F:EM_Melleklet2_KTG</t>
        </r>
      </text>
    </comment>
    <comment ref="R136" authorId="0" shapeId="0">
      <text>
        <r>
          <rPr>
            <sz val="11"/>
            <rFont val="Calibri"/>
            <family val="2"/>
            <charset val="238"/>
          </rPr>
          <t>SZV_F:HDUtem1</t>
        </r>
      </text>
    </comment>
    <comment ref="S136" authorId="0" shapeId="0">
      <text>
        <r>
          <rPr>
            <sz val="11"/>
            <rFont val="Calibri"/>
            <family val="2"/>
            <charset val="238"/>
          </rPr>
          <t>SZV_F:ECSUtem1</t>
        </r>
      </text>
    </comment>
    <comment ref="T136" authorId="0" shapeId="0">
      <text>
        <r>
          <rPr>
            <sz val="11"/>
            <rFont val="Calibri"/>
            <family val="2"/>
            <charset val="238"/>
          </rPr>
          <t>SZV_F:KFHUtem1</t>
        </r>
      </text>
    </comment>
    <comment ref="U136" authorId="0" shapeId="0">
      <text>
        <r>
          <rPr>
            <sz val="11"/>
            <rFont val="Calibri"/>
            <family val="2"/>
            <charset val="238"/>
          </rPr>
          <t>SZV_F:Egyeb_SajatUtem1</t>
        </r>
      </text>
    </comment>
    <comment ref="V136" authorId="0" shapeId="0">
      <text>
        <r>
          <rPr>
            <sz val="11"/>
            <rFont val="Calibri"/>
            <family val="2"/>
            <charset val="238"/>
          </rPr>
          <t>SZV_F:DijUtem1</t>
        </r>
      </text>
    </comment>
    <comment ref="W136" authorId="0" shapeId="0">
      <text>
        <r>
          <rPr>
            <sz val="11"/>
            <rFont val="Calibri"/>
            <family val="2"/>
            <charset val="238"/>
          </rPr>
          <t>SZV_F:EM_Melleklet1_Utem1</t>
        </r>
      </text>
    </comment>
    <comment ref="X136" authorId="0" shapeId="0">
      <text>
        <r>
          <rPr>
            <sz val="11"/>
            <rFont val="Calibri"/>
            <family val="2"/>
            <charset val="238"/>
          </rPr>
          <t>SZV_F:EgyebAllamiUtem1</t>
        </r>
      </text>
    </comment>
    <comment ref="Y136" authorId="0" shapeId="0">
      <text>
        <r>
          <rPr>
            <sz val="11"/>
            <rFont val="Calibri"/>
            <family val="2"/>
            <charset val="238"/>
          </rPr>
          <t>SZV_F:OnkormanyzatiUtem1</t>
        </r>
      </text>
    </comment>
    <comment ref="Z136" authorId="0" shapeId="0">
      <text>
        <r>
          <rPr>
            <sz val="11"/>
            <rFont val="Calibri"/>
            <family val="2"/>
            <charset val="238"/>
          </rPr>
          <t>SZV_F:EUUtem1</t>
        </r>
      </text>
    </comment>
    <comment ref="AA136" authorId="0" shapeId="0">
      <text>
        <r>
          <rPr>
            <sz val="11"/>
            <rFont val="Calibri"/>
            <family val="2"/>
            <charset val="238"/>
          </rPr>
          <t>SZV_F:EgyebUtem1</t>
        </r>
      </text>
    </comment>
    <comment ref="AB136" authorId="0" shapeId="0">
      <text>
        <r>
          <rPr>
            <sz val="11"/>
            <rFont val="Calibri"/>
            <family val="2"/>
            <charset val="238"/>
          </rPr>
          <t>SZV_F:HitelKotvenyUtem1</t>
        </r>
      </text>
    </comment>
    <comment ref="AC136" authorId="0" shapeId="0">
      <text>
        <r>
          <rPr>
            <sz val="11"/>
            <rFont val="Calibri"/>
            <family val="2"/>
            <charset val="238"/>
          </rPr>
          <t>SZV_F:OsszesenUtem1</t>
        </r>
      </text>
    </comment>
    <comment ref="AF136" authorId="0" shapeId="0">
      <text>
        <r>
          <rPr>
            <sz val="11"/>
            <rFont val="Calibri"/>
            <family val="2"/>
            <charset val="238"/>
          </rPr>
          <t>SZV_F:HDUtem2</t>
        </r>
      </text>
    </comment>
    <comment ref="AG136" authorId="0" shapeId="0">
      <text>
        <r>
          <rPr>
            <sz val="11"/>
            <rFont val="Calibri"/>
            <family val="2"/>
            <charset val="238"/>
          </rPr>
          <t>SZV_F:ECSUtem2</t>
        </r>
      </text>
    </comment>
    <comment ref="AH136" authorId="0" shapeId="0">
      <text>
        <r>
          <rPr>
            <sz val="11"/>
            <rFont val="Calibri"/>
            <family val="2"/>
            <charset val="238"/>
          </rPr>
          <t>SZV_F:KFHUtem2</t>
        </r>
      </text>
    </comment>
    <comment ref="AI136" authorId="0" shapeId="0">
      <text>
        <r>
          <rPr>
            <sz val="11"/>
            <rFont val="Calibri"/>
            <family val="2"/>
            <charset val="238"/>
          </rPr>
          <t>SZV_F:Egyeb_SajatUtem2</t>
        </r>
      </text>
    </comment>
    <comment ref="AJ136" authorId="0" shapeId="0">
      <text>
        <r>
          <rPr>
            <sz val="11"/>
            <rFont val="Calibri"/>
            <family val="2"/>
            <charset val="238"/>
          </rPr>
          <t>SZV_F:DijUtem2</t>
        </r>
      </text>
    </comment>
    <comment ref="AK136" authorId="0" shapeId="0">
      <text>
        <r>
          <rPr>
            <sz val="11"/>
            <rFont val="Calibri"/>
            <family val="2"/>
            <charset val="238"/>
          </rPr>
          <t>SZV_F:EM_Melleklet1_Utem2</t>
        </r>
      </text>
    </comment>
    <comment ref="AL136" authorId="0" shapeId="0">
      <text>
        <r>
          <rPr>
            <sz val="11"/>
            <rFont val="Calibri"/>
            <family val="2"/>
            <charset val="238"/>
          </rPr>
          <t>SZV_F:EgyebAllamiUtem2</t>
        </r>
      </text>
    </comment>
    <comment ref="AM136" authorId="0" shapeId="0">
      <text>
        <r>
          <rPr>
            <sz val="11"/>
            <rFont val="Calibri"/>
            <family val="2"/>
            <charset val="238"/>
          </rPr>
          <t>SZV_F:OnkormanyzatiUtem2</t>
        </r>
      </text>
    </comment>
    <comment ref="AN136" authorId="0" shapeId="0">
      <text>
        <r>
          <rPr>
            <sz val="11"/>
            <rFont val="Calibri"/>
            <family val="2"/>
            <charset val="238"/>
          </rPr>
          <t>SZV_F:EUUtem2</t>
        </r>
      </text>
    </comment>
    <comment ref="AO136" authorId="0" shapeId="0">
      <text>
        <r>
          <rPr>
            <sz val="11"/>
            <rFont val="Calibri"/>
            <family val="2"/>
            <charset val="238"/>
          </rPr>
          <t>SZV_F:EgyebUtem2</t>
        </r>
      </text>
    </comment>
    <comment ref="AP136" authorId="0" shapeId="0">
      <text>
        <r>
          <rPr>
            <sz val="11"/>
            <rFont val="Calibri"/>
            <family val="2"/>
            <charset val="238"/>
          </rPr>
          <t>SZV_F:HitelKotvenyUtem2</t>
        </r>
      </text>
    </comment>
    <comment ref="AQ136" authorId="0" shapeId="0">
      <text>
        <r>
          <rPr>
            <sz val="11"/>
            <rFont val="Calibri"/>
            <family val="2"/>
            <charset val="238"/>
          </rPr>
          <t>SZV_F:OsszesenUtem2</t>
        </r>
      </text>
    </comment>
    <comment ref="AR136" authorId="0" shapeId="0">
      <text>
        <r>
          <rPr>
            <sz val="11"/>
            <rFont val="Calibri"/>
            <family val="2"/>
            <charset val="238"/>
          </rPr>
          <t>SZV_F:ForrashianyUtem2</t>
        </r>
      </text>
    </comment>
    <comment ref="AU136" authorId="0" shapeId="0">
      <text>
        <r>
          <rPr>
            <sz val="11"/>
            <rFont val="Calibri"/>
            <family val="2"/>
            <charset val="238"/>
          </rPr>
          <t>SZV_F:Indokolas</t>
        </r>
      </text>
    </comment>
    <comment ref="AV136" authorId="0" shapeId="0">
      <text>
        <r>
          <rPr>
            <sz val="11"/>
            <rFont val="Calibri"/>
            <family val="2"/>
            <charset val="238"/>
          </rPr>
          <t>SZV_F:Megjegyzes</t>
        </r>
      </text>
    </comment>
    <comment ref="AW136" authorId="0" shapeId="0">
      <text>
        <r>
          <rPr>
            <sz val="11"/>
            <rFont val="Calibri"/>
            <family val="2"/>
            <charset val="238"/>
          </rPr>
          <t>SZV_F:FeladatSorszam</t>
        </r>
      </text>
    </comment>
    <comment ref="AY136" authorId="0" shapeId="0">
      <text>
        <r>
          <rPr>
            <sz val="11"/>
            <rFont val="Calibri"/>
            <family val="2"/>
            <charset val="238"/>
          </rPr>
          <t>SZV_F:ISA</t>
        </r>
      </text>
    </comment>
    <comment ref="B137" authorId="0" shapeId="0">
      <text>
        <r>
          <rPr>
            <sz val="11"/>
            <rFont val="Calibri"/>
            <family val="2"/>
            <charset val="238"/>
          </rPr>
          <t>SZV_F:FontossagiSorrent</t>
        </r>
      </text>
    </comment>
    <comment ref="C137" authorId="0" shapeId="0">
      <text>
        <r>
          <rPr>
            <sz val="11"/>
            <rFont val="Calibri"/>
            <family val="2"/>
            <charset val="238"/>
          </rPr>
          <t>SZV_F:FeladatKategoria</t>
        </r>
      </text>
    </comment>
    <comment ref="D137" authorId="0" shapeId="0">
      <text>
        <r>
          <rPr>
            <sz val="11"/>
            <rFont val="Calibri"/>
            <family val="2"/>
            <charset val="238"/>
          </rPr>
          <t>SZV_F:FeladatMegnevezes</t>
        </r>
      </text>
    </comment>
    <comment ref="E137" authorId="0" shapeId="0">
      <text>
        <r>
          <rPr>
            <sz val="11"/>
            <rFont val="Calibri"/>
            <family val="2"/>
            <charset val="238"/>
          </rPr>
          <t>SZV_F:ElviEngedelySzam</t>
        </r>
      </text>
    </comment>
    <comment ref="F137" authorId="0" shapeId="0">
      <text>
        <r>
          <rPr>
            <sz val="11"/>
            <rFont val="Calibri"/>
            <family val="2"/>
            <charset val="238"/>
          </rPr>
          <t>SZV_F:VKR_Kod</t>
        </r>
      </text>
    </comment>
    <comment ref="G137" authorId="0" shapeId="0">
      <text>
        <r>
          <rPr>
            <sz val="11"/>
            <rFont val="Calibri"/>
            <family val="2"/>
            <charset val="238"/>
          </rPr>
          <t>SZV_F:VKR_Nev</t>
        </r>
      </text>
    </comment>
    <comment ref="H137" authorId="0" shapeId="0">
      <text>
        <r>
          <rPr>
            <sz val="11"/>
            <rFont val="Calibri"/>
            <family val="2"/>
            <charset val="238"/>
          </rPr>
          <t>SZV_F:FeladatAzonosito</t>
        </r>
      </text>
    </comment>
    <comment ref="I137" authorId="0" shapeId="0">
      <text>
        <r>
          <rPr>
            <sz val="11"/>
            <rFont val="Calibri"/>
            <family val="2"/>
            <charset val="238"/>
          </rPr>
          <t>SZV_F:EllatasiTerulet</t>
        </r>
      </text>
    </comment>
    <comment ref="J137" authorId="0" shapeId="0">
      <text>
        <r>
          <rPr>
            <sz val="11"/>
            <rFont val="Calibri"/>
            <family val="2"/>
            <charset val="238"/>
          </rPr>
          <t>SZV_F:EllatasertFelelos</t>
        </r>
      </text>
    </comment>
    <comment ref="K137" authorId="0" shapeId="0">
      <text>
        <r>
          <rPr>
            <sz val="11"/>
            <rFont val="Calibri"/>
            <family val="2"/>
            <charset val="238"/>
          </rPr>
          <t>SZV_F:TervezettNettoKoltseg</t>
        </r>
      </text>
    </comment>
    <comment ref="L137" authorId="0" shapeId="0">
      <text>
        <r>
          <rPr>
            <sz val="11"/>
            <rFont val="Calibri"/>
            <family val="2"/>
            <charset val="238"/>
          </rPr>
          <t>SZV_F:IdotartamKezdes</t>
        </r>
      </text>
    </comment>
    <comment ref="M137" authorId="0" shapeId="0">
      <text>
        <r>
          <rPr>
            <sz val="11"/>
            <rFont val="Calibri"/>
            <family val="2"/>
            <charset val="238"/>
          </rPr>
          <t>SZV_F:IdotartamBefejezes</t>
        </r>
      </text>
    </comment>
    <comment ref="N137" authorId="0" shapeId="0">
      <text>
        <r>
          <rPr>
            <sz val="11"/>
            <rFont val="Calibri"/>
            <family val="2"/>
            <charset val="238"/>
          </rPr>
          <t>SZV_F:NettoKoltsegUtem1</t>
        </r>
      </text>
    </comment>
    <comment ref="O137" authorId="0" shapeId="0">
      <text>
        <r>
          <rPr>
            <sz val="11"/>
            <rFont val="Calibri"/>
            <family val="2"/>
            <charset val="238"/>
          </rPr>
          <t>SZV_F:NettoKoltsegUtem2</t>
        </r>
      </text>
    </comment>
    <comment ref="P137" authorId="0" shapeId="0">
      <text>
        <r>
          <rPr>
            <sz val="11"/>
            <rFont val="Calibri"/>
            <family val="2"/>
            <charset val="238"/>
          </rPr>
          <t>SZV_F:EM_Melleklet2_KTG</t>
        </r>
      </text>
    </comment>
    <comment ref="R137" authorId="0" shapeId="0">
      <text>
        <r>
          <rPr>
            <sz val="11"/>
            <rFont val="Calibri"/>
            <family val="2"/>
            <charset val="238"/>
          </rPr>
          <t>SZV_F:HDUtem1</t>
        </r>
      </text>
    </comment>
    <comment ref="S137" authorId="0" shapeId="0">
      <text>
        <r>
          <rPr>
            <sz val="11"/>
            <rFont val="Calibri"/>
            <family val="2"/>
            <charset val="238"/>
          </rPr>
          <t>SZV_F:ECSUtem1</t>
        </r>
      </text>
    </comment>
    <comment ref="T137" authorId="0" shapeId="0">
      <text>
        <r>
          <rPr>
            <sz val="11"/>
            <rFont val="Calibri"/>
            <family val="2"/>
            <charset val="238"/>
          </rPr>
          <t>SZV_F:KFHUtem1</t>
        </r>
      </text>
    </comment>
    <comment ref="U137" authorId="0" shapeId="0">
      <text>
        <r>
          <rPr>
            <sz val="11"/>
            <rFont val="Calibri"/>
            <family val="2"/>
            <charset val="238"/>
          </rPr>
          <t>SZV_F:Egyeb_SajatUtem1</t>
        </r>
      </text>
    </comment>
    <comment ref="V137" authorId="0" shapeId="0">
      <text>
        <r>
          <rPr>
            <sz val="11"/>
            <rFont val="Calibri"/>
            <family val="2"/>
            <charset val="238"/>
          </rPr>
          <t>SZV_F:DijUtem1</t>
        </r>
      </text>
    </comment>
    <comment ref="W137" authorId="0" shapeId="0">
      <text>
        <r>
          <rPr>
            <sz val="11"/>
            <rFont val="Calibri"/>
            <family val="2"/>
            <charset val="238"/>
          </rPr>
          <t>SZV_F:EM_Melleklet1_Utem1</t>
        </r>
      </text>
    </comment>
    <comment ref="X137" authorId="0" shapeId="0">
      <text>
        <r>
          <rPr>
            <sz val="11"/>
            <rFont val="Calibri"/>
            <family val="2"/>
            <charset val="238"/>
          </rPr>
          <t>SZV_F:EgyebAllamiUtem1</t>
        </r>
      </text>
    </comment>
    <comment ref="Y137" authorId="0" shapeId="0">
      <text>
        <r>
          <rPr>
            <sz val="11"/>
            <rFont val="Calibri"/>
            <family val="2"/>
            <charset val="238"/>
          </rPr>
          <t>SZV_F:OnkormanyzatiUtem1</t>
        </r>
      </text>
    </comment>
    <comment ref="Z137" authorId="0" shapeId="0">
      <text>
        <r>
          <rPr>
            <sz val="11"/>
            <rFont val="Calibri"/>
            <family val="2"/>
            <charset val="238"/>
          </rPr>
          <t>SZV_F:EUUtem1</t>
        </r>
      </text>
    </comment>
    <comment ref="AA137" authorId="0" shapeId="0">
      <text>
        <r>
          <rPr>
            <sz val="11"/>
            <rFont val="Calibri"/>
            <family val="2"/>
            <charset val="238"/>
          </rPr>
          <t>SZV_F:EgyebUtem1</t>
        </r>
      </text>
    </comment>
    <comment ref="AB137" authorId="0" shapeId="0">
      <text>
        <r>
          <rPr>
            <sz val="11"/>
            <rFont val="Calibri"/>
            <family val="2"/>
            <charset val="238"/>
          </rPr>
          <t>SZV_F:HitelKotvenyUtem1</t>
        </r>
      </text>
    </comment>
    <comment ref="AC137" authorId="0" shapeId="0">
      <text>
        <r>
          <rPr>
            <sz val="11"/>
            <rFont val="Calibri"/>
            <family val="2"/>
            <charset val="238"/>
          </rPr>
          <t>SZV_F:OsszesenUtem1</t>
        </r>
      </text>
    </comment>
    <comment ref="AF137" authorId="0" shapeId="0">
      <text>
        <r>
          <rPr>
            <sz val="11"/>
            <rFont val="Calibri"/>
            <family val="2"/>
            <charset val="238"/>
          </rPr>
          <t>SZV_F:HDUtem2</t>
        </r>
      </text>
    </comment>
    <comment ref="AG137" authorId="0" shapeId="0">
      <text>
        <r>
          <rPr>
            <sz val="11"/>
            <rFont val="Calibri"/>
            <family val="2"/>
            <charset val="238"/>
          </rPr>
          <t>SZV_F:ECSUtem2</t>
        </r>
      </text>
    </comment>
    <comment ref="AH137" authorId="0" shapeId="0">
      <text>
        <r>
          <rPr>
            <sz val="11"/>
            <rFont val="Calibri"/>
            <family val="2"/>
            <charset val="238"/>
          </rPr>
          <t>SZV_F:KFHUtem2</t>
        </r>
      </text>
    </comment>
    <comment ref="AI137" authorId="0" shapeId="0">
      <text>
        <r>
          <rPr>
            <sz val="11"/>
            <rFont val="Calibri"/>
            <family val="2"/>
            <charset val="238"/>
          </rPr>
          <t>SZV_F:Egyeb_SajatUtem2</t>
        </r>
      </text>
    </comment>
    <comment ref="AJ137" authorId="0" shapeId="0">
      <text>
        <r>
          <rPr>
            <sz val="11"/>
            <rFont val="Calibri"/>
            <family val="2"/>
            <charset val="238"/>
          </rPr>
          <t>SZV_F:DijUtem2</t>
        </r>
      </text>
    </comment>
    <comment ref="AK137" authorId="0" shapeId="0">
      <text>
        <r>
          <rPr>
            <sz val="11"/>
            <rFont val="Calibri"/>
            <family val="2"/>
            <charset val="238"/>
          </rPr>
          <t>SZV_F:EM_Melleklet1_Utem2</t>
        </r>
      </text>
    </comment>
    <comment ref="AL137" authorId="0" shapeId="0">
      <text>
        <r>
          <rPr>
            <sz val="11"/>
            <rFont val="Calibri"/>
            <family val="2"/>
            <charset val="238"/>
          </rPr>
          <t>SZV_F:EgyebAllamiUtem2</t>
        </r>
      </text>
    </comment>
    <comment ref="AM137" authorId="0" shapeId="0">
      <text>
        <r>
          <rPr>
            <sz val="11"/>
            <rFont val="Calibri"/>
            <family val="2"/>
            <charset val="238"/>
          </rPr>
          <t>SZV_F:OnkormanyzatiUtem2</t>
        </r>
      </text>
    </comment>
    <comment ref="AN137" authorId="0" shapeId="0">
      <text>
        <r>
          <rPr>
            <sz val="11"/>
            <rFont val="Calibri"/>
            <family val="2"/>
            <charset val="238"/>
          </rPr>
          <t>SZV_F:EUUtem2</t>
        </r>
      </text>
    </comment>
    <comment ref="AO137" authorId="0" shapeId="0">
      <text>
        <r>
          <rPr>
            <sz val="11"/>
            <rFont val="Calibri"/>
            <family val="2"/>
            <charset val="238"/>
          </rPr>
          <t>SZV_F:EgyebUtem2</t>
        </r>
      </text>
    </comment>
    <comment ref="AP137" authorId="0" shapeId="0">
      <text>
        <r>
          <rPr>
            <sz val="11"/>
            <rFont val="Calibri"/>
            <family val="2"/>
            <charset val="238"/>
          </rPr>
          <t>SZV_F:HitelKotvenyUtem2</t>
        </r>
      </text>
    </comment>
    <comment ref="AQ137" authorId="0" shapeId="0">
      <text>
        <r>
          <rPr>
            <sz val="11"/>
            <rFont val="Calibri"/>
            <family val="2"/>
            <charset val="238"/>
          </rPr>
          <t>SZV_F:OsszesenUtem2</t>
        </r>
      </text>
    </comment>
    <comment ref="AR137" authorId="0" shapeId="0">
      <text>
        <r>
          <rPr>
            <sz val="11"/>
            <rFont val="Calibri"/>
            <family val="2"/>
            <charset val="238"/>
          </rPr>
          <t>SZV_F:ForrashianyUtem2</t>
        </r>
      </text>
    </comment>
    <comment ref="AU137" authorId="0" shapeId="0">
      <text>
        <r>
          <rPr>
            <sz val="11"/>
            <rFont val="Calibri"/>
            <family val="2"/>
            <charset val="238"/>
          </rPr>
          <t>SZV_F:Indokolas</t>
        </r>
      </text>
    </comment>
    <comment ref="AV137" authorId="0" shapeId="0">
      <text>
        <r>
          <rPr>
            <sz val="11"/>
            <rFont val="Calibri"/>
            <family val="2"/>
            <charset val="238"/>
          </rPr>
          <t>SZV_F:Megjegyzes</t>
        </r>
      </text>
    </comment>
    <comment ref="AW137" authorId="0" shapeId="0">
      <text>
        <r>
          <rPr>
            <sz val="11"/>
            <rFont val="Calibri"/>
            <family val="2"/>
            <charset val="238"/>
          </rPr>
          <t>SZV_F:FeladatSorszam</t>
        </r>
      </text>
    </comment>
    <comment ref="AY137" authorId="0" shapeId="0">
      <text>
        <r>
          <rPr>
            <sz val="11"/>
            <rFont val="Calibri"/>
            <family val="2"/>
            <charset val="238"/>
          </rPr>
          <t>SZV_F:ISA</t>
        </r>
      </text>
    </comment>
    <comment ref="B138" authorId="0" shapeId="0">
      <text>
        <r>
          <rPr>
            <sz val="11"/>
            <rFont val="Calibri"/>
            <family val="2"/>
            <charset val="238"/>
          </rPr>
          <t>SZV_F:FontossagiSorrent</t>
        </r>
      </text>
    </comment>
    <comment ref="C138" authorId="0" shapeId="0">
      <text>
        <r>
          <rPr>
            <sz val="11"/>
            <rFont val="Calibri"/>
            <family val="2"/>
            <charset val="238"/>
          </rPr>
          <t>SZV_F:FeladatKategoria</t>
        </r>
      </text>
    </comment>
    <comment ref="D138" authorId="0" shapeId="0">
      <text>
        <r>
          <rPr>
            <sz val="11"/>
            <rFont val="Calibri"/>
            <family val="2"/>
            <charset val="238"/>
          </rPr>
          <t>SZV_F:FeladatMegnevezes</t>
        </r>
      </text>
    </comment>
    <comment ref="E138" authorId="0" shapeId="0">
      <text>
        <r>
          <rPr>
            <sz val="11"/>
            <rFont val="Calibri"/>
            <family val="2"/>
            <charset val="238"/>
          </rPr>
          <t>SZV_F:ElviEngedelySzam</t>
        </r>
      </text>
    </comment>
    <comment ref="F138" authorId="0" shapeId="0">
      <text>
        <r>
          <rPr>
            <sz val="11"/>
            <rFont val="Calibri"/>
            <family val="2"/>
            <charset val="238"/>
          </rPr>
          <t>SZV_F:VKR_Kod</t>
        </r>
      </text>
    </comment>
    <comment ref="G138" authorId="0" shapeId="0">
      <text>
        <r>
          <rPr>
            <sz val="11"/>
            <rFont val="Calibri"/>
            <family val="2"/>
            <charset val="238"/>
          </rPr>
          <t>SZV_F:VKR_Nev</t>
        </r>
      </text>
    </comment>
    <comment ref="H138" authorId="0" shapeId="0">
      <text>
        <r>
          <rPr>
            <sz val="11"/>
            <rFont val="Calibri"/>
            <family val="2"/>
            <charset val="238"/>
          </rPr>
          <t>SZV_F:FeladatAzonosito</t>
        </r>
      </text>
    </comment>
    <comment ref="I138" authorId="0" shapeId="0">
      <text>
        <r>
          <rPr>
            <sz val="11"/>
            <rFont val="Calibri"/>
            <family val="2"/>
            <charset val="238"/>
          </rPr>
          <t>SZV_F:EllatasiTerulet</t>
        </r>
      </text>
    </comment>
    <comment ref="J138" authorId="0" shapeId="0">
      <text>
        <r>
          <rPr>
            <sz val="11"/>
            <rFont val="Calibri"/>
            <family val="2"/>
            <charset val="238"/>
          </rPr>
          <t>SZV_F:EllatasertFelelos</t>
        </r>
      </text>
    </comment>
    <comment ref="K138" authorId="0" shapeId="0">
      <text>
        <r>
          <rPr>
            <sz val="11"/>
            <rFont val="Calibri"/>
            <family val="2"/>
            <charset val="238"/>
          </rPr>
          <t>SZV_F:TervezettNettoKoltseg</t>
        </r>
      </text>
    </comment>
    <comment ref="L138" authorId="0" shapeId="0">
      <text>
        <r>
          <rPr>
            <sz val="11"/>
            <rFont val="Calibri"/>
            <family val="2"/>
            <charset val="238"/>
          </rPr>
          <t>SZV_F:IdotartamKezdes</t>
        </r>
      </text>
    </comment>
    <comment ref="M138" authorId="0" shapeId="0">
      <text>
        <r>
          <rPr>
            <sz val="11"/>
            <rFont val="Calibri"/>
            <family val="2"/>
            <charset val="238"/>
          </rPr>
          <t>SZV_F:IdotartamBefejezes</t>
        </r>
      </text>
    </comment>
    <comment ref="N138" authorId="0" shapeId="0">
      <text>
        <r>
          <rPr>
            <sz val="11"/>
            <rFont val="Calibri"/>
            <family val="2"/>
            <charset val="238"/>
          </rPr>
          <t>SZV_F:NettoKoltsegUtem1</t>
        </r>
      </text>
    </comment>
    <comment ref="O138" authorId="0" shapeId="0">
      <text>
        <r>
          <rPr>
            <sz val="11"/>
            <rFont val="Calibri"/>
            <family val="2"/>
            <charset val="238"/>
          </rPr>
          <t>SZV_F:NettoKoltsegUtem2</t>
        </r>
      </text>
    </comment>
    <comment ref="P138" authorId="0" shapeId="0">
      <text>
        <r>
          <rPr>
            <sz val="11"/>
            <rFont val="Calibri"/>
            <family val="2"/>
            <charset val="238"/>
          </rPr>
          <t>SZV_F:EM_Melleklet2_KTG</t>
        </r>
      </text>
    </comment>
    <comment ref="R138" authorId="0" shapeId="0">
      <text>
        <r>
          <rPr>
            <sz val="11"/>
            <rFont val="Calibri"/>
            <family val="2"/>
            <charset val="238"/>
          </rPr>
          <t>SZV_F:HDUtem1</t>
        </r>
      </text>
    </comment>
    <comment ref="S138" authorId="0" shapeId="0">
      <text>
        <r>
          <rPr>
            <sz val="11"/>
            <rFont val="Calibri"/>
            <family val="2"/>
            <charset val="238"/>
          </rPr>
          <t>SZV_F:ECSUtem1</t>
        </r>
      </text>
    </comment>
    <comment ref="T138" authorId="0" shapeId="0">
      <text>
        <r>
          <rPr>
            <sz val="11"/>
            <rFont val="Calibri"/>
            <family val="2"/>
            <charset val="238"/>
          </rPr>
          <t>SZV_F:KFHUtem1</t>
        </r>
      </text>
    </comment>
    <comment ref="U138" authorId="0" shapeId="0">
      <text>
        <r>
          <rPr>
            <sz val="11"/>
            <rFont val="Calibri"/>
            <family val="2"/>
            <charset val="238"/>
          </rPr>
          <t>SZV_F:Egyeb_SajatUtem1</t>
        </r>
      </text>
    </comment>
    <comment ref="V138" authorId="0" shapeId="0">
      <text>
        <r>
          <rPr>
            <sz val="11"/>
            <rFont val="Calibri"/>
            <family val="2"/>
            <charset val="238"/>
          </rPr>
          <t>SZV_F:DijUtem1</t>
        </r>
      </text>
    </comment>
    <comment ref="W138" authorId="0" shapeId="0">
      <text>
        <r>
          <rPr>
            <sz val="11"/>
            <rFont val="Calibri"/>
            <family val="2"/>
            <charset val="238"/>
          </rPr>
          <t>SZV_F:EM_Melleklet1_Utem1</t>
        </r>
      </text>
    </comment>
    <comment ref="X138" authorId="0" shapeId="0">
      <text>
        <r>
          <rPr>
            <sz val="11"/>
            <rFont val="Calibri"/>
            <family val="2"/>
            <charset val="238"/>
          </rPr>
          <t>SZV_F:EgyebAllamiUtem1</t>
        </r>
      </text>
    </comment>
    <comment ref="Y138" authorId="0" shapeId="0">
      <text>
        <r>
          <rPr>
            <sz val="11"/>
            <rFont val="Calibri"/>
            <family val="2"/>
            <charset val="238"/>
          </rPr>
          <t>SZV_F:OnkormanyzatiUtem1</t>
        </r>
      </text>
    </comment>
    <comment ref="Z138" authorId="0" shapeId="0">
      <text>
        <r>
          <rPr>
            <sz val="11"/>
            <rFont val="Calibri"/>
            <family val="2"/>
            <charset val="238"/>
          </rPr>
          <t>SZV_F:EUUtem1</t>
        </r>
      </text>
    </comment>
    <comment ref="AA138" authorId="0" shapeId="0">
      <text>
        <r>
          <rPr>
            <sz val="11"/>
            <rFont val="Calibri"/>
            <family val="2"/>
            <charset val="238"/>
          </rPr>
          <t>SZV_F:EgyebUtem1</t>
        </r>
      </text>
    </comment>
    <comment ref="AB138" authorId="0" shapeId="0">
      <text>
        <r>
          <rPr>
            <sz val="11"/>
            <rFont val="Calibri"/>
            <family val="2"/>
            <charset val="238"/>
          </rPr>
          <t>SZV_F:HitelKotvenyUtem1</t>
        </r>
      </text>
    </comment>
    <comment ref="AC138" authorId="0" shapeId="0">
      <text>
        <r>
          <rPr>
            <sz val="11"/>
            <rFont val="Calibri"/>
            <family val="2"/>
            <charset val="238"/>
          </rPr>
          <t>SZV_F:OsszesenUtem1</t>
        </r>
      </text>
    </comment>
    <comment ref="AF138" authorId="0" shapeId="0">
      <text>
        <r>
          <rPr>
            <sz val="11"/>
            <rFont val="Calibri"/>
            <family val="2"/>
            <charset val="238"/>
          </rPr>
          <t>SZV_F:HDUtem2</t>
        </r>
      </text>
    </comment>
    <comment ref="AG138" authorId="0" shapeId="0">
      <text>
        <r>
          <rPr>
            <sz val="11"/>
            <rFont val="Calibri"/>
            <family val="2"/>
            <charset val="238"/>
          </rPr>
          <t>SZV_F:ECSUtem2</t>
        </r>
      </text>
    </comment>
    <comment ref="AH138" authorId="0" shapeId="0">
      <text>
        <r>
          <rPr>
            <sz val="11"/>
            <rFont val="Calibri"/>
            <family val="2"/>
            <charset val="238"/>
          </rPr>
          <t>SZV_F:KFHUtem2</t>
        </r>
      </text>
    </comment>
    <comment ref="AI138" authorId="0" shapeId="0">
      <text>
        <r>
          <rPr>
            <sz val="11"/>
            <rFont val="Calibri"/>
            <family val="2"/>
            <charset val="238"/>
          </rPr>
          <t>SZV_F:Egyeb_SajatUtem2</t>
        </r>
      </text>
    </comment>
    <comment ref="AJ138" authorId="0" shapeId="0">
      <text>
        <r>
          <rPr>
            <sz val="11"/>
            <rFont val="Calibri"/>
            <family val="2"/>
            <charset val="238"/>
          </rPr>
          <t>SZV_F:DijUtem2</t>
        </r>
      </text>
    </comment>
    <comment ref="AK138" authorId="0" shapeId="0">
      <text>
        <r>
          <rPr>
            <sz val="11"/>
            <rFont val="Calibri"/>
            <family val="2"/>
            <charset val="238"/>
          </rPr>
          <t>SZV_F:EM_Melleklet1_Utem2</t>
        </r>
      </text>
    </comment>
    <comment ref="AL138" authorId="0" shapeId="0">
      <text>
        <r>
          <rPr>
            <sz val="11"/>
            <rFont val="Calibri"/>
            <family val="2"/>
            <charset val="238"/>
          </rPr>
          <t>SZV_F:EgyebAllamiUtem2</t>
        </r>
      </text>
    </comment>
    <comment ref="AM138" authorId="0" shapeId="0">
      <text>
        <r>
          <rPr>
            <sz val="11"/>
            <rFont val="Calibri"/>
            <family val="2"/>
            <charset val="238"/>
          </rPr>
          <t>SZV_F:OnkormanyzatiUtem2</t>
        </r>
      </text>
    </comment>
    <comment ref="AN138" authorId="0" shapeId="0">
      <text>
        <r>
          <rPr>
            <sz val="11"/>
            <rFont val="Calibri"/>
            <family val="2"/>
            <charset val="238"/>
          </rPr>
          <t>SZV_F:EUUtem2</t>
        </r>
      </text>
    </comment>
    <comment ref="AO138" authorId="0" shapeId="0">
      <text>
        <r>
          <rPr>
            <sz val="11"/>
            <rFont val="Calibri"/>
            <family val="2"/>
            <charset val="238"/>
          </rPr>
          <t>SZV_F:EgyebUtem2</t>
        </r>
      </text>
    </comment>
    <comment ref="AP138" authorId="0" shapeId="0">
      <text>
        <r>
          <rPr>
            <sz val="11"/>
            <rFont val="Calibri"/>
            <family val="2"/>
            <charset val="238"/>
          </rPr>
          <t>SZV_F:HitelKotvenyUtem2</t>
        </r>
      </text>
    </comment>
    <comment ref="AQ138" authorId="0" shapeId="0">
      <text>
        <r>
          <rPr>
            <sz val="11"/>
            <rFont val="Calibri"/>
            <family val="2"/>
            <charset val="238"/>
          </rPr>
          <t>SZV_F:OsszesenUtem2</t>
        </r>
      </text>
    </comment>
    <comment ref="AR138" authorId="0" shapeId="0">
      <text>
        <r>
          <rPr>
            <sz val="11"/>
            <rFont val="Calibri"/>
            <family val="2"/>
            <charset val="238"/>
          </rPr>
          <t>SZV_F:ForrashianyUtem2</t>
        </r>
      </text>
    </comment>
    <comment ref="AU138" authorId="0" shapeId="0">
      <text>
        <r>
          <rPr>
            <sz val="11"/>
            <rFont val="Calibri"/>
            <family val="2"/>
            <charset val="238"/>
          </rPr>
          <t>SZV_F:Indokolas</t>
        </r>
      </text>
    </comment>
    <comment ref="AV138" authorId="0" shapeId="0">
      <text>
        <r>
          <rPr>
            <sz val="11"/>
            <rFont val="Calibri"/>
            <family val="2"/>
            <charset val="238"/>
          </rPr>
          <t>SZV_F:Megjegyzes</t>
        </r>
      </text>
    </comment>
    <comment ref="AW138" authorId="0" shapeId="0">
      <text>
        <r>
          <rPr>
            <sz val="11"/>
            <rFont val="Calibri"/>
            <family val="2"/>
            <charset val="238"/>
          </rPr>
          <t>SZV_F:FeladatSorszam</t>
        </r>
      </text>
    </comment>
    <comment ref="AY138" authorId="0" shapeId="0">
      <text>
        <r>
          <rPr>
            <sz val="11"/>
            <rFont val="Calibri"/>
            <family val="2"/>
            <charset val="238"/>
          </rPr>
          <t>SZV_F:ISA</t>
        </r>
      </text>
    </comment>
    <comment ref="B139" authorId="0" shapeId="0">
      <text>
        <r>
          <rPr>
            <sz val="11"/>
            <rFont val="Calibri"/>
            <family val="2"/>
            <charset val="238"/>
          </rPr>
          <t>SZV_F:FontossagiSorrent</t>
        </r>
      </text>
    </comment>
    <comment ref="C139" authorId="0" shapeId="0">
      <text>
        <r>
          <rPr>
            <sz val="11"/>
            <rFont val="Calibri"/>
            <family val="2"/>
            <charset val="238"/>
          </rPr>
          <t>SZV_F:FeladatKategoria</t>
        </r>
      </text>
    </comment>
    <comment ref="D139" authorId="0" shapeId="0">
      <text>
        <r>
          <rPr>
            <sz val="11"/>
            <rFont val="Calibri"/>
            <family val="2"/>
            <charset val="238"/>
          </rPr>
          <t>SZV_F:FeladatMegnevezes</t>
        </r>
      </text>
    </comment>
    <comment ref="E139" authorId="0" shapeId="0">
      <text>
        <r>
          <rPr>
            <sz val="11"/>
            <rFont val="Calibri"/>
            <family val="2"/>
            <charset val="238"/>
          </rPr>
          <t>SZV_F:ElviEngedelySzam</t>
        </r>
      </text>
    </comment>
    <comment ref="F139" authorId="0" shapeId="0">
      <text>
        <r>
          <rPr>
            <sz val="11"/>
            <rFont val="Calibri"/>
            <family val="2"/>
            <charset val="238"/>
          </rPr>
          <t>SZV_F:VKR_Kod</t>
        </r>
      </text>
    </comment>
    <comment ref="G139" authorId="0" shapeId="0">
      <text>
        <r>
          <rPr>
            <sz val="11"/>
            <rFont val="Calibri"/>
            <family val="2"/>
            <charset val="238"/>
          </rPr>
          <t>SZV_F:VKR_Nev</t>
        </r>
      </text>
    </comment>
    <comment ref="H139" authorId="0" shapeId="0">
      <text>
        <r>
          <rPr>
            <sz val="11"/>
            <rFont val="Calibri"/>
            <family val="2"/>
            <charset val="238"/>
          </rPr>
          <t>SZV_F:FeladatAzonosito</t>
        </r>
      </text>
    </comment>
    <comment ref="I139" authorId="0" shapeId="0">
      <text>
        <r>
          <rPr>
            <sz val="11"/>
            <rFont val="Calibri"/>
            <family val="2"/>
            <charset val="238"/>
          </rPr>
          <t>SZV_F:EllatasiTerulet</t>
        </r>
      </text>
    </comment>
    <comment ref="J139" authorId="0" shapeId="0">
      <text>
        <r>
          <rPr>
            <sz val="11"/>
            <rFont val="Calibri"/>
            <family val="2"/>
            <charset val="238"/>
          </rPr>
          <t>SZV_F:EllatasertFelelos</t>
        </r>
      </text>
    </comment>
    <comment ref="K139" authorId="0" shapeId="0">
      <text>
        <r>
          <rPr>
            <sz val="11"/>
            <rFont val="Calibri"/>
            <family val="2"/>
            <charset val="238"/>
          </rPr>
          <t>SZV_F:TervezettNettoKoltseg</t>
        </r>
      </text>
    </comment>
    <comment ref="L139" authorId="0" shapeId="0">
      <text>
        <r>
          <rPr>
            <sz val="11"/>
            <rFont val="Calibri"/>
            <family val="2"/>
            <charset val="238"/>
          </rPr>
          <t>SZV_F:IdotartamKezdes</t>
        </r>
      </text>
    </comment>
    <comment ref="M139" authorId="0" shapeId="0">
      <text>
        <r>
          <rPr>
            <sz val="11"/>
            <rFont val="Calibri"/>
            <family val="2"/>
            <charset val="238"/>
          </rPr>
          <t>SZV_F:IdotartamBefejezes</t>
        </r>
      </text>
    </comment>
    <comment ref="N139" authorId="0" shapeId="0">
      <text>
        <r>
          <rPr>
            <sz val="11"/>
            <rFont val="Calibri"/>
            <family val="2"/>
            <charset val="238"/>
          </rPr>
          <t>SZV_F:NettoKoltsegUtem1</t>
        </r>
      </text>
    </comment>
    <comment ref="O139" authorId="0" shapeId="0">
      <text>
        <r>
          <rPr>
            <sz val="11"/>
            <rFont val="Calibri"/>
            <family val="2"/>
            <charset val="238"/>
          </rPr>
          <t>SZV_F:NettoKoltsegUtem2</t>
        </r>
      </text>
    </comment>
    <comment ref="P139" authorId="0" shapeId="0">
      <text>
        <r>
          <rPr>
            <sz val="11"/>
            <rFont val="Calibri"/>
            <family val="2"/>
            <charset val="238"/>
          </rPr>
          <t>SZV_F:EM_Melleklet2_KTG</t>
        </r>
      </text>
    </comment>
    <comment ref="R139" authorId="0" shapeId="0">
      <text>
        <r>
          <rPr>
            <sz val="11"/>
            <rFont val="Calibri"/>
            <family val="2"/>
            <charset val="238"/>
          </rPr>
          <t>SZV_F:HDUtem1</t>
        </r>
      </text>
    </comment>
    <comment ref="S139" authorId="0" shapeId="0">
      <text>
        <r>
          <rPr>
            <sz val="11"/>
            <rFont val="Calibri"/>
            <family val="2"/>
            <charset val="238"/>
          </rPr>
          <t>SZV_F:ECSUtem1</t>
        </r>
      </text>
    </comment>
    <comment ref="T139" authorId="0" shapeId="0">
      <text>
        <r>
          <rPr>
            <sz val="11"/>
            <rFont val="Calibri"/>
            <family val="2"/>
            <charset val="238"/>
          </rPr>
          <t>SZV_F:KFHUtem1</t>
        </r>
      </text>
    </comment>
    <comment ref="U139" authorId="0" shapeId="0">
      <text>
        <r>
          <rPr>
            <sz val="11"/>
            <rFont val="Calibri"/>
            <family val="2"/>
            <charset val="238"/>
          </rPr>
          <t>SZV_F:Egyeb_SajatUtem1</t>
        </r>
      </text>
    </comment>
    <comment ref="V139" authorId="0" shapeId="0">
      <text>
        <r>
          <rPr>
            <sz val="11"/>
            <rFont val="Calibri"/>
            <family val="2"/>
            <charset val="238"/>
          </rPr>
          <t>SZV_F:DijUtem1</t>
        </r>
      </text>
    </comment>
    <comment ref="W139" authorId="0" shapeId="0">
      <text>
        <r>
          <rPr>
            <sz val="11"/>
            <rFont val="Calibri"/>
            <family val="2"/>
            <charset val="238"/>
          </rPr>
          <t>SZV_F:EM_Melleklet1_Utem1</t>
        </r>
      </text>
    </comment>
    <comment ref="X139" authorId="0" shapeId="0">
      <text>
        <r>
          <rPr>
            <sz val="11"/>
            <rFont val="Calibri"/>
            <family val="2"/>
            <charset val="238"/>
          </rPr>
          <t>SZV_F:EgyebAllamiUtem1</t>
        </r>
      </text>
    </comment>
    <comment ref="Y139" authorId="0" shapeId="0">
      <text>
        <r>
          <rPr>
            <sz val="11"/>
            <rFont val="Calibri"/>
            <family val="2"/>
            <charset val="238"/>
          </rPr>
          <t>SZV_F:OnkormanyzatiUtem1</t>
        </r>
      </text>
    </comment>
    <comment ref="Z139" authorId="0" shapeId="0">
      <text>
        <r>
          <rPr>
            <sz val="11"/>
            <rFont val="Calibri"/>
            <family val="2"/>
            <charset val="238"/>
          </rPr>
          <t>SZV_F:EUUtem1</t>
        </r>
      </text>
    </comment>
    <comment ref="AA139" authorId="0" shapeId="0">
      <text>
        <r>
          <rPr>
            <sz val="11"/>
            <rFont val="Calibri"/>
            <family val="2"/>
            <charset val="238"/>
          </rPr>
          <t>SZV_F:EgyebUtem1</t>
        </r>
      </text>
    </comment>
    <comment ref="AB139" authorId="0" shapeId="0">
      <text>
        <r>
          <rPr>
            <sz val="11"/>
            <rFont val="Calibri"/>
            <family val="2"/>
            <charset val="238"/>
          </rPr>
          <t>SZV_F:HitelKotvenyUtem1</t>
        </r>
      </text>
    </comment>
    <comment ref="AC139" authorId="0" shapeId="0">
      <text>
        <r>
          <rPr>
            <sz val="11"/>
            <rFont val="Calibri"/>
            <family val="2"/>
            <charset val="238"/>
          </rPr>
          <t>SZV_F:OsszesenUtem1</t>
        </r>
      </text>
    </comment>
    <comment ref="AF139" authorId="0" shapeId="0">
      <text>
        <r>
          <rPr>
            <sz val="11"/>
            <rFont val="Calibri"/>
            <family val="2"/>
            <charset val="238"/>
          </rPr>
          <t>SZV_F:HDUtem2</t>
        </r>
      </text>
    </comment>
    <comment ref="AG139" authorId="0" shapeId="0">
      <text>
        <r>
          <rPr>
            <sz val="11"/>
            <rFont val="Calibri"/>
            <family val="2"/>
            <charset val="238"/>
          </rPr>
          <t>SZV_F:ECSUtem2</t>
        </r>
      </text>
    </comment>
    <comment ref="AH139" authorId="0" shapeId="0">
      <text>
        <r>
          <rPr>
            <sz val="11"/>
            <rFont val="Calibri"/>
            <family val="2"/>
            <charset val="238"/>
          </rPr>
          <t>SZV_F:KFHUtem2</t>
        </r>
      </text>
    </comment>
    <comment ref="AI139" authorId="0" shapeId="0">
      <text>
        <r>
          <rPr>
            <sz val="11"/>
            <rFont val="Calibri"/>
            <family val="2"/>
            <charset val="238"/>
          </rPr>
          <t>SZV_F:Egyeb_SajatUtem2</t>
        </r>
      </text>
    </comment>
    <comment ref="AJ139" authorId="0" shapeId="0">
      <text>
        <r>
          <rPr>
            <sz val="11"/>
            <rFont val="Calibri"/>
            <family val="2"/>
            <charset val="238"/>
          </rPr>
          <t>SZV_F:DijUtem2</t>
        </r>
      </text>
    </comment>
    <comment ref="AK139" authorId="0" shapeId="0">
      <text>
        <r>
          <rPr>
            <sz val="11"/>
            <rFont val="Calibri"/>
            <family val="2"/>
            <charset val="238"/>
          </rPr>
          <t>SZV_F:EM_Melleklet1_Utem2</t>
        </r>
      </text>
    </comment>
    <comment ref="AL139" authorId="0" shapeId="0">
      <text>
        <r>
          <rPr>
            <sz val="11"/>
            <rFont val="Calibri"/>
            <family val="2"/>
            <charset val="238"/>
          </rPr>
          <t>SZV_F:EgyebAllamiUtem2</t>
        </r>
      </text>
    </comment>
    <comment ref="AM139" authorId="0" shapeId="0">
      <text>
        <r>
          <rPr>
            <sz val="11"/>
            <rFont val="Calibri"/>
            <family val="2"/>
            <charset val="238"/>
          </rPr>
          <t>SZV_F:OnkormanyzatiUtem2</t>
        </r>
      </text>
    </comment>
    <comment ref="AN139" authorId="0" shapeId="0">
      <text>
        <r>
          <rPr>
            <sz val="11"/>
            <rFont val="Calibri"/>
            <family val="2"/>
            <charset val="238"/>
          </rPr>
          <t>SZV_F:EUUtem2</t>
        </r>
      </text>
    </comment>
    <comment ref="AO139" authorId="0" shapeId="0">
      <text>
        <r>
          <rPr>
            <sz val="11"/>
            <rFont val="Calibri"/>
            <family val="2"/>
            <charset val="238"/>
          </rPr>
          <t>SZV_F:EgyebUtem2</t>
        </r>
      </text>
    </comment>
    <comment ref="AP139" authorId="0" shapeId="0">
      <text>
        <r>
          <rPr>
            <sz val="11"/>
            <rFont val="Calibri"/>
            <family val="2"/>
            <charset val="238"/>
          </rPr>
          <t>SZV_F:HitelKotvenyUtem2</t>
        </r>
      </text>
    </comment>
    <comment ref="AQ139" authorId="0" shapeId="0">
      <text>
        <r>
          <rPr>
            <sz val="11"/>
            <rFont val="Calibri"/>
            <family val="2"/>
            <charset val="238"/>
          </rPr>
          <t>SZV_F:OsszesenUtem2</t>
        </r>
      </text>
    </comment>
    <comment ref="AR139" authorId="0" shapeId="0">
      <text>
        <r>
          <rPr>
            <sz val="11"/>
            <rFont val="Calibri"/>
            <family val="2"/>
            <charset val="238"/>
          </rPr>
          <t>SZV_F:ForrashianyUtem2</t>
        </r>
      </text>
    </comment>
    <comment ref="AU139" authorId="0" shapeId="0">
      <text>
        <r>
          <rPr>
            <sz val="11"/>
            <rFont val="Calibri"/>
            <family val="2"/>
            <charset val="238"/>
          </rPr>
          <t>SZV_F:Indokolas</t>
        </r>
      </text>
    </comment>
    <comment ref="AV139" authorId="0" shapeId="0">
      <text>
        <r>
          <rPr>
            <sz val="11"/>
            <rFont val="Calibri"/>
            <family val="2"/>
            <charset val="238"/>
          </rPr>
          <t>SZV_F:Megjegyzes</t>
        </r>
      </text>
    </comment>
    <comment ref="AW139" authorId="0" shapeId="0">
      <text>
        <r>
          <rPr>
            <sz val="11"/>
            <rFont val="Calibri"/>
            <family val="2"/>
            <charset val="238"/>
          </rPr>
          <t>SZV_F:FeladatSorszam</t>
        </r>
      </text>
    </comment>
    <comment ref="AY139" authorId="0" shapeId="0">
      <text>
        <r>
          <rPr>
            <sz val="11"/>
            <rFont val="Calibri"/>
            <family val="2"/>
            <charset val="238"/>
          </rPr>
          <t>SZV_F:ISA</t>
        </r>
      </text>
    </comment>
    <comment ref="B140" authorId="0" shapeId="0">
      <text>
        <r>
          <rPr>
            <sz val="11"/>
            <rFont val="Calibri"/>
            <family val="2"/>
            <charset val="238"/>
          </rPr>
          <t>SZV_F:FontossagiSorrent</t>
        </r>
      </text>
    </comment>
    <comment ref="C140" authorId="0" shapeId="0">
      <text>
        <r>
          <rPr>
            <sz val="11"/>
            <rFont val="Calibri"/>
            <family val="2"/>
            <charset val="238"/>
          </rPr>
          <t>SZV_F:FeladatKategoria</t>
        </r>
      </text>
    </comment>
    <comment ref="D140" authorId="0" shapeId="0">
      <text>
        <r>
          <rPr>
            <sz val="11"/>
            <rFont val="Calibri"/>
            <family val="2"/>
            <charset val="238"/>
          </rPr>
          <t>SZV_F:FeladatMegnevezes</t>
        </r>
      </text>
    </comment>
    <comment ref="E140" authorId="0" shapeId="0">
      <text>
        <r>
          <rPr>
            <sz val="11"/>
            <rFont val="Calibri"/>
            <family val="2"/>
            <charset val="238"/>
          </rPr>
          <t>SZV_F:ElviEngedelySzam</t>
        </r>
      </text>
    </comment>
    <comment ref="F140" authorId="0" shapeId="0">
      <text>
        <r>
          <rPr>
            <sz val="11"/>
            <rFont val="Calibri"/>
            <family val="2"/>
            <charset val="238"/>
          </rPr>
          <t>SZV_F:VKR_Kod</t>
        </r>
      </text>
    </comment>
    <comment ref="G140" authorId="0" shapeId="0">
      <text>
        <r>
          <rPr>
            <sz val="11"/>
            <rFont val="Calibri"/>
            <family val="2"/>
            <charset val="238"/>
          </rPr>
          <t>SZV_F:VKR_Nev</t>
        </r>
      </text>
    </comment>
    <comment ref="H140" authorId="0" shapeId="0">
      <text>
        <r>
          <rPr>
            <sz val="11"/>
            <rFont val="Calibri"/>
            <family val="2"/>
            <charset val="238"/>
          </rPr>
          <t>SZV_F:FeladatAzonosito</t>
        </r>
      </text>
    </comment>
    <comment ref="I140" authorId="0" shapeId="0">
      <text>
        <r>
          <rPr>
            <sz val="11"/>
            <rFont val="Calibri"/>
            <family val="2"/>
            <charset val="238"/>
          </rPr>
          <t>SZV_F:EllatasiTerulet</t>
        </r>
      </text>
    </comment>
    <comment ref="J140" authorId="0" shapeId="0">
      <text>
        <r>
          <rPr>
            <sz val="11"/>
            <rFont val="Calibri"/>
            <family val="2"/>
            <charset val="238"/>
          </rPr>
          <t>SZV_F:EllatasertFelelos</t>
        </r>
      </text>
    </comment>
    <comment ref="K140" authorId="0" shapeId="0">
      <text>
        <r>
          <rPr>
            <sz val="11"/>
            <rFont val="Calibri"/>
            <family val="2"/>
            <charset val="238"/>
          </rPr>
          <t>SZV_F:TervezettNettoKoltseg</t>
        </r>
      </text>
    </comment>
    <comment ref="L140" authorId="0" shapeId="0">
      <text>
        <r>
          <rPr>
            <sz val="11"/>
            <rFont val="Calibri"/>
            <family val="2"/>
            <charset val="238"/>
          </rPr>
          <t>SZV_F:IdotartamKezdes</t>
        </r>
      </text>
    </comment>
    <comment ref="M140" authorId="0" shapeId="0">
      <text>
        <r>
          <rPr>
            <sz val="11"/>
            <rFont val="Calibri"/>
            <family val="2"/>
            <charset val="238"/>
          </rPr>
          <t>SZV_F:IdotartamBefejezes</t>
        </r>
      </text>
    </comment>
    <comment ref="N140" authorId="0" shapeId="0">
      <text>
        <r>
          <rPr>
            <sz val="11"/>
            <rFont val="Calibri"/>
            <family val="2"/>
            <charset val="238"/>
          </rPr>
          <t>SZV_F:NettoKoltsegUtem1</t>
        </r>
      </text>
    </comment>
    <comment ref="O140" authorId="0" shapeId="0">
      <text>
        <r>
          <rPr>
            <sz val="11"/>
            <rFont val="Calibri"/>
            <family val="2"/>
            <charset val="238"/>
          </rPr>
          <t>SZV_F:NettoKoltsegUtem2</t>
        </r>
      </text>
    </comment>
    <comment ref="P140" authorId="0" shapeId="0">
      <text>
        <r>
          <rPr>
            <sz val="11"/>
            <rFont val="Calibri"/>
            <family val="2"/>
            <charset val="238"/>
          </rPr>
          <t>SZV_F:EM_Melleklet2_KTG</t>
        </r>
      </text>
    </comment>
    <comment ref="R140" authorId="0" shapeId="0">
      <text>
        <r>
          <rPr>
            <sz val="11"/>
            <rFont val="Calibri"/>
            <family val="2"/>
            <charset val="238"/>
          </rPr>
          <t>SZV_F:HDUtem1</t>
        </r>
      </text>
    </comment>
    <comment ref="S140" authorId="0" shapeId="0">
      <text>
        <r>
          <rPr>
            <sz val="11"/>
            <rFont val="Calibri"/>
            <family val="2"/>
            <charset val="238"/>
          </rPr>
          <t>SZV_F:ECSUtem1</t>
        </r>
      </text>
    </comment>
    <comment ref="T140" authorId="0" shapeId="0">
      <text>
        <r>
          <rPr>
            <sz val="11"/>
            <rFont val="Calibri"/>
            <family val="2"/>
            <charset val="238"/>
          </rPr>
          <t>SZV_F:KFHUtem1</t>
        </r>
      </text>
    </comment>
    <comment ref="U140" authorId="0" shapeId="0">
      <text>
        <r>
          <rPr>
            <sz val="11"/>
            <rFont val="Calibri"/>
            <family val="2"/>
            <charset val="238"/>
          </rPr>
          <t>SZV_F:Egyeb_SajatUtem1</t>
        </r>
      </text>
    </comment>
    <comment ref="V140" authorId="0" shapeId="0">
      <text>
        <r>
          <rPr>
            <sz val="11"/>
            <rFont val="Calibri"/>
            <family val="2"/>
            <charset val="238"/>
          </rPr>
          <t>SZV_F:DijUtem1</t>
        </r>
      </text>
    </comment>
    <comment ref="W140" authorId="0" shapeId="0">
      <text>
        <r>
          <rPr>
            <sz val="11"/>
            <rFont val="Calibri"/>
            <family val="2"/>
            <charset val="238"/>
          </rPr>
          <t>SZV_F:EM_Melleklet1_Utem1</t>
        </r>
      </text>
    </comment>
    <comment ref="X140" authorId="0" shapeId="0">
      <text>
        <r>
          <rPr>
            <sz val="11"/>
            <rFont val="Calibri"/>
            <family val="2"/>
            <charset val="238"/>
          </rPr>
          <t>SZV_F:EgyebAllamiUtem1</t>
        </r>
      </text>
    </comment>
    <comment ref="Y140" authorId="0" shapeId="0">
      <text>
        <r>
          <rPr>
            <sz val="11"/>
            <rFont val="Calibri"/>
            <family val="2"/>
            <charset val="238"/>
          </rPr>
          <t>SZV_F:OnkormanyzatiUtem1</t>
        </r>
      </text>
    </comment>
    <comment ref="Z140" authorId="0" shapeId="0">
      <text>
        <r>
          <rPr>
            <sz val="11"/>
            <rFont val="Calibri"/>
            <family val="2"/>
            <charset val="238"/>
          </rPr>
          <t>SZV_F:EUUtem1</t>
        </r>
      </text>
    </comment>
    <comment ref="AA140" authorId="0" shapeId="0">
      <text>
        <r>
          <rPr>
            <sz val="11"/>
            <rFont val="Calibri"/>
            <family val="2"/>
            <charset val="238"/>
          </rPr>
          <t>SZV_F:EgyebUtem1</t>
        </r>
      </text>
    </comment>
    <comment ref="AB140" authorId="0" shapeId="0">
      <text>
        <r>
          <rPr>
            <sz val="11"/>
            <rFont val="Calibri"/>
            <family val="2"/>
            <charset val="238"/>
          </rPr>
          <t>SZV_F:HitelKotvenyUtem1</t>
        </r>
      </text>
    </comment>
    <comment ref="AC140" authorId="0" shapeId="0">
      <text>
        <r>
          <rPr>
            <sz val="11"/>
            <rFont val="Calibri"/>
            <family val="2"/>
            <charset val="238"/>
          </rPr>
          <t>SZV_F:OsszesenUtem1</t>
        </r>
      </text>
    </comment>
    <comment ref="AF140" authorId="0" shapeId="0">
      <text>
        <r>
          <rPr>
            <sz val="11"/>
            <rFont val="Calibri"/>
            <family val="2"/>
            <charset val="238"/>
          </rPr>
          <t>SZV_F:HDUtem2</t>
        </r>
      </text>
    </comment>
    <comment ref="AG140" authorId="0" shapeId="0">
      <text>
        <r>
          <rPr>
            <sz val="11"/>
            <rFont val="Calibri"/>
            <family val="2"/>
            <charset val="238"/>
          </rPr>
          <t>SZV_F:ECSUtem2</t>
        </r>
      </text>
    </comment>
    <comment ref="AH140" authorId="0" shapeId="0">
      <text>
        <r>
          <rPr>
            <sz val="11"/>
            <rFont val="Calibri"/>
            <family val="2"/>
            <charset val="238"/>
          </rPr>
          <t>SZV_F:KFHUtem2</t>
        </r>
      </text>
    </comment>
    <comment ref="AI140" authorId="0" shapeId="0">
      <text>
        <r>
          <rPr>
            <sz val="11"/>
            <rFont val="Calibri"/>
            <family val="2"/>
            <charset val="238"/>
          </rPr>
          <t>SZV_F:Egyeb_SajatUtem2</t>
        </r>
      </text>
    </comment>
    <comment ref="AJ140" authorId="0" shapeId="0">
      <text>
        <r>
          <rPr>
            <sz val="11"/>
            <rFont val="Calibri"/>
            <family val="2"/>
            <charset val="238"/>
          </rPr>
          <t>SZV_F:DijUtem2</t>
        </r>
      </text>
    </comment>
    <comment ref="AK140" authorId="0" shapeId="0">
      <text>
        <r>
          <rPr>
            <sz val="11"/>
            <rFont val="Calibri"/>
            <family val="2"/>
            <charset val="238"/>
          </rPr>
          <t>SZV_F:EM_Melleklet1_Utem2</t>
        </r>
      </text>
    </comment>
    <comment ref="AL140" authorId="0" shapeId="0">
      <text>
        <r>
          <rPr>
            <sz val="11"/>
            <rFont val="Calibri"/>
            <family val="2"/>
            <charset val="238"/>
          </rPr>
          <t>SZV_F:EgyebAllamiUtem2</t>
        </r>
      </text>
    </comment>
    <comment ref="AM140" authorId="0" shapeId="0">
      <text>
        <r>
          <rPr>
            <sz val="11"/>
            <rFont val="Calibri"/>
            <family val="2"/>
            <charset val="238"/>
          </rPr>
          <t>SZV_F:OnkormanyzatiUtem2</t>
        </r>
      </text>
    </comment>
    <comment ref="AN140" authorId="0" shapeId="0">
      <text>
        <r>
          <rPr>
            <sz val="11"/>
            <rFont val="Calibri"/>
            <family val="2"/>
            <charset val="238"/>
          </rPr>
          <t>SZV_F:EUUtem2</t>
        </r>
      </text>
    </comment>
    <comment ref="AO140" authorId="0" shapeId="0">
      <text>
        <r>
          <rPr>
            <sz val="11"/>
            <rFont val="Calibri"/>
            <family val="2"/>
            <charset val="238"/>
          </rPr>
          <t>SZV_F:EgyebUtem2</t>
        </r>
      </text>
    </comment>
    <comment ref="AP140" authorId="0" shapeId="0">
      <text>
        <r>
          <rPr>
            <sz val="11"/>
            <rFont val="Calibri"/>
            <family val="2"/>
            <charset val="238"/>
          </rPr>
          <t>SZV_F:HitelKotvenyUtem2</t>
        </r>
      </text>
    </comment>
    <comment ref="AQ140" authorId="0" shapeId="0">
      <text>
        <r>
          <rPr>
            <sz val="11"/>
            <rFont val="Calibri"/>
            <family val="2"/>
            <charset val="238"/>
          </rPr>
          <t>SZV_F:OsszesenUtem2</t>
        </r>
      </text>
    </comment>
    <comment ref="AR140" authorId="0" shapeId="0">
      <text>
        <r>
          <rPr>
            <sz val="11"/>
            <rFont val="Calibri"/>
            <family val="2"/>
            <charset val="238"/>
          </rPr>
          <t>SZV_F:ForrashianyUtem2</t>
        </r>
      </text>
    </comment>
    <comment ref="AU140" authorId="0" shapeId="0">
      <text>
        <r>
          <rPr>
            <sz val="11"/>
            <rFont val="Calibri"/>
            <family val="2"/>
            <charset val="238"/>
          </rPr>
          <t>SZV_F:Indokolas</t>
        </r>
      </text>
    </comment>
    <comment ref="AV140" authorId="0" shapeId="0">
      <text>
        <r>
          <rPr>
            <sz val="11"/>
            <rFont val="Calibri"/>
            <family val="2"/>
            <charset val="238"/>
          </rPr>
          <t>SZV_F:Megjegyzes</t>
        </r>
      </text>
    </comment>
    <comment ref="AW140" authorId="0" shapeId="0">
      <text>
        <r>
          <rPr>
            <sz val="11"/>
            <rFont val="Calibri"/>
            <family val="2"/>
            <charset val="238"/>
          </rPr>
          <t>SZV_F:FeladatSorszam</t>
        </r>
      </text>
    </comment>
    <comment ref="AY140" authorId="0" shapeId="0">
      <text>
        <r>
          <rPr>
            <sz val="11"/>
            <rFont val="Calibri"/>
            <family val="2"/>
            <charset val="238"/>
          </rPr>
          <t>SZV_F:ISA</t>
        </r>
      </text>
    </comment>
    <comment ref="B141" authorId="0" shapeId="0">
      <text>
        <r>
          <rPr>
            <sz val="11"/>
            <rFont val="Calibri"/>
            <family val="2"/>
            <charset val="238"/>
          </rPr>
          <t>SZV_F:FontossagiSorrent</t>
        </r>
      </text>
    </comment>
    <comment ref="C141" authorId="0" shapeId="0">
      <text>
        <r>
          <rPr>
            <sz val="11"/>
            <rFont val="Calibri"/>
            <family val="2"/>
            <charset val="238"/>
          </rPr>
          <t>SZV_F:FeladatKategoria</t>
        </r>
      </text>
    </comment>
    <comment ref="D141" authorId="0" shapeId="0">
      <text>
        <r>
          <rPr>
            <sz val="11"/>
            <rFont val="Calibri"/>
            <family val="2"/>
            <charset val="238"/>
          </rPr>
          <t>SZV_F:FeladatMegnevezes</t>
        </r>
      </text>
    </comment>
    <comment ref="E141" authorId="0" shapeId="0">
      <text>
        <r>
          <rPr>
            <sz val="11"/>
            <rFont val="Calibri"/>
            <family val="2"/>
            <charset val="238"/>
          </rPr>
          <t>SZV_F:ElviEngedelySzam</t>
        </r>
      </text>
    </comment>
    <comment ref="F141" authorId="0" shapeId="0">
      <text>
        <r>
          <rPr>
            <sz val="11"/>
            <rFont val="Calibri"/>
            <family val="2"/>
            <charset val="238"/>
          </rPr>
          <t>SZV_F:VKR_Kod</t>
        </r>
      </text>
    </comment>
    <comment ref="G141" authorId="0" shapeId="0">
      <text>
        <r>
          <rPr>
            <sz val="11"/>
            <rFont val="Calibri"/>
            <family val="2"/>
            <charset val="238"/>
          </rPr>
          <t>SZV_F:VKR_Nev</t>
        </r>
      </text>
    </comment>
    <comment ref="H141" authorId="0" shapeId="0">
      <text>
        <r>
          <rPr>
            <sz val="11"/>
            <rFont val="Calibri"/>
            <family val="2"/>
            <charset val="238"/>
          </rPr>
          <t>SZV_F:FeladatAzonosito</t>
        </r>
      </text>
    </comment>
    <comment ref="I141" authorId="0" shapeId="0">
      <text>
        <r>
          <rPr>
            <sz val="11"/>
            <rFont val="Calibri"/>
            <family val="2"/>
            <charset val="238"/>
          </rPr>
          <t>SZV_F:EllatasiTerulet</t>
        </r>
      </text>
    </comment>
    <comment ref="J141" authorId="0" shapeId="0">
      <text>
        <r>
          <rPr>
            <sz val="11"/>
            <rFont val="Calibri"/>
            <family val="2"/>
            <charset val="238"/>
          </rPr>
          <t>SZV_F:EllatasertFelelos</t>
        </r>
      </text>
    </comment>
    <comment ref="K141" authorId="0" shapeId="0">
      <text>
        <r>
          <rPr>
            <sz val="11"/>
            <rFont val="Calibri"/>
            <family val="2"/>
            <charset val="238"/>
          </rPr>
          <t>SZV_F:TervezettNettoKoltseg</t>
        </r>
      </text>
    </comment>
    <comment ref="L141" authorId="0" shapeId="0">
      <text>
        <r>
          <rPr>
            <sz val="11"/>
            <rFont val="Calibri"/>
            <family val="2"/>
            <charset val="238"/>
          </rPr>
          <t>SZV_F:IdotartamKezdes</t>
        </r>
      </text>
    </comment>
    <comment ref="M141" authorId="0" shapeId="0">
      <text>
        <r>
          <rPr>
            <sz val="11"/>
            <rFont val="Calibri"/>
            <family val="2"/>
            <charset val="238"/>
          </rPr>
          <t>SZV_F:IdotartamBefejezes</t>
        </r>
      </text>
    </comment>
    <comment ref="N141" authorId="0" shapeId="0">
      <text>
        <r>
          <rPr>
            <sz val="11"/>
            <rFont val="Calibri"/>
            <family val="2"/>
            <charset val="238"/>
          </rPr>
          <t>SZV_F:NettoKoltsegUtem1</t>
        </r>
      </text>
    </comment>
    <comment ref="O141" authorId="0" shapeId="0">
      <text>
        <r>
          <rPr>
            <sz val="11"/>
            <rFont val="Calibri"/>
            <family val="2"/>
            <charset val="238"/>
          </rPr>
          <t>SZV_F:NettoKoltsegUtem2</t>
        </r>
      </text>
    </comment>
    <comment ref="P141" authorId="0" shapeId="0">
      <text>
        <r>
          <rPr>
            <sz val="11"/>
            <rFont val="Calibri"/>
            <family val="2"/>
            <charset val="238"/>
          </rPr>
          <t>SZV_F:EM_Melleklet2_KTG</t>
        </r>
      </text>
    </comment>
    <comment ref="R141" authorId="0" shapeId="0">
      <text>
        <r>
          <rPr>
            <sz val="11"/>
            <rFont val="Calibri"/>
            <family val="2"/>
            <charset val="238"/>
          </rPr>
          <t>SZV_F:HDUtem1</t>
        </r>
      </text>
    </comment>
    <comment ref="S141" authorId="0" shapeId="0">
      <text>
        <r>
          <rPr>
            <sz val="11"/>
            <rFont val="Calibri"/>
            <family val="2"/>
            <charset val="238"/>
          </rPr>
          <t>SZV_F:ECSUtem1</t>
        </r>
      </text>
    </comment>
    <comment ref="T141" authorId="0" shapeId="0">
      <text>
        <r>
          <rPr>
            <sz val="11"/>
            <rFont val="Calibri"/>
            <family val="2"/>
            <charset val="238"/>
          </rPr>
          <t>SZV_F:KFHUtem1</t>
        </r>
      </text>
    </comment>
    <comment ref="U141" authorId="0" shapeId="0">
      <text>
        <r>
          <rPr>
            <sz val="11"/>
            <rFont val="Calibri"/>
            <family val="2"/>
            <charset val="238"/>
          </rPr>
          <t>SZV_F:Egyeb_SajatUtem1</t>
        </r>
      </text>
    </comment>
    <comment ref="V141" authorId="0" shapeId="0">
      <text>
        <r>
          <rPr>
            <sz val="11"/>
            <rFont val="Calibri"/>
            <family val="2"/>
            <charset val="238"/>
          </rPr>
          <t>SZV_F:DijUtem1</t>
        </r>
      </text>
    </comment>
    <comment ref="W141" authorId="0" shapeId="0">
      <text>
        <r>
          <rPr>
            <sz val="11"/>
            <rFont val="Calibri"/>
            <family val="2"/>
            <charset val="238"/>
          </rPr>
          <t>SZV_F:EM_Melleklet1_Utem1</t>
        </r>
      </text>
    </comment>
    <comment ref="X141" authorId="0" shapeId="0">
      <text>
        <r>
          <rPr>
            <sz val="11"/>
            <rFont val="Calibri"/>
            <family val="2"/>
            <charset val="238"/>
          </rPr>
          <t>SZV_F:EgyebAllamiUtem1</t>
        </r>
      </text>
    </comment>
    <comment ref="Y141" authorId="0" shapeId="0">
      <text>
        <r>
          <rPr>
            <sz val="11"/>
            <rFont val="Calibri"/>
            <family val="2"/>
            <charset val="238"/>
          </rPr>
          <t>SZV_F:OnkormanyzatiUtem1</t>
        </r>
      </text>
    </comment>
    <comment ref="Z141" authorId="0" shapeId="0">
      <text>
        <r>
          <rPr>
            <sz val="11"/>
            <rFont val="Calibri"/>
            <family val="2"/>
            <charset val="238"/>
          </rPr>
          <t>SZV_F:EUUtem1</t>
        </r>
      </text>
    </comment>
    <comment ref="AA141" authorId="0" shapeId="0">
      <text>
        <r>
          <rPr>
            <sz val="11"/>
            <rFont val="Calibri"/>
            <family val="2"/>
            <charset val="238"/>
          </rPr>
          <t>SZV_F:EgyebUtem1</t>
        </r>
      </text>
    </comment>
    <comment ref="AB141" authorId="0" shapeId="0">
      <text>
        <r>
          <rPr>
            <sz val="11"/>
            <rFont val="Calibri"/>
            <family val="2"/>
            <charset val="238"/>
          </rPr>
          <t>SZV_F:HitelKotvenyUtem1</t>
        </r>
      </text>
    </comment>
    <comment ref="AC141" authorId="0" shapeId="0">
      <text>
        <r>
          <rPr>
            <sz val="11"/>
            <rFont val="Calibri"/>
            <family val="2"/>
            <charset val="238"/>
          </rPr>
          <t>SZV_F:OsszesenUtem1</t>
        </r>
      </text>
    </comment>
    <comment ref="AF141" authorId="0" shapeId="0">
      <text>
        <r>
          <rPr>
            <sz val="11"/>
            <rFont val="Calibri"/>
            <family val="2"/>
            <charset val="238"/>
          </rPr>
          <t>SZV_F:HDUtem2</t>
        </r>
      </text>
    </comment>
    <comment ref="AG141" authorId="0" shapeId="0">
      <text>
        <r>
          <rPr>
            <sz val="11"/>
            <rFont val="Calibri"/>
            <family val="2"/>
            <charset val="238"/>
          </rPr>
          <t>SZV_F:ECSUtem2</t>
        </r>
      </text>
    </comment>
    <comment ref="AH141" authorId="0" shapeId="0">
      <text>
        <r>
          <rPr>
            <sz val="11"/>
            <rFont val="Calibri"/>
            <family val="2"/>
            <charset val="238"/>
          </rPr>
          <t>SZV_F:KFHUtem2</t>
        </r>
      </text>
    </comment>
    <comment ref="AI141" authorId="0" shapeId="0">
      <text>
        <r>
          <rPr>
            <sz val="11"/>
            <rFont val="Calibri"/>
            <family val="2"/>
            <charset val="238"/>
          </rPr>
          <t>SZV_F:Egyeb_SajatUtem2</t>
        </r>
      </text>
    </comment>
    <comment ref="AJ141" authorId="0" shapeId="0">
      <text>
        <r>
          <rPr>
            <sz val="11"/>
            <rFont val="Calibri"/>
            <family val="2"/>
            <charset val="238"/>
          </rPr>
          <t>SZV_F:DijUtem2</t>
        </r>
      </text>
    </comment>
    <comment ref="AK141" authorId="0" shapeId="0">
      <text>
        <r>
          <rPr>
            <sz val="11"/>
            <rFont val="Calibri"/>
            <family val="2"/>
            <charset val="238"/>
          </rPr>
          <t>SZV_F:EM_Melleklet1_Utem2</t>
        </r>
      </text>
    </comment>
    <comment ref="AL141" authorId="0" shapeId="0">
      <text>
        <r>
          <rPr>
            <sz val="11"/>
            <rFont val="Calibri"/>
            <family val="2"/>
            <charset val="238"/>
          </rPr>
          <t>SZV_F:EgyebAllamiUtem2</t>
        </r>
      </text>
    </comment>
    <comment ref="AM141" authorId="0" shapeId="0">
      <text>
        <r>
          <rPr>
            <sz val="11"/>
            <rFont val="Calibri"/>
            <family val="2"/>
            <charset val="238"/>
          </rPr>
          <t>SZV_F:OnkormanyzatiUtem2</t>
        </r>
      </text>
    </comment>
    <comment ref="AN141" authorId="0" shapeId="0">
      <text>
        <r>
          <rPr>
            <sz val="11"/>
            <rFont val="Calibri"/>
            <family val="2"/>
            <charset val="238"/>
          </rPr>
          <t>SZV_F:EUUtem2</t>
        </r>
      </text>
    </comment>
    <comment ref="AO141" authorId="0" shapeId="0">
      <text>
        <r>
          <rPr>
            <sz val="11"/>
            <rFont val="Calibri"/>
            <family val="2"/>
            <charset val="238"/>
          </rPr>
          <t>SZV_F:EgyebUtem2</t>
        </r>
      </text>
    </comment>
    <comment ref="AP141" authorId="0" shapeId="0">
      <text>
        <r>
          <rPr>
            <sz val="11"/>
            <rFont val="Calibri"/>
            <family val="2"/>
            <charset val="238"/>
          </rPr>
          <t>SZV_F:HitelKotvenyUtem2</t>
        </r>
      </text>
    </comment>
    <comment ref="AQ141" authorId="0" shapeId="0">
      <text>
        <r>
          <rPr>
            <sz val="11"/>
            <rFont val="Calibri"/>
            <family val="2"/>
            <charset val="238"/>
          </rPr>
          <t>SZV_F:OsszesenUtem2</t>
        </r>
      </text>
    </comment>
    <comment ref="AR141" authorId="0" shapeId="0">
      <text>
        <r>
          <rPr>
            <sz val="11"/>
            <rFont val="Calibri"/>
            <family val="2"/>
            <charset val="238"/>
          </rPr>
          <t>SZV_F:ForrashianyUtem2</t>
        </r>
      </text>
    </comment>
    <comment ref="AU141" authorId="0" shapeId="0">
      <text>
        <r>
          <rPr>
            <sz val="11"/>
            <rFont val="Calibri"/>
            <family val="2"/>
            <charset val="238"/>
          </rPr>
          <t>SZV_F:Indokolas</t>
        </r>
      </text>
    </comment>
    <comment ref="AV141" authorId="0" shapeId="0">
      <text>
        <r>
          <rPr>
            <sz val="11"/>
            <rFont val="Calibri"/>
            <family val="2"/>
            <charset val="238"/>
          </rPr>
          <t>SZV_F:Megjegyzes</t>
        </r>
      </text>
    </comment>
    <comment ref="AW141" authorId="0" shapeId="0">
      <text>
        <r>
          <rPr>
            <sz val="11"/>
            <rFont val="Calibri"/>
            <family val="2"/>
            <charset val="238"/>
          </rPr>
          <t>SZV_F:FeladatSorszam</t>
        </r>
      </text>
    </comment>
    <comment ref="AY141" authorId="0" shapeId="0">
      <text>
        <r>
          <rPr>
            <sz val="11"/>
            <rFont val="Calibri"/>
            <family val="2"/>
            <charset val="238"/>
          </rPr>
          <t>SZV_F:ISA</t>
        </r>
      </text>
    </comment>
    <comment ref="B142" authorId="0" shapeId="0">
      <text>
        <r>
          <rPr>
            <sz val="11"/>
            <rFont val="Calibri"/>
            <family val="2"/>
            <charset val="238"/>
          </rPr>
          <t>SZV_F:FontossagiSorrent</t>
        </r>
      </text>
    </comment>
    <comment ref="C142" authorId="0" shapeId="0">
      <text>
        <r>
          <rPr>
            <sz val="11"/>
            <rFont val="Calibri"/>
            <family val="2"/>
            <charset val="238"/>
          </rPr>
          <t>SZV_F:FeladatKategoria</t>
        </r>
      </text>
    </comment>
    <comment ref="D142" authorId="0" shapeId="0">
      <text>
        <r>
          <rPr>
            <sz val="11"/>
            <rFont val="Calibri"/>
            <family val="2"/>
            <charset val="238"/>
          </rPr>
          <t>SZV_F:FeladatMegnevezes</t>
        </r>
      </text>
    </comment>
    <comment ref="E142" authorId="0" shapeId="0">
      <text>
        <r>
          <rPr>
            <sz val="11"/>
            <rFont val="Calibri"/>
            <family val="2"/>
            <charset val="238"/>
          </rPr>
          <t>SZV_F:ElviEngedelySzam</t>
        </r>
      </text>
    </comment>
    <comment ref="F142" authorId="0" shapeId="0">
      <text>
        <r>
          <rPr>
            <sz val="11"/>
            <rFont val="Calibri"/>
            <family val="2"/>
            <charset val="238"/>
          </rPr>
          <t>SZV_F:VKR_Kod</t>
        </r>
      </text>
    </comment>
    <comment ref="G142" authorId="0" shapeId="0">
      <text>
        <r>
          <rPr>
            <sz val="11"/>
            <rFont val="Calibri"/>
            <family val="2"/>
            <charset val="238"/>
          </rPr>
          <t>SZV_F:VKR_Nev</t>
        </r>
      </text>
    </comment>
    <comment ref="H142" authorId="0" shapeId="0">
      <text>
        <r>
          <rPr>
            <sz val="11"/>
            <rFont val="Calibri"/>
            <family val="2"/>
            <charset val="238"/>
          </rPr>
          <t>SZV_F:FeladatAzonosito</t>
        </r>
      </text>
    </comment>
    <comment ref="I142" authorId="0" shapeId="0">
      <text>
        <r>
          <rPr>
            <sz val="11"/>
            <rFont val="Calibri"/>
            <family val="2"/>
            <charset val="238"/>
          </rPr>
          <t>SZV_F:EllatasiTerulet</t>
        </r>
      </text>
    </comment>
    <comment ref="J142" authorId="0" shapeId="0">
      <text>
        <r>
          <rPr>
            <sz val="11"/>
            <rFont val="Calibri"/>
            <family val="2"/>
            <charset val="238"/>
          </rPr>
          <t>SZV_F:EllatasertFelelos</t>
        </r>
      </text>
    </comment>
    <comment ref="K142" authorId="0" shapeId="0">
      <text>
        <r>
          <rPr>
            <sz val="11"/>
            <rFont val="Calibri"/>
            <family val="2"/>
            <charset val="238"/>
          </rPr>
          <t>SZV_F:TervezettNettoKoltseg</t>
        </r>
      </text>
    </comment>
    <comment ref="L142" authorId="0" shapeId="0">
      <text>
        <r>
          <rPr>
            <sz val="11"/>
            <rFont val="Calibri"/>
            <family val="2"/>
            <charset val="238"/>
          </rPr>
          <t>SZV_F:IdotartamKezdes</t>
        </r>
      </text>
    </comment>
    <comment ref="M142" authorId="0" shapeId="0">
      <text>
        <r>
          <rPr>
            <sz val="11"/>
            <rFont val="Calibri"/>
            <family val="2"/>
            <charset val="238"/>
          </rPr>
          <t>SZV_F:IdotartamBefejezes</t>
        </r>
      </text>
    </comment>
    <comment ref="N142" authorId="0" shapeId="0">
      <text>
        <r>
          <rPr>
            <sz val="11"/>
            <rFont val="Calibri"/>
            <family val="2"/>
            <charset val="238"/>
          </rPr>
          <t>SZV_F:NettoKoltsegUtem1</t>
        </r>
      </text>
    </comment>
    <comment ref="O142" authorId="0" shapeId="0">
      <text>
        <r>
          <rPr>
            <sz val="11"/>
            <rFont val="Calibri"/>
            <family val="2"/>
            <charset val="238"/>
          </rPr>
          <t>SZV_F:NettoKoltsegUtem2</t>
        </r>
      </text>
    </comment>
    <comment ref="P142" authorId="0" shapeId="0">
      <text>
        <r>
          <rPr>
            <sz val="11"/>
            <rFont val="Calibri"/>
            <family val="2"/>
            <charset val="238"/>
          </rPr>
          <t>SZV_F:EM_Melleklet2_KTG</t>
        </r>
      </text>
    </comment>
    <comment ref="R142" authorId="0" shapeId="0">
      <text>
        <r>
          <rPr>
            <sz val="11"/>
            <rFont val="Calibri"/>
            <family val="2"/>
            <charset val="238"/>
          </rPr>
          <t>SZV_F:HDUtem1</t>
        </r>
      </text>
    </comment>
    <comment ref="S142" authorId="0" shapeId="0">
      <text>
        <r>
          <rPr>
            <sz val="11"/>
            <rFont val="Calibri"/>
            <family val="2"/>
            <charset val="238"/>
          </rPr>
          <t>SZV_F:ECSUtem1</t>
        </r>
      </text>
    </comment>
    <comment ref="T142" authorId="0" shapeId="0">
      <text>
        <r>
          <rPr>
            <sz val="11"/>
            <rFont val="Calibri"/>
            <family val="2"/>
            <charset val="238"/>
          </rPr>
          <t>SZV_F:KFHUtem1</t>
        </r>
      </text>
    </comment>
    <comment ref="U142" authorId="0" shapeId="0">
      <text>
        <r>
          <rPr>
            <sz val="11"/>
            <rFont val="Calibri"/>
            <family val="2"/>
            <charset val="238"/>
          </rPr>
          <t>SZV_F:Egyeb_SajatUtem1</t>
        </r>
      </text>
    </comment>
    <comment ref="V142" authorId="0" shapeId="0">
      <text>
        <r>
          <rPr>
            <sz val="11"/>
            <rFont val="Calibri"/>
            <family val="2"/>
            <charset val="238"/>
          </rPr>
          <t>SZV_F:DijUtem1</t>
        </r>
      </text>
    </comment>
    <comment ref="W142" authorId="0" shapeId="0">
      <text>
        <r>
          <rPr>
            <sz val="11"/>
            <rFont val="Calibri"/>
            <family val="2"/>
            <charset val="238"/>
          </rPr>
          <t>SZV_F:EM_Melleklet1_Utem1</t>
        </r>
      </text>
    </comment>
    <comment ref="X142" authorId="0" shapeId="0">
      <text>
        <r>
          <rPr>
            <sz val="11"/>
            <rFont val="Calibri"/>
            <family val="2"/>
            <charset val="238"/>
          </rPr>
          <t>SZV_F:EgyebAllamiUtem1</t>
        </r>
      </text>
    </comment>
    <comment ref="Y142" authorId="0" shapeId="0">
      <text>
        <r>
          <rPr>
            <sz val="11"/>
            <rFont val="Calibri"/>
            <family val="2"/>
            <charset val="238"/>
          </rPr>
          <t>SZV_F:OnkormanyzatiUtem1</t>
        </r>
      </text>
    </comment>
    <comment ref="Z142" authorId="0" shapeId="0">
      <text>
        <r>
          <rPr>
            <sz val="11"/>
            <rFont val="Calibri"/>
            <family val="2"/>
            <charset val="238"/>
          </rPr>
          <t>SZV_F:EUUtem1</t>
        </r>
      </text>
    </comment>
    <comment ref="AA142" authorId="0" shapeId="0">
      <text>
        <r>
          <rPr>
            <sz val="11"/>
            <rFont val="Calibri"/>
            <family val="2"/>
            <charset val="238"/>
          </rPr>
          <t>SZV_F:EgyebUtem1</t>
        </r>
      </text>
    </comment>
    <comment ref="AB142" authorId="0" shapeId="0">
      <text>
        <r>
          <rPr>
            <sz val="11"/>
            <rFont val="Calibri"/>
            <family val="2"/>
            <charset val="238"/>
          </rPr>
          <t>SZV_F:HitelKotvenyUtem1</t>
        </r>
      </text>
    </comment>
    <comment ref="AC142" authorId="0" shapeId="0">
      <text>
        <r>
          <rPr>
            <sz val="11"/>
            <rFont val="Calibri"/>
            <family val="2"/>
            <charset val="238"/>
          </rPr>
          <t>SZV_F:OsszesenUtem1</t>
        </r>
      </text>
    </comment>
    <comment ref="AF142" authorId="0" shapeId="0">
      <text>
        <r>
          <rPr>
            <sz val="11"/>
            <rFont val="Calibri"/>
            <family val="2"/>
            <charset val="238"/>
          </rPr>
          <t>SZV_F:HDUtem2</t>
        </r>
      </text>
    </comment>
    <comment ref="AG142" authorId="0" shapeId="0">
      <text>
        <r>
          <rPr>
            <sz val="11"/>
            <rFont val="Calibri"/>
            <family val="2"/>
            <charset val="238"/>
          </rPr>
          <t>SZV_F:ECSUtem2</t>
        </r>
      </text>
    </comment>
    <comment ref="AH142" authorId="0" shapeId="0">
      <text>
        <r>
          <rPr>
            <sz val="11"/>
            <rFont val="Calibri"/>
            <family val="2"/>
            <charset val="238"/>
          </rPr>
          <t>SZV_F:KFHUtem2</t>
        </r>
      </text>
    </comment>
    <comment ref="AI142" authorId="0" shapeId="0">
      <text>
        <r>
          <rPr>
            <sz val="11"/>
            <rFont val="Calibri"/>
            <family val="2"/>
            <charset val="238"/>
          </rPr>
          <t>SZV_F:Egyeb_SajatUtem2</t>
        </r>
      </text>
    </comment>
    <comment ref="AJ142" authorId="0" shapeId="0">
      <text>
        <r>
          <rPr>
            <sz val="11"/>
            <rFont val="Calibri"/>
            <family val="2"/>
            <charset val="238"/>
          </rPr>
          <t>SZV_F:DijUtem2</t>
        </r>
      </text>
    </comment>
    <comment ref="AK142" authorId="0" shapeId="0">
      <text>
        <r>
          <rPr>
            <sz val="11"/>
            <rFont val="Calibri"/>
            <family val="2"/>
            <charset val="238"/>
          </rPr>
          <t>SZV_F:EM_Melleklet1_Utem2</t>
        </r>
      </text>
    </comment>
    <comment ref="AL142" authorId="0" shapeId="0">
      <text>
        <r>
          <rPr>
            <sz val="11"/>
            <rFont val="Calibri"/>
            <family val="2"/>
            <charset val="238"/>
          </rPr>
          <t>SZV_F:EgyebAllamiUtem2</t>
        </r>
      </text>
    </comment>
    <comment ref="AM142" authorId="0" shapeId="0">
      <text>
        <r>
          <rPr>
            <sz val="11"/>
            <rFont val="Calibri"/>
            <family val="2"/>
            <charset val="238"/>
          </rPr>
          <t>SZV_F:OnkormanyzatiUtem2</t>
        </r>
      </text>
    </comment>
    <comment ref="AN142" authorId="0" shapeId="0">
      <text>
        <r>
          <rPr>
            <sz val="11"/>
            <rFont val="Calibri"/>
            <family val="2"/>
            <charset val="238"/>
          </rPr>
          <t>SZV_F:EUUtem2</t>
        </r>
      </text>
    </comment>
    <comment ref="AO142" authorId="0" shapeId="0">
      <text>
        <r>
          <rPr>
            <sz val="11"/>
            <rFont val="Calibri"/>
            <family val="2"/>
            <charset val="238"/>
          </rPr>
          <t>SZV_F:EgyebUtem2</t>
        </r>
      </text>
    </comment>
    <comment ref="AP142" authorId="0" shapeId="0">
      <text>
        <r>
          <rPr>
            <sz val="11"/>
            <rFont val="Calibri"/>
            <family val="2"/>
            <charset val="238"/>
          </rPr>
          <t>SZV_F:HitelKotvenyUtem2</t>
        </r>
      </text>
    </comment>
    <comment ref="AQ142" authorId="0" shapeId="0">
      <text>
        <r>
          <rPr>
            <sz val="11"/>
            <rFont val="Calibri"/>
            <family val="2"/>
            <charset val="238"/>
          </rPr>
          <t>SZV_F:OsszesenUtem2</t>
        </r>
      </text>
    </comment>
    <comment ref="AR142" authorId="0" shapeId="0">
      <text>
        <r>
          <rPr>
            <sz val="11"/>
            <rFont val="Calibri"/>
            <family val="2"/>
            <charset val="238"/>
          </rPr>
          <t>SZV_F:ForrashianyUtem2</t>
        </r>
      </text>
    </comment>
    <comment ref="AU142" authorId="0" shapeId="0">
      <text>
        <r>
          <rPr>
            <sz val="11"/>
            <rFont val="Calibri"/>
            <family val="2"/>
            <charset val="238"/>
          </rPr>
          <t>SZV_F:Indokolas</t>
        </r>
      </text>
    </comment>
    <comment ref="AV142" authorId="0" shapeId="0">
      <text>
        <r>
          <rPr>
            <sz val="11"/>
            <rFont val="Calibri"/>
            <family val="2"/>
            <charset val="238"/>
          </rPr>
          <t>SZV_F:Megjegyzes</t>
        </r>
      </text>
    </comment>
    <comment ref="AW142" authorId="0" shapeId="0">
      <text>
        <r>
          <rPr>
            <sz val="11"/>
            <rFont val="Calibri"/>
            <family val="2"/>
            <charset val="238"/>
          </rPr>
          <t>SZV_F:FeladatSorszam</t>
        </r>
      </text>
    </comment>
    <comment ref="AY142" authorId="0" shapeId="0">
      <text>
        <r>
          <rPr>
            <sz val="11"/>
            <rFont val="Calibri"/>
            <family val="2"/>
            <charset val="238"/>
          </rPr>
          <t>SZV_F:ISA</t>
        </r>
      </text>
    </comment>
    <comment ref="B143" authorId="0" shapeId="0">
      <text>
        <r>
          <rPr>
            <sz val="11"/>
            <rFont val="Calibri"/>
            <family val="2"/>
            <charset val="238"/>
          </rPr>
          <t>SZV_F:FontossagiSorrent</t>
        </r>
      </text>
    </comment>
    <comment ref="C143" authorId="0" shapeId="0">
      <text>
        <r>
          <rPr>
            <sz val="11"/>
            <rFont val="Calibri"/>
            <family val="2"/>
            <charset val="238"/>
          </rPr>
          <t>SZV_F:FeladatKategoria</t>
        </r>
      </text>
    </comment>
    <comment ref="D143" authorId="0" shapeId="0">
      <text>
        <r>
          <rPr>
            <sz val="11"/>
            <rFont val="Calibri"/>
            <family val="2"/>
            <charset val="238"/>
          </rPr>
          <t>SZV_F:FeladatMegnevezes</t>
        </r>
      </text>
    </comment>
    <comment ref="E143" authorId="0" shapeId="0">
      <text>
        <r>
          <rPr>
            <sz val="11"/>
            <rFont val="Calibri"/>
            <family val="2"/>
            <charset val="238"/>
          </rPr>
          <t>SZV_F:ElviEngedelySzam</t>
        </r>
      </text>
    </comment>
    <comment ref="F143" authorId="0" shapeId="0">
      <text>
        <r>
          <rPr>
            <sz val="11"/>
            <rFont val="Calibri"/>
            <family val="2"/>
            <charset val="238"/>
          </rPr>
          <t>SZV_F:VKR_Kod</t>
        </r>
      </text>
    </comment>
    <comment ref="G143" authorId="0" shapeId="0">
      <text>
        <r>
          <rPr>
            <sz val="11"/>
            <rFont val="Calibri"/>
            <family val="2"/>
            <charset val="238"/>
          </rPr>
          <t>SZV_F:VKR_Nev</t>
        </r>
      </text>
    </comment>
    <comment ref="H143" authorId="0" shapeId="0">
      <text>
        <r>
          <rPr>
            <sz val="11"/>
            <rFont val="Calibri"/>
            <family val="2"/>
            <charset val="238"/>
          </rPr>
          <t>SZV_F:FeladatAzonosito</t>
        </r>
      </text>
    </comment>
    <comment ref="I143" authorId="0" shapeId="0">
      <text>
        <r>
          <rPr>
            <sz val="11"/>
            <rFont val="Calibri"/>
            <family val="2"/>
            <charset val="238"/>
          </rPr>
          <t>SZV_F:EllatasiTerulet</t>
        </r>
      </text>
    </comment>
    <comment ref="J143" authorId="0" shapeId="0">
      <text>
        <r>
          <rPr>
            <sz val="11"/>
            <rFont val="Calibri"/>
            <family val="2"/>
            <charset val="238"/>
          </rPr>
          <t>SZV_F:EllatasertFelelos</t>
        </r>
      </text>
    </comment>
    <comment ref="K143" authorId="0" shapeId="0">
      <text>
        <r>
          <rPr>
            <sz val="11"/>
            <rFont val="Calibri"/>
            <family val="2"/>
            <charset val="238"/>
          </rPr>
          <t>SZV_F:TervezettNettoKoltseg</t>
        </r>
      </text>
    </comment>
    <comment ref="L143" authorId="0" shapeId="0">
      <text>
        <r>
          <rPr>
            <sz val="11"/>
            <rFont val="Calibri"/>
            <family val="2"/>
            <charset val="238"/>
          </rPr>
          <t>SZV_F:IdotartamKezdes</t>
        </r>
      </text>
    </comment>
    <comment ref="M143" authorId="0" shapeId="0">
      <text>
        <r>
          <rPr>
            <sz val="11"/>
            <rFont val="Calibri"/>
            <family val="2"/>
            <charset val="238"/>
          </rPr>
          <t>SZV_F:IdotartamBefejezes</t>
        </r>
      </text>
    </comment>
    <comment ref="N143" authorId="0" shapeId="0">
      <text>
        <r>
          <rPr>
            <sz val="11"/>
            <rFont val="Calibri"/>
            <family val="2"/>
            <charset val="238"/>
          </rPr>
          <t>SZV_F:NettoKoltsegUtem1</t>
        </r>
      </text>
    </comment>
    <comment ref="O143" authorId="0" shapeId="0">
      <text>
        <r>
          <rPr>
            <sz val="11"/>
            <rFont val="Calibri"/>
            <family val="2"/>
            <charset val="238"/>
          </rPr>
          <t>SZV_F:NettoKoltsegUtem2</t>
        </r>
      </text>
    </comment>
    <comment ref="P143" authorId="0" shapeId="0">
      <text>
        <r>
          <rPr>
            <sz val="11"/>
            <rFont val="Calibri"/>
            <family val="2"/>
            <charset val="238"/>
          </rPr>
          <t>SZV_F:EM_Melleklet2_KTG</t>
        </r>
      </text>
    </comment>
    <comment ref="R143" authorId="0" shapeId="0">
      <text>
        <r>
          <rPr>
            <sz val="11"/>
            <rFont val="Calibri"/>
            <family val="2"/>
            <charset val="238"/>
          </rPr>
          <t>SZV_F:HDUtem1</t>
        </r>
      </text>
    </comment>
    <comment ref="S143" authorId="0" shapeId="0">
      <text>
        <r>
          <rPr>
            <sz val="11"/>
            <rFont val="Calibri"/>
            <family val="2"/>
            <charset val="238"/>
          </rPr>
          <t>SZV_F:ECSUtem1</t>
        </r>
      </text>
    </comment>
    <comment ref="T143" authorId="0" shapeId="0">
      <text>
        <r>
          <rPr>
            <sz val="11"/>
            <rFont val="Calibri"/>
            <family val="2"/>
            <charset val="238"/>
          </rPr>
          <t>SZV_F:KFHUtem1</t>
        </r>
      </text>
    </comment>
    <comment ref="U143" authorId="0" shapeId="0">
      <text>
        <r>
          <rPr>
            <sz val="11"/>
            <rFont val="Calibri"/>
            <family val="2"/>
            <charset val="238"/>
          </rPr>
          <t>SZV_F:Egyeb_SajatUtem1</t>
        </r>
      </text>
    </comment>
    <comment ref="V143" authorId="0" shapeId="0">
      <text>
        <r>
          <rPr>
            <sz val="11"/>
            <rFont val="Calibri"/>
            <family val="2"/>
            <charset val="238"/>
          </rPr>
          <t>SZV_F:DijUtem1</t>
        </r>
      </text>
    </comment>
    <comment ref="W143" authorId="0" shapeId="0">
      <text>
        <r>
          <rPr>
            <sz val="11"/>
            <rFont val="Calibri"/>
            <family val="2"/>
            <charset val="238"/>
          </rPr>
          <t>SZV_F:EM_Melleklet1_Utem1</t>
        </r>
      </text>
    </comment>
    <comment ref="X143" authorId="0" shapeId="0">
      <text>
        <r>
          <rPr>
            <sz val="11"/>
            <rFont val="Calibri"/>
            <family val="2"/>
            <charset val="238"/>
          </rPr>
          <t>SZV_F:EgyebAllamiUtem1</t>
        </r>
      </text>
    </comment>
    <comment ref="Y143" authorId="0" shapeId="0">
      <text>
        <r>
          <rPr>
            <sz val="11"/>
            <rFont val="Calibri"/>
            <family val="2"/>
            <charset val="238"/>
          </rPr>
          <t>SZV_F:OnkormanyzatiUtem1</t>
        </r>
      </text>
    </comment>
    <comment ref="Z143" authorId="0" shapeId="0">
      <text>
        <r>
          <rPr>
            <sz val="11"/>
            <rFont val="Calibri"/>
            <family val="2"/>
            <charset val="238"/>
          </rPr>
          <t>SZV_F:EUUtem1</t>
        </r>
      </text>
    </comment>
    <comment ref="AA143" authorId="0" shapeId="0">
      <text>
        <r>
          <rPr>
            <sz val="11"/>
            <rFont val="Calibri"/>
            <family val="2"/>
            <charset val="238"/>
          </rPr>
          <t>SZV_F:EgyebUtem1</t>
        </r>
      </text>
    </comment>
    <comment ref="AB143" authorId="0" shapeId="0">
      <text>
        <r>
          <rPr>
            <sz val="11"/>
            <rFont val="Calibri"/>
            <family val="2"/>
            <charset val="238"/>
          </rPr>
          <t>SZV_F:HitelKotvenyUtem1</t>
        </r>
      </text>
    </comment>
    <comment ref="AC143" authorId="0" shapeId="0">
      <text>
        <r>
          <rPr>
            <sz val="11"/>
            <rFont val="Calibri"/>
            <family val="2"/>
            <charset val="238"/>
          </rPr>
          <t>SZV_F:OsszesenUtem1</t>
        </r>
      </text>
    </comment>
    <comment ref="AF143" authorId="0" shapeId="0">
      <text>
        <r>
          <rPr>
            <sz val="11"/>
            <rFont val="Calibri"/>
            <family val="2"/>
            <charset val="238"/>
          </rPr>
          <t>SZV_F:HDUtem2</t>
        </r>
      </text>
    </comment>
    <comment ref="AG143" authorId="0" shapeId="0">
      <text>
        <r>
          <rPr>
            <sz val="11"/>
            <rFont val="Calibri"/>
            <family val="2"/>
            <charset val="238"/>
          </rPr>
          <t>SZV_F:ECSUtem2</t>
        </r>
      </text>
    </comment>
    <comment ref="AH143" authorId="0" shapeId="0">
      <text>
        <r>
          <rPr>
            <sz val="11"/>
            <rFont val="Calibri"/>
            <family val="2"/>
            <charset val="238"/>
          </rPr>
          <t>SZV_F:KFHUtem2</t>
        </r>
      </text>
    </comment>
    <comment ref="AI143" authorId="0" shapeId="0">
      <text>
        <r>
          <rPr>
            <sz val="11"/>
            <rFont val="Calibri"/>
            <family val="2"/>
            <charset val="238"/>
          </rPr>
          <t>SZV_F:Egyeb_SajatUtem2</t>
        </r>
      </text>
    </comment>
    <comment ref="AJ143" authorId="0" shapeId="0">
      <text>
        <r>
          <rPr>
            <sz val="11"/>
            <rFont val="Calibri"/>
            <family val="2"/>
            <charset val="238"/>
          </rPr>
          <t>SZV_F:DijUtem2</t>
        </r>
      </text>
    </comment>
    <comment ref="AK143" authorId="0" shapeId="0">
      <text>
        <r>
          <rPr>
            <sz val="11"/>
            <rFont val="Calibri"/>
            <family val="2"/>
            <charset val="238"/>
          </rPr>
          <t>SZV_F:EM_Melleklet1_Utem2</t>
        </r>
      </text>
    </comment>
    <comment ref="AL143" authorId="0" shapeId="0">
      <text>
        <r>
          <rPr>
            <sz val="11"/>
            <rFont val="Calibri"/>
            <family val="2"/>
            <charset val="238"/>
          </rPr>
          <t>SZV_F:EgyebAllamiUtem2</t>
        </r>
      </text>
    </comment>
    <comment ref="AM143" authorId="0" shapeId="0">
      <text>
        <r>
          <rPr>
            <sz val="11"/>
            <rFont val="Calibri"/>
            <family val="2"/>
            <charset val="238"/>
          </rPr>
          <t>SZV_F:OnkormanyzatiUtem2</t>
        </r>
      </text>
    </comment>
    <comment ref="AN143" authorId="0" shapeId="0">
      <text>
        <r>
          <rPr>
            <sz val="11"/>
            <rFont val="Calibri"/>
            <family val="2"/>
            <charset val="238"/>
          </rPr>
          <t>SZV_F:EUUtem2</t>
        </r>
      </text>
    </comment>
    <comment ref="AO143" authorId="0" shapeId="0">
      <text>
        <r>
          <rPr>
            <sz val="11"/>
            <rFont val="Calibri"/>
            <family val="2"/>
            <charset val="238"/>
          </rPr>
          <t>SZV_F:EgyebUtem2</t>
        </r>
      </text>
    </comment>
    <comment ref="AP143" authorId="0" shapeId="0">
      <text>
        <r>
          <rPr>
            <sz val="11"/>
            <rFont val="Calibri"/>
            <family val="2"/>
            <charset val="238"/>
          </rPr>
          <t>SZV_F:HitelKotvenyUtem2</t>
        </r>
      </text>
    </comment>
    <comment ref="AQ143" authorId="0" shapeId="0">
      <text>
        <r>
          <rPr>
            <sz val="11"/>
            <rFont val="Calibri"/>
            <family val="2"/>
            <charset val="238"/>
          </rPr>
          <t>SZV_F:OsszesenUtem2</t>
        </r>
      </text>
    </comment>
    <comment ref="AR143" authorId="0" shapeId="0">
      <text>
        <r>
          <rPr>
            <sz val="11"/>
            <rFont val="Calibri"/>
            <family val="2"/>
            <charset val="238"/>
          </rPr>
          <t>SZV_F:ForrashianyUtem2</t>
        </r>
      </text>
    </comment>
    <comment ref="AU143" authorId="0" shapeId="0">
      <text>
        <r>
          <rPr>
            <sz val="11"/>
            <rFont val="Calibri"/>
            <family val="2"/>
            <charset val="238"/>
          </rPr>
          <t>SZV_F:Indokolas</t>
        </r>
      </text>
    </comment>
    <comment ref="AV143" authorId="0" shapeId="0">
      <text>
        <r>
          <rPr>
            <sz val="11"/>
            <rFont val="Calibri"/>
            <family val="2"/>
            <charset val="238"/>
          </rPr>
          <t>SZV_F:Megjegyzes</t>
        </r>
      </text>
    </comment>
    <comment ref="AW143" authorId="0" shapeId="0">
      <text>
        <r>
          <rPr>
            <sz val="11"/>
            <rFont val="Calibri"/>
            <family val="2"/>
            <charset val="238"/>
          </rPr>
          <t>SZV_F:FeladatSorszam</t>
        </r>
      </text>
    </comment>
    <comment ref="AY143" authorId="0" shapeId="0">
      <text>
        <r>
          <rPr>
            <sz val="11"/>
            <rFont val="Calibri"/>
            <family val="2"/>
            <charset val="238"/>
          </rPr>
          <t>SZV_F:ISA</t>
        </r>
      </text>
    </comment>
    <comment ref="B144" authorId="0" shapeId="0">
      <text>
        <r>
          <rPr>
            <sz val="11"/>
            <rFont val="Calibri"/>
            <family val="2"/>
            <charset val="238"/>
          </rPr>
          <t>SZV_F:FontossagiSorrent</t>
        </r>
      </text>
    </comment>
    <comment ref="C144" authorId="0" shapeId="0">
      <text>
        <r>
          <rPr>
            <sz val="11"/>
            <rFont val="Calibri"/>
            <family val="2"/>
            <charset val="238"/>
          </rPr>
          <t>SZV_F:FeladatKategoria</t>
        </r>
      </text>
    </comment>
    <comment ref="D144" authorId="0" shapeId="0">
      <text>
        <r>
          <rPr>
            <sz val="11"/>
            <rFont val="Calibri"/>
            <family val="2"/>
            <charset val="238"/>
          </rPr>
          <t>SZV_F:FeladatMegnevezes</t>
        </r>
      </text>
    </comment>
    <comment ref="E144" authorId="0" shapeId="0">
      <text>
        <r>
          <rPr>
            <sz val="11"/>
            <rFont val="Calibri"/>
            <family val="2"/>
            <charset val="238"/>
          </rPr>
          <t>SZV_F:ElviEngedelySzam</t>
        </r>
      </text>
    </comment>
    <comment ref="F144" authorId="0" shapeId="0">
      <text>
        <r>
          <rPr>
            <sz val="11"/>
            <rFont val="Calibri"/>
            <family val="2"/>
            <charset val="238"/>
          </rPr>
          <t>SZV_F:VKR_Kod</t>
        </r>
      </text>
    </comment>
    <comment ref="G144" authorId="0" shapeId="0">
      <text>
        <r>
          <rPr>
            <sz val="11"/>
            <rFont val="Calibri"/>
            <family val="2"/>
            <charset val="238"/>
          </rPr>
          <t>SZV_F:VKR_Nev</t>
        </r>
      </text>
    </comment>
    <comment ref="H144" authorId="0" shapeId="0">
      <text>
        <r>
          <rPr>
            <sz val="11"/>
            <rFont val="Calibri"/>
            <family val="2"/>
            <charset val="238"/>
          </rPr>
          <t>SZV_F:FeladatAzonosito</t>
        </r>
      </text>
    </comment>
    <comment ref="I144" authorId="0" shapeId="0">
      <text>
        <r>
          <rPr>
            <sz val="11"/>
            <rFont val="Calibri"/>
            <family val="2"/>
            <charset val="238"/>
          </rPr>
          <t>SZV_F:EllatasiTerulet</t>
        </r>
      </text>
    </comment>
    <comment ref="J144" authorId="0" shapeId="0">
      <text>
        <r>
          <rPr>
            <sz val="11"/>
            <rFont val="Calibri"/>
            <family val="2"/>
            <charset val="238"/>
          </rPr>
          <t>SZV_F:EllatasertFelelos</t>
        </r>
      </text>
    </comment>
    <comment ref="K144" authorId="0" shapeId="0">
      <text>
        <r>
          <rPr>
            <sz val="11"/>
            <rFont val="Calibri"/>
            <family val="2"/>
            <charset val="238"/>
          </rPr>
          <t>SZV_F:TervezettNettoKoltseg</t>
        </r>
      </text>
    </comment>
    <comment ref="L144" authorId="0" shapeId="0">
      <text>
        <r>
          <rPr>
            <sz val="11"/>
            <rFont val="Calibri"/>
            <family val="2"/>
            <charset val="238"/>
          </rPr>
          <t>SZV_F:IdotartamKezdes</t>
        </r>
      </text>
    </comment>
    <comment ref="M144" authorId="0" shapeId="0">
      <text>
        <r>
          <rPr>
            <sz val="11"/>
            <rFont val="Calibri"/>
            <family val="2"/>
            <charset val="238"/>
          </rPr>
          <t>SZV_F:IdotartamBefejezes</t>
        </r>
      </text>
    </comment>
    <comment ref="N144" authorId="0" shapeId="0">
      <text>
        <r>
          <rPr>
            <sz val="11"/>
            <rFont val="Calibri"/>
            <family val="2"/>
            <charset val="238"/>
          </rPr>
          <t>SZV_F:NettoKoltsegUtem1</t>
        </r>
      </text>
    </comment>
    <comment ref="O144" authorId="0" shapeId="0">
      <text>
        <r>
          <rPr>
            <sz val="11"/>
            <rFont val="Calibri"/>
            <family val="2"/>
            <charset val="238"/>
          </rPr>
          <t>SZV_F:NettoKoltsegUtem2</t>
        </r>
      </text>
    </comment>
    <comment ref="P144" authorId="0" shapeId="0">
      <text>
        <r>
          <rPr>
            <sz val="11"/>
            <rFont val="Calibri"/>
            <family val="2"/>
            <charset val="238"/>
          </rPr>
          <t>SZV_F:EM_Melleklet2_KTG</t>
        </r>
      </text>
    </comment>
    <comment ref="R144" authorId="0" shapeId="0">
      <text>
        <r>
          <rPr>
            <sz val="11"/>
            <rFont val="Calibri"/>
            <family val="2"/>
            <charset val="238"/>
          </rPr>
          <t>SZV_F:HDUtem1</t>
        </r>
      </text>
    </comment>
    <comment ref="S144" authorId="0" shapeId="0">
      <text>
        <r>
          <rPr>
            <sz val="11"/>
            <rFont val="Calibri"/>
            <family val="2"/>
            <charset val="238"/>
          </rPr>
          <t>SZV_F:ECSUtem1</t>
        </r>
      </text>
    </comment>
    <comment ref="T144" authorId="0" shapeId="0">
      <text>
        <r>
          <rPr>
            <sz val="11"/>
            <rFont val="Calibri"/>
            <family val="2"/>
            <charset val="238"/>
          </rPr>
          <t>SZV_F:KFHUtem1</t>
        </r>
      </text>
    </comment>
    <comment ref="U144" authorId="0" shapeId="0">
      <text>
        <r>
          <rPr>
            <sz val="11"/>
            <rFont val="Calibri"/>
            <family val="2"/>
            <charset val="238"/>
          </rPr>
          <t>SZV_F:Egyeb_SajatUtem1</t>
        </r>
      </text>
    </comment>
    <comment ref="V144" authorId="0" shapeId="0">
      <text>
        <r>
          <rPr>
            <sz val="11"/>
            <rFont val="Calibri"/>
            <family val="2"/>
            <charset val="238"/>
          </rPr>
          <t>SZV_F:DijUtem1</t>
        </r>
      </text>
    </comment>
    <comment ref="W144" authorId="0" shapeId="0">
      <text>
        <r>
          <rPr>
            <sz val="11"/>
            <rFont val="Calibri"/>
            <family val="2"/>
            <charset val="238"/>
          </rPr>
          <t>SZV_F:EM_Melleklet1_Utem1</t>
        </r>
      </text>
    </comment>
    <comment ref="X144" authorId="0" shapeId="0">
      <text>
        <r>
          <rPr>
            <sz val="11"/>
            <rFont val="Calibri"/>
            <family val="2"/>
            <charset val="238"/>
          </rPr>
          <t>SZV_F:EgyebAllamiUtem1</t>
        </r>
      </text>
    </comment>
    <comment ref="Y144" authorId="0" shapeId="0">
      <text>
        <r>
          <rPr>
            <sz val="11"/>
            <rFont val="Calibri"/>
            <family val="2"/>
            <charset val="238"/>
          </rPr>
          <t>SZV_F:OnkormanyzatiUtem1</t>
        </r>
      </text>
    </comment>
    <comment ref="Z144" authorId="0" shapeId="0">
      <text>
        <r>
          <rPr>
            <sz val="11"/>
            <rFont val="Calibri"/>
            <family val="2"/>
            <charset val="238"/>
          </rPr>
          <t>SZV_F:EUUtem1</t>
        </r>
      </text>
    </comment>
    <comment ref="AA144" authorId="0" shapeId="0">
      <text>
        <r>
          <rPr>
            <sz val="11"/>
            <rFont val="Calibri"/>
            <family val="2"/>
            <charset val="238"/>
          </rPr>
          <t>SZV_F:EgyebUtem1</t>
        </r>
      </text>
    </comment>
    <comment ref="AB144" authorId="0" shapeId="0">
      <text>
        <r>
          <rPr>
            <sz val="11"/>
            <rFont val="Calibri"/>
            <family val="2"/>
            <charset val="238"/>
          </rPr>
          <t>SZV_F:HitelKotvenyUtem1</t>
        </r>
      </text>
    </comment>
    <comment ref="AC144" authorId="0" shapeId="0">
      <text>
        <r>
          <rPr>
            <sz val="11"/>
            <rFont val="Calibri"/>
            <family val="2"/>
            <charset val="238"/>
          </rPr>
          <t>SZV_F:OsszesenUtem1</t>
        </r>
      </text>
    </comment>
    <comment ref="AF144" authorId="0" shapeId="0">
      <text>
        <r>
          <rPr>
            <sz val="11"/>
            <rFont val="Calibri"/>
            <family val="2"/>
            <charset val="238"/>
          </rPr>
          <t>SZV_F:HDUtem2</t>
        </r>
      </text>
    </comment>
    <comment ref="AG144" authorId="0" shapeId="0">
      <text>
        <r>
          <rPr>
            <sz val="11"/>
            <rFont val="Calibri"/>
            <family val="2"/>
            <charset val="238"/>
          </rPr>
          <t>SZV_F:ECSUtem2</t>
        </r>
      </text>
    </comment>
    <comment ref="AH144" authorId="0" shapeId="0">
      <text>
        <r>
          <rPr>
            <sz val="11"/>
            <rFont val="Calibri"/>
            <family val="2"/>
            <charset val="238"/>
          </rPr>
          <t>SZV_F:KFHUtem2</t>
        </r>
      </text>
    </comment>
    <comment ref="AI144" authorId="0" shapeId="0">
      <text>
        <r>
          <rPr>
            <sz val="11"/>
            <rFont val="Calibri"/>
            <family val="2"/>
            <charset val="238"/>
          </rPr>
          <t>SZV_F:Egyeb_SajatUtem2</t>
        </r>
      </text>
    </comment>
    <comment ref="AJ144" authorId="0" shapeId="0">
      <text>
        <r>
          <rPr>
            <sz val="11"/>
            <rFont val="Calibri"/>
            <family val="2"/>
            <charset val="238"/>
          </rPr>
          <t>SZV_F:DijUtem2</t>
        </r>
      </text>
    </comment>
    <comment ref="AK144" authorId="0" shapeId="0">
      <text>
        <r>
          <rPr>
            <sz val="11"/>
            <rFont val="Calibri"/>
            <family val="2"/>
            <charset val="238"/>
          </rPr>
          <t>SZV_F:EM_Melleklet1_Utem2</t>
        </r>
      </text>
    </comment>
    <comment ref="AL144" authorId="0" shapeId="0">
      <text>
        <r>
          <rPr>
            <sz val="11"/>
            <rFont val="Calibri"/>
            <family val="2"/>
            <charset val="238"/>
          </rPr>
          <t>SZV_F:EgyebAllamiUtem2</t>
        </r>
      </text>
    </comment>
    <comment ref="AM144" authorId="0" shapeId="0">
      <text>
        <r>
          <rPr>
            <sz val="11"/>
            <rFont val="Calibri"/>
            <family val="2"/>
            <charset val="238"/>
          </rPr>
          <t>SZV_F:OnkormanyzatiUtem2</t>
        </r>
      </text>
    </comment>
    <comment ref="AN144" authorId="0" shapeId="0">
      <text>
        <r>
          <rPr>
            <sz val="11"/>
            <rFont val="Calibri"/>
            <family val="2"/>
            <charset val="238"/>
          </rPr>
          <t>SZV_F:EUUtem2</t>
        </r>
      </text>
    </comment>
    <comment ref="AO144" authorId="0" shapeId="0">
      <text>
        <r>
          <rPr>
            <sz val="11"/>
            <rFont val="Calibri"/>
            <family val="2"/>
            <charset val="238"/>
          </rPr>
          <t>SZV_F:EgyebUtem2</t>
        </r>
      </text>
    </comment>
    <comment ref="AP144" authorId="0" shapeId="0">
      <text>
        <r>
          <rPr>
            <sz val="11"/>
            <rFont val="Calibri"/>
            <family val="2"/>
            <charset val="238"/>
          </rPr>
          <t>SZV_F:HitelKotvenyUtem2</t>
        </r>
      </text>
    </comment>
    <comment ref="AQ144" authorId="0" shapeId="0">
      <text>
        <r>
          <rPr>
            <sz val="11"/>
            <rFont val="Calibri"/>
            <family val="2"/>
            <charset val="238"/>
          </rPr>
          <t>SZV_F:OsszesenUtem2</t>
        </r>
      </text>
    </comment>
    <comment ref="AR144" authorId="0" shapeId="0">
      <text>
        <r>
          <rPr>
            <sz val="11"/>
            <rFont val="Calibri"/>
            <family val="2"/>
            <charset val="238"/>
          </rPr>
          <t>SZV_F:ForrashianyUtem2</t>
        </r>
      </text>
    </comment>
    <comment ref="AU144" authorId="0" shapeId="0">
      <text>
        <r>
          <rPr>
            <sz val="11"/>
            <rFont val="Calibri"/>
            <family val="2"/>
            <charset val="238"/>
          </rPr>
          <t>SZV_F:Indokolas</t>
        </r>
      </text>
    </comment>
    <comment ref="AV144" authorId="0" shapeId="0">
      <text>
        <r>
          <rPr>
            <sz val="11"/>
            <rFont val="Calibri"/>
            <family val="2"/>
            <charset val="238"/>
          </rPr>
          <t>SZV_F:Megjegyzes</t>
        </r>
      </text>
    </comment>
    <comment ref="AW144" authorId="0" shapeId="0">
      <text>
        <r>
          <rPr>
            <sz val="11"/>
            <rFont val="Calibri"/>
            <family val="2"/>
            <charset val="238"/>
          </rPr>
          <t>SZV_F:FeladatSorszam</t>
        </r>
      </text>
    </comment>
    <comment ref="AY144" authorId="0" shapeId="0">
      <text>
        <r>
          <rPr>
            <sz val="11"/>
            <rFont val="Calibri"/>
            <family val="2"/>
            <charset val="238"/>
          </rPr>
          <t>SZV_F:ISA</t>
        </r>
      </text>
    </comment>
    <comment ref="B145" authorId="0" shapeId="0">
      <text>
        <r>
          <rPr>
            <sz val="11"/>
            <rFont val="Calibri"/>
            <family val="2"/>
            <charset val="238"/>
          </rPr>
          <t>SZV_F:FontossagiSorrent</t>
        </r>
      </text>
    </comment>
    <comment ref="C145" authorId="0" shapeId="0">
      <text>
        <r>
          <rPr>
            <sz val="11"/>
            <rFont val="Calibri"/>
            <family val="2"/>
            <charset val="238"/>
          </rPr>
          <t>SZV_F:FeladatKategoria</t>
        </r>
      </text>
    </comment>
    <comment ref="D145" authorId="0" shapeId="0">
      <text>
        <r>
          <rPr>
            <sz val="11"/>
            <rFont val="Calibri"/>
            <family val="2"/>
            <charset val="238"/>
          </rPr>
          <t>SZV_F:FeladatMegnevezes</t>
        </r>
      </text>
    </comment>
    <comment ref="E145" authorId="0" shapeId="0">
      <text>
        <r>
          <rPr>
            <sz val="11"/>
            <rFont val="Calibri"/>
            <family val="2"/>
            <charset val="238"/>
          </rPr>
          <t>SZV_F:ElviEngedelySzam</t>
        </r>
      </text>
    </comment>
    <comment ref="F145" authorId="0" shapeId="0">
      <text>
        <r>
          <rPr>
            <sz val="11"/>
            <rFont val="Calibri"/>
            <family val="2"/>
            <charset val="238"/>
          </rPr>
          <t>SZV_F:VKR_Kod</t>
        </r>
      </text>
    </comment>
    <comment ref="G145" authorId="0" shapeId="0">
      <text>
        <r>
          <rPr>
            <sz val="11"/>
            <rFont val="Calibri"/>
            <family val="2"/>
            <charset val="238"/>
          </rPr>
          <t>SZV_F:VKR_Nev</t>
        </r>
      </text>
    </comment>
    <comment ref="H145" authorId="0" shapeId="0">
      <text>
        <r>
          <rPr>
            <sz val="11"/>
            <rFont val="Calibri"/>
            <family val="2"/>
            <charset val="238"/>
          </rPr>
          <t>SZV_F:FeladatAzonosito</t>
        </r>
      </text>
    </comment>
    <comment ref="I145" authorId="0" shapeId="0">
      <text>
        <r>
          <rPr>
            <sz val="11"/>
            <rFont val="Calibri"/>
            <family val="2"/>
            <charset val="238"/>
          </rPr>
          <t>SZV_F:EllatasiTerulet</t>
        </r>
      </text>
    </comment>
    <comment ref="J145" authorId="0" shapeId="0">
      <text>
        <r>
          <rPr>
            <sz val="11"/>
            <rFont val="Calibri"/>
            <family val="2"/>
            <charset val="238"/>
          </rPr>
          <t>SZV_F:EllatasertFelelos</t>
        </r>
      </text>
    </comment>
    <comment ref="K145" authorId="0" shapeId="0">
      <text>
        <r>
          <rPr>
            <sz val="11"/>
            <rFont val="Calibri"/>
            <family val="2"/>
            <charset val="238"/>
          </rPr>
          <t>SZV_F:TervezettNettoKoltseg</t>
        </r>
      </text>
    </comment>
    <comment ref="L145" authorId="0" shapeId="0">
      <text>
        <r>
          <rPr>
            <sz val="11"/>
            <rFont val="Calibri"/>
            <family val="2"/>
            <charset val="238"/>
          </rPr>
          <t>SZV_F:IdotartamKezdes</t>
        </r>
      </text>
    </comment>
    <comment ref="M145" authorId="0" shapeId="0">
      <text>
        <r>
          <rPr>
            <sz val="11"/>
            <rFont val="Calibri"/>
            <family val="2"/>
            <charset val="238"/>
          </rPr>
          <t>SZV_F:IdotartamBefejezes</t>
        </r>
      </text>
    </comment>
    <comment ref="N145" authorId="0" shapeId="0">
      <text>
        <r>
          <rPr>
            <sz val="11"/>
            <rFont val="Calibri"/>
            <family val="2"/>
            <charset val="238"/>
          </rPr>
          <t>SZV_F:NettoKoltsegUtem1</t>
        </r>
      </text>
    </comment>
    <comment ref="O145" authorId="0" shapeId="0">
      <text>
        <r>
          <rPr>
            <sz val="11"/>
            <rFont val="Calibri"/>
            <family val="2"/>
            <charset val="238"/>
          </rPr>
          <t>SZV_F:NettoKoltsegUtem2</t>
        </r>
      </text>
    </comment>
    <comment ref="P145" authorId="0" shapeId="0">
      <text>
        <r>
          <rPr>
            <sz val="11"/>
            <rFont val="Calibri"/>
            <family val="2"/>
            <charset val="238"/>
          </rPr>
          <t>SZV_F:EM_Melleklet2_KTG</t>
        </r>
      </text>
    </comment>
    <comment ref="R145" authorId="0" shapeId="0">
      <text>
        <r>
          <rPr>
            <sz val="11"/>
            <rFont val="Calibri"/>
            <family val="2"/>
            <charset val="238"/>
          </rPr>
          <t>SZV_F:HDUtem1</t>
        </r>
      </text>
    </comment>
    <comment ref="S145" authorId="0" shapeId="0">
      <text>
        <r>
          <rPr>
            <sz val="11"/>
            <rFont val="Calibri"/>
            <family val="2"/>
            <charset val="238"/>
          </rPr>
          <t>SZV_F:ECSUtem1</t>
        </r>
      </text>
    </comment>
    <comment ref="T145" authorId="0" shapeId="0">
      <text>
        <r>
          <rPr>
            <sz val="11"/>
            <rFont val="Calibri"/>
            <family val="2"/>
            <charset val="238"/>
          </rPr>
          <t>SZV_F:KFHUtem1</t>
        </r>
      </text>
    </comment>
    <comment ref="U145" authorId="0" shapeId="0">
      <text>
        <r>
          <rPr>
            <sz val="11"/>
            <rFont val="Calibri"/>
            <family val="2"/>
            <charset val="238"/>
          </rPr>
          <t>SZV_F:Egyeb_SajatUtem1</t>
        </r>
      </text>
    </comment>
    <comment ref="V145" authorId="0" shapeId="0">
      <text>
        <r>
          <rPr>
            <sz val="11"/>
            <rFont val="Calibri"/>
            <family val="2"/>
            <charset val="238"/>
          </rPr>
          <t>SZV_F:DijUtem1</t>
        </r>
      </text>
    </comment>
    <comment ref="W145" authorId="0" shapeId="0">
      <text>
        <r>
          <rPr>
            <sz val="11"/>
            <rFont val="Calibri"/>
            <family val="2"/>
            <charset val="238"/>
          </rPr>
          <t>SZV_F:EM_Melleklet1_Utem1</t>
        </r>
      </text>
    </comment>
    <comment ref="X145" authorId="0" shapeId="0">
      <text>
        <r>
          <rPr>
            <sz val="11"/>
            <rFont val="Calibri"/>
            <family val="2"/>
            <charset val="238"/>
          </rPr>
          <t>SZV_F:EgyebAllamiUtem1</t>
        </r>
      </text>
    </comment>
    <comment ref="Y145" authorId="0" shapeId="0">
      <text>
        <r>
          <rPr>
            <sz val="11"/>
            <rFont val="Calibri"/>
            <family val="2"/>
            <charset val="238"/>
          </rPr>
          <t>SZV_F:OnkormanyzatiUtem1</t>
        </r>
      </text>
    </comment>
    <comment ref="Z145" authorId="0" shapeId="0">
      <text>
        <r>
          <rPr>
            <sz val="11"/>
            <rFont val="Calibri"/>
            <family val="2"/>
            <charset val="238"/>
          </rPr>
          <t>SZV_F:EUUtem1</t>
        </r>
      </text>
    </comment>
    <comment ref="AA145" authorId="0" shapeId="0">
      <text>
        <r>
          <rPr>
            <sz val="11"/>
            <rFont val="Calibri"/>
            <family val="2"/>
            <charset val="238"/>
          </rPr>
          <t>SZV_F:EgyebUtem1</t>
        </r>
      </text>
    </comment>
    <comment ref="AB145" authorId="0" shapeId="0">
      <text>
        <r>
          <rPr>
            <sz val="11"/>
            <rFont val="Calibri"/>
            <family val="2"/>
            <charset val="238"/>
          </rPr>
          <t>SZV_F:HitelKotvenyUtem1</t>
        </r>
      </text>
    </comment>
    <comment ref="AC145" authorId="0" shapeId="0">
      <text>
        <r>
          <rPr>
            <sz val="11"/>
            <rFont val="Calibri"/>
            <family val="2"/>
            <charset val="238"/>
          </rPr>
          <t>SZV_F:OsszesenUtem1</t>
        </r>
      </text>
    </comment>
    <comment ref="AF145" authorId="0" shapeId="0">
      <text>
        <r>
          <rPr>
            <sz val="11"/>
            <rFont val="Calibri"/>
            <family val="2"/>
            <charset val="238"/>
          </rPr>
          <t>SZV_F:HDUtem2</t>
        </r>
      </text>
    </comment>
    <comment ref="AG145" authorId="0" shapeId="0">
      <text>
        <r>
          <rPr>
            <sz val="11"/>
            <rFont val="Calibri"/>
            <family val="2"/>
            <charset val="238"/>
          </rPr>
          <t>SZV_F:ECSUtem2</t>
        </r>
      </text>
    </comment>
    <comment ref="AH145" authorId="0" shapeId="0">
      <text>
        <r>
          <rPr>
            <sz val="11"/>
            <rFont val="Calibri"/>
            <family val="2"/>
            <charset val="238"/>
          </rPr>
          <t>SZV_F:KFHUtem2</t>
        </r>
      </text>
    </comment>
    <comment ref="AI145" authorId="0" shapeId="0">
      <text>
        <r>
          <rPr>
            <sz val="11"/>
            <rFont val="Calibri"/>
            <family val="2"/>
            <charset val="238"/>
          </rPr>
          <t>SZV_F:Egyeb_SajatUtem2</t>
        </r>
      </text>
    </comment>
    <comment ref="AJ145" authorId="0" shapeId="0">
      <text>
        <r>
          <rPr>
            <sz val="11"/>
            <rFont val="Calibri"/>
            <family val="2"/>
            <charset val="238"/>
          </rPr>
          <t>SZV_F:DijUtem2</t>
        </r>
      </text>
    </comment>
    <comment ref="AK145" authorId="0" shapeId="0">
      <text>
        <r>
          <rPr>
            <sz val="11"/>
            <rFont val="Calibri"/>
            <family val="2"/>
            <charset val="238"/>
          </rPr>
          <t>SZV_F:EM_Melleklet1_Utem2</t>
        </r>
      </text>
    </comment>
    <comment ref="AL145" authorId="0" shapeId="0">
      <text>
        <r>
          <rPr>
            <sz val="11"/>
            <rFont val="Calibri"/>
            <family val="2"/>
            <charset val="238"/>
          </rPr>
          <t>SZV_F:EgyebAllamiUtem2</t>
        </r>
      </text>
    </comment>
    <comment ref="AM145" authorId="0" shapeId="0">
      <text>
        <r>
          <rPr>
            <sz val="11"/>
            <rFont val="Calibri"/>
            <family val="2"/>
            <charset val="238"/>
          </rPr>
          <t>SZV_F:OnkormanyzatiUtem2</t>
        </r>
      </text>
    </comment>
    <comment ref="AN145" authorId="0" shapeId="0">
      <text>
        <r>
          <rPr>
            <sz val="11"/>
            <rFont val="Calibri"/>
            <family val="2"/>
            <charset val="238"/>
          </rPr>
          <t>SZV_F:EUUtem2</t>
        </r>
      </text>
    </comment>
    <comment ref="AO145" authorId="0" shapeId="0">
      <text>
        <r>
          <rPr>
            <sz val="11"/>
            <rFont val="Calibri"/>
            <family val="2"/>
            <charset val="238"/>
          </rPr>
          <t>SZV_F:EgyebUtem2</t>
        </r>
      </text>
    </comment>
    <comment ref="AP145" authorId="0" shapeId="0">
      <text>
        <r>
          <rPr>
            <sz val="11"/>
            <rFont val="Calibri"/>
            <family val="2"/>
            <charset val="238"/>
          </rPr>
          <t>SZV_F:HitelKotvenyUtem2</t>
        </r>
      </text>
    </comment>
    <comment ref="AQ145" authorId="0" shapeId="0">
      <text>
        <r>
          <rPr>
            <sz val="11"/>
            <rFont val="Calibri"/>
            <family val="2"/>
            <charset val="238"/>
          </rPr>
          <t>SZV_F:OsszesenUtem2</t>
        </r>
      </text>
    </comment>
    <comment ref="AR145" authorId="0" shapeId="0">
      <text>
        <r>
          <rPr>
            <sz val="11"/>
            <rFont val="Calibri"/>
            <family val="2"/>
            <charset val="238"/>
          </rPr>
          <t>SZV_F:ForrashianyUtem2</t>
        </r>
      </text>
    </comment>
    <comment ref="AU145" authorId="0" shapeId="0">
      <text>
        <r>
          <rPr>
            <sz val="11"/>
            <rFont val="Calibri"/>
            <family val="2"/>
            <charset val="238"/>
          </rPr>
          <t>SZV_F:Indokolas</t>
        </r>
      </text>
    </comment>
    <comment ref="AV145" authorId="0" shapeId="0">
      <text>
        <r>
          <rPr>
            <sz val="11"/>
            <rFont val="Calibri"/>
            <family val="2"/>
            <charset val="238"/>
          </rPr>
          <t>SZV_F:Megjegyzes</t>
        </r>
      </text>
    </comment>
    <comment ref="AW145" authorId="0" shapeId="0">
      <text>
        <r>
          <rPr>
            <sz val="11"/>
            <rFont val="Calibri"/>
            <family val="2"/>
            <charset val="238"/>
          </rPr>
          <t>SZV_F:FeladatSorszam</t>
        </r>
      </text>
    </comment>
    <comment ref="AY145" authorId="0" shapeId="0">
      <text>
        <r>
          <rPr>
            <sz val="11"/>
            <rFont val="Calibri"/>
            <family val="2"/>
            <charset val="238"/>
          </rPr>
          <t>SZV_F:ISA</t>
        </r>
      </text>
    </comment>
    <comment ref="B146" authorId="0" shapeId="0">
      <text>
        <r>
          <rPr>
            <sz val="11"/>
            <rFont val="Calibri"/>
            <family val="2"/>
            <charset val="238"/>
          </rPr>
          <t>SZV_F:FontossagiSorrent</t>
        </r>
      </text>
    </comment>
    <comment ref="C146" authorId="0" shapeId="0">
      <text>
        <r>
          <rPr>
            <sz val="11"/>
            <rFont val="Calibri"/>
            <family val="2"/>
            <charset val="238"/>
          </rPr>
          <t>SZV_F:FeladatKategoria</t>
        </r>
      </text>
    </comment>
    <comment ref="D146" authorId="0" shapeId="0">
      <text>
        <r>
          <rPr>
            <sz val="11"/>
            <rFont val="Calibri"/>
            <family val="2"/>
            <charset val="238"/>
          </rPr>
          <t>SZV_F:FeladatMegnevezes</t>
        </r>
      </text>
    </comment>
    <comment ref="E146" authorId="0" shapeId="0">
      <text>
        <r>
          <rPr>
            <sz val="11"/>
            <rFont val="Calibri"/>
            <family val="2"/>
            <charset val="238"/>
          </rPr>
          <t>SZV_F:ElviEngedelySzam</t>
        </r>
      </text>
    </comment>
    <comment ref="F146" authorId="0" shapeId="0">
      <text>
        <r>
          <rPr>
            <sz val="11"/>
            <rFont val="Calibri"/>
            <family val="2"/>
            <charset val="238"/>
          </rPr>
          <t>SZV_F:VKR_Kod</t>
        </r>
      </text>
    </comment>
    <comment ref="G146" authorId="0" shapeId="0">
      <text>
        <r>
          <rPr>
            <sz val="11"/>
            <rFont val="Calibri"/>
            <family val="2"/>
            <charset val="238"/>
          </rPr>
          <t>SZV_F:VKR_Nev</t>
        </r>
      </text>
    </comment>
    <comment ref="H146" authorId="0" shapeId="0">
      <text>
        <r>
          <rPr>
            <sz val="11"/>
            <rFont val="Calibri"/>
            <family val="2"/>
            <charset val="238"/>
          </rPr>
          <t>SZV_F:FeladatAzonosito</t>
        </r>
      </text>
    </comment>
    <comment ref="I146" authorId="0" shapeId="0">
      <text>
        <r>
          <rPr>
            <sz val="11"/>
            <rFont val="Calibri"/>
            <family val="2"/>
            <charset val="238"/>
          </rPr>
          <t>SZV_F:EllatasiTerulet</t>
        </r>
      </text>
    </comment>
    <comment ref="J146" authorId="0" shapeId="0">
      <text>
        <r>
          <rPr>
            <sz val="11"/>
            <rFont val="Calibri"/>
            <family val="2"/>
            <charset val="238"/>
          </rPr>
          <t>SZV_F:EllatasertFelelos</t>
        </r>
      </text>
    </comment>
    <comment ref="K146" authorId="0" shapeId="0">
      <text>
        <r>
          <rPr>
            <sz val="11"/>
            <rFont val="Calibri"/>
            <family val="2"/>
            <charset val="238"/>
          </rPr>
          <t>SZV_F:TervezettNettoKoltseg</t>
        </r>
      </text>
    </comment>
    <comment ref="L146" authorId="0" shapeId="0">
      <text>
        <r>
          <rPr>
            <sz val="11"/>
            <rFont val="Calibri"/>
            <family val="2"/>
            <charset val="238"/>
          </rPr>
          <t>SZV_F:IdotartamKezdes</t>
        </r>
      </text>
    </comment>
    <comment ref="M146" authorId="0" shapeId="0">
      <text>
        <r>
          <rPr>
            <sz val="11"/>
            <rFont val="Calibri"/>
            <family val="2"/>
            <charset val="238"/>
          </rPr>
          <t>SZV_F:IdotartamBefejezes</t>
        </r>
      </text>
    </comment>
    <comment ref="N146" authorId="0" shapeId="0">
      <text>
        <r>
          <rPr>
            <sz val="11"/>
            <rFont val="Calibri"/>
            <family val="2"/>
            <charset val="238"/>
          </rPr>
          <t>SZV_F:NettoKoltsegUtem1</t>
        </r>
      </text>
    </comment>
    <comment ref="O146" authorId="0" shapeId="0">
      <text>
        <r>
          <rPr>
            <sz val="11"/>
            <rFont val="Calibri"/>
            <family val="2"/>
            <charset val="238"/>
          </rPr>
          <t>SZV_F:NettoKoltsegUtem2</t>
        </r>
      </text>
    </comment>
    <comment ref="P146" authorId="0" shapeId="0">
      <text>
        <r>
          <rPr>
            <sz val="11"/>
            <rFont val="Calibri"/>
            <family val="2"/>
            <charset val="238"/>
          </rPr>
          <t>SZV_F:EM_Melleklet2_KTG</t>
        </r>
      </text>
    </comment>
    <comment ref="R146" authorId="0" shapeId="0">
      <text>
        <r>
          <rPr>
            <sz val="11"/>
            <rFont val="Calibri"/>
            <family val="2"/>
            <charset val="238"/>
          </rPr>
          <t>SZV_F:HDUtem1</t>
        </r>
      </text>
    </comment>
    <comment ref="S146" authorId="0" shapeId="0">
      <text>
        <r>
          <rPr>
            <sz val="11"/>
            <rFont val="Calibri"/>
            <family val="2"/>
            <charset val="238"/>
          </rPr>
          <t>SZV_F:ECSUtem1</t>
        </r>
      </text>
    </comment>
    <comment ref="T146" authorId="0" shapeId="0">
      <text>
        <r>
          <rPr>
            <sz val="11"/>
            <rFont val="Calibri"/>
            <family val="2"/>
            <charset val="238"/>
          </rPr>
          <t>SZV_F:KFHUtem1</t>
        </r>
      </text>
    </comment>
    <comment ref="U146" authorId="0" shapeId="0">
      <text>
        <r>
          <rPr>
            <sz val="11"/>
            <rFont val="Calibri"/>
            <family val="2"/>
            <charset val="238"/>
          </rPr>
          <t>SZV_F:Egyeb_SajatUtem1</t>
        </r>
      </text>
    </comment>
    <comment ref="V146" authorId="0" shapeId="0">
      <text>
        <r>
          <rPr>
            <sz val="11"/>
            <rFont val="Calibri"/>
            <family val="2"/>
            <charset val="238"/>
          </rPr>
          <t>SZV_F:DijUtem1</t>
        </r>
      </text>
    </comment>
    <comment ref="W146" authorId="0" shapeId="0">
      <text>
        <r>
          <rPr>
            <sz val="11"/>
            <rFont val="Calibri"/>
            <family val="2"/>
            <charset val="238"/>
          </rPr>
          <t>SZV_F:EM_Melleklet1_Utem1</t>
        </r>
      </text>
    </comment>
    <comment ref="X146" authorId="0" shapeId="0">
      <text>
        <r>
          <rPr>
            <sz val="11"/>
            <rFont val="Calibri"/>
            <family val="2"/>
            <charset val="238"/>
          </rPr>
          <t>SZV_F:EgyebAllamiUtem1</t>
        </r>
      </text>
    </comment>
    <comment ref="Y146" authorId="0" shapeId="0">
      <text>
        <r>
          <rPr>
            <sz val="11"/>
            <rFont val="Calibri"/>
            <family val="2"/>
            <charset val="238"/>
          </rPr>
          <t>SZV_F:OnkormanyzatiUtem1</t>
        </r>
      </text>
    </comment>
    <comment ref="Z146" authorId="0" shapeId="0">
      <text>
        <r>
          <rPr>
            <sz val="11"/>
            <rFont val="Calibri"/>
            <family val="2"/>
            <charset val="238"/>
          </rPr>
          <t>SZV_F:EUUtem1</t>
        </r>
      </text>
    </comment>
    <comment ref="AA146" authorId="0" shapeId="0">
      <text>
        <r>
          <rPr>
            <sz val="11"/>
            <rFont val="Calibri"/>
            <family val="2"/>
            <charset val="238"/>
          </rPr>
          <t>SZV_F:EgyebUtem1</t>
        </r>
      </text>
    </comment>
    <comment ref="AB146" authorId="0" shapeId="0">
      <text>
        <r>
          <rPr>
            <sz val="11"/>
            <rFont val="Calibri"/>
            <family val="2"/>
            <charset val="238"/>
          </rPr>
          <t>SZV_F:HitelKotvenyUtem1</t>
        </r>
      </text>
    </comment>
    <comment ref="AC146" authorId="0" shapeId="0">
      <text>
        <r>
          <rPr>
            <sz val="11"/>
            <rFont val="Calibri"/>
            <family val="2"/>
            <charset val="238"/>
          </rPr>
          <t>SZV_F:OsszesenUtem1</t>
        </r>
      </text>
    </comment>
    <comment ref="AF146" authorId="0" shapeId="0">
      <text>
        <r>
          <rPr>
            <sz val="11"/>
            <rFont val="Calibri"/>
            <family val="2"/>
            <charset val="238"/>
          </rPr>
          <t>SZV_F:HDUtem2</t>
        </r>
      </text>
    </comment>
    <comment ref="AG146" authorId="0" shapeId="0">
      <text>
        <r>
          <rPr>
            <sz val="11"/>
            <rFont val="Calibri"/>
            <family val="2"/>
            <charset val="238"/>
          </rPr>
          <t>SZV_F:ECSUtem2</t>
        </r>
      </text>
    </comment>
    <comment ref="AH146" authorId="0" shapeId="0">
      <text>
        <r>
          <rPr>
            <sz val="11"/>
            <rFont val="Calibri"/>
            <family val="2"/>
            <charset val="238"/>
          </rPr>
          <t>SZV_F:KFHUtem2</t>
        </r>
      </text>
    </comment>
    <comment ref="AI146" authorId="0" shapeId="0">
      <text>
        <r>
          <rPr>
            <sz val="11"/>
            <rFont val="Calibri"/>
            <family val="2"/>
            <charset val="238"/>
          </rPr>
          <t>SZV_F:Egyeb_SajatUtem2</t>
        </r>
      </text>
    </comment>
    <comment ref="AJ146" authorId="0" shapeId="0">
      <text>
        <r>
          <rPr>
            <sz val="11"/>
            <rFont val="Calibri"/>
            <family val="2"/>
            <charset val="238"/>
          </rPr>
          <t>SZV_F:DijUtem2</t>
        </r>
      </text>
    </comment>
    <comment ref="AK146" authorId="0" shapeId="0">
      <text>
        <r>
          <rPr>
            <sz val="11"/>
            <rFont val="Calibri"/>
            <family val="2"/>
            <charset val="238"/>
          </rPr>
          <t>SZV_F:EM_Melleklet1_Utem2</t>
        </r>
      </text>
    </comment>
    <comment ref="AL146" authorId="0" shapeId="0">
      <text>
        <r>
          <rPr>
            <sz val="11"/>
            <rFont val="Calibri"/>
            <family val="2"/>
            <charset val="238"/>
          </rPr>
          <t>SZV_F:EgyebAllamiUtem2</t>
        </r>
      </text>
    </comment>
    <comment ref="AM146" authorId="0" shapeId="0">
      <text>
        <r>
          <rPr>
            <sz val="11"/>
            <rFont val="Calibri"/>
            <family val="2"/>
            <charset val="238"/>
          </rPr>
          <t>SZV_F:OnkormanyzatiUtem2</t>
        </r>
      </text>
    </comment>
    <comment ref="AN146" authorId="0" shapeId="0">
      <text>
        <r>
          <rPr>
            <sz val="11"/>
            <rFont val="Calibri"/>
            <family val="2"/>
            <charset val="238"/>
          </rPr>
          <t>SZV_F:EUUtem2</t>
        </r>
      </text>
    </comment>
    <comment ref="AO146" authorId="0" shapeId="0">
      <text>
        <r>
          <rPr>
            <sz val="11"/>
            <rFont val="Calibri"/>
            <family val="2"/>
            <charset val="238"/>
          </rPr>
          <t>SZV_F:EgyebUtem2</t>
        </r>
      </text>
    </comment>
    <comment ref="AP146" authorId="0" shapeId="0">
      <text>
        <r>
          <rPr>
            <sz val="11"/>
            <rFont val="Calibri"/>
            <family val="2"/>
            <charset val="238"/>
          </rPr>
          <t>SZV_F:HitelKotvenyUtem2</t>
        </r>
      </text>
    </comment>
    <comment ref="AQ146" authorId="0" shapeId="0">
      <text>
        <r>
          <rPr>
            <sz val="11"/>
            <rFont val="Calibri"/>
            <family val="2"/>
            <charset val="238"/>
          </rPr>
          <t>SZV_F:OsszesenUtem2</t>
        </r>
      </text>
    </comment>
    <comment ref="AR146" authorId="0" shapeId="0">
      <text>
        <r>
          <rPr>
            <sz val="11"/>
            <rFont val="Calibri"/>
            <family val="2"/>
            <charset val="238"/>
          </rPr>
          <t>SZV_F:ForrashianyUtem2</t>
        </r>
      </text>
    </comment>
    <comment ref="AU146" authorId="0" shapeId="0">
      <text>
        <r>
          <rPr>
            <sz val="11"/>
            <rFont val="Calibri"/>
            <family val="2"/>
            <charset val="238"/>
          </rPr>
          <t>SZV_F:Indokolas</t>
        </r>
      </text>
    </comment>
    <comment ref="AV146" authorId="0" shapeId="0">
      <text>
        <r>
          <rPr>
            <sz val="11"/>
            <rFont val="Calibri"/>
            <family val="2"/>
            <charset val="238"/>
          </rPr>
          <t>SZV_F:Megjegyzes</t>
        </r>
      </text>
    </comment>
    <comment ref="AW146" authorId="0" shapeId="0">
      <text>
        <r>
          <rPr>
            <sz val="11"/>
            <rFont val="Calibri"/>
            <family val="2"/>
            <charset val="238"/>
          </rPr>
          <t>SZV_F:FeladatSorszam</t>
        </r>
      </text>
    </comment>
    <comment ref="AY146" authorId="0" shapeId="0">
      <text>
        <r>
          <rPr>
            <sz val="11"/>
            <rFont val="Calibri"/>
            <family val="2"/>
            <charset val="238"/>
          </rPr>
          <t>SZV_F:ISA</t>
        </r>
      </text>
    </comment>
    <comment ref="B147" authorId="0" shapeId="0">
      <text>
        <r>
          <rPr>
            <sz val="11"/>
            <rFont val="Calibri"/>
            <family val="2"/>
            <charset val="238"/>
          </rPr>
          <t>SZV_F:FontossagiSorrent</t>
        </r>
      </text>
    </comment>
    <comment ref="C147" authorId="0" shapeId="0">
      <text>
        <r>
          <rPr>
            <sz val="11"/>
            <rFont val="Calibri"/>
            <family val="2"/>
            <charset val="238"/>
          </rPr>
          <t>SZV_F:FeladatKategoria</t>
        </r>
      </text>
    </comment>
    <comment ref="D147" authorId="0" shapeId="0">
      <text>
        <r>
          <rPr>
            <sz val="11"/>
            <rFont val="Calibri"/>
            <family val="2"/>
            <charset val="238"/>
          </rPr>
          <t>SZV_F:FeladatMegnevezes</t>
        </r>
      </text>
    </comment>
    <comment ref="E147" authorId="0" shapeId="0">
      <text>
        <r>
          <rPr>
            <sz val="11"/>
            <rFont val="Calibri"/>
            <family val="2"/>
            <charset val="238"/>
          </rPr>
          <t>SZV_F:ElviEngedelySzam</t>
        </r>
      </text>
    </comment>
    <comment ref="F147" authorId="0" shapeId="0">
      <text>
        <r>
          <rPr>
            <sz val="11"/>
            <rFont val="Calibri"/>
            <family val="2"/>
            <charset val="238"/>
          </rPr>
          <t>SZV_F:VKR_Kod</t>
        </r>
      </text>
    </comment>
    <comment ref="G147" authorId="0" shapeId="0">
      <text>
        <r>
          <rPr>
            <sz val="11"/>
            <rFont val="Calibri"/>
            <family val="2"/>
            <charset val="238"/>
          </rPr>
          <t>SZV_F:VKR_Nev</t>
        </r>
      </text>
    </comment>
    <comment ref="H147" authorId="0" shapeId="0">
      <text>
        <r>
          <rPr>
            <sz val="11"/>
            <rFont val="Calibri"/>
            <family val="2"/>
            <charset val="238"/>
          </rPr>
          <t>SZV_F:FeladatAzonosito</t>
        </r>
      </text>
    </comment>
    <comment ref="I147" authorId="0" shapeId="0">
      <text>
        <r>
          <rPr>
            <sz val="11"/>
            <rFont val="Calibri"/>
            <family val="2"/>
            <charset val="238"/>
          </rPr>
          <t>SZV_F:EllatasiTerulet</t>
        </r>
      </text>
    </comment>
    <comment ref="J147" authorId="0" shapeId="0">
      <text>
        <r>
          <rPr>
            <sz val="11"/>
            <rFont val="Calibri"/>
            <family val="2"/>
            <charset val="238"/>
          </rPr>
          <t>SZV_F:EllatasertFelelos</t>
        </r>
      </text>
    </comment>
    <comment ref="K147" authorId="0" shapeId="0">
      <text>
        <r>
          <rPr>
            <sz val="11"/>
            <rFont val="Calibri"/>
            <family val="2"/>
            <charset val="238"/>
          </rPr>
          <t>SZV_F:TervezettNettoKoltseg</t>
        </r>
      </text>
    </comment>
    <comment ref="L147" authorId="0" shapeId="0">
      <text>
        <r>
          <rPr>
            <sz val="11"/>
            <rFont val="Calibri"/>
            <family val="2"/>
            <charset val="238"/>
          </rPr>
          <t>SZV_F:IdotartamKezdes</t>
        </r>
      </text>
    </comment>
    <comment ref="M147" authorId="0" shapeId="0">
      <text>
        <r>
          <rPr>
            <sz val="11"/>
            <rFont val="Calibri"/>
            <family val="2"/>
            <charset val="238"/>
          </rPr>
          <t>SZV_F:IdotartamBefejezes</t>
        </r>
      </text>
    </comment>
    <comment ref="N147" authorId="0" shapeId="0">
      <text>
        <r>
          <rPr>
            <sz val="11"/>
            <rFont val="Calibri"/>
            <family val="2"/>
            <charset val="238"/>
          </rPr>
          <t>SZV_F:NettoKoltsegUtem1</t>
        </r>
      </text>
    </comment>
    <comment ref="O147" authorId="0" shapeId="0">
      <text>
        <r>
          <rPr>
            <sz val="11"/>
            <rFont val="Calibri"/>
            <family val="2"/>
            <charset val="238"/>
          </rPr>
          <t>SZV_F:NettoKoltsegUtem2</t>
        </r>
      </text>
    </comment>
    <comment ref="P147" authorId="0" shapeId="0">
      <text>
        <r>
          <rPr>
            <sz val="11"/>
            <rFont val="Calibri"/>
            <family val="2"/>
            <charset val="238"/>
          </rPr>
          <t>SZV_F:EM_Melleklet2_KTG</t>
        </r>
      </text>
    </comment>
    <comment ref="R147" authorId="0" shapeId="0">
      <text>
        <r>
          <rPr>
            <sz val="11"/>
            <rFont val="Calibri"/>
            <family val="2"/>
            <charset val="238"/>
          </rPr>
          <t>SZV_F:HDUtem1</t>
        </r>
      </text>
    </comment>
    <comment ref="S147" authorId="0" shapeId="0">
      <text>
        <r>
          <rPr>
            <sz val="11"/>
            <rFont val="Calibri"/>
            <family val="2"/>
            <charset val="238"/>
          </rPr>
          <t>SZV_F:ECSUtem1</t>
        </r>
      </text>
    </comment>
    <comment ref="T147" authorId="0" shapeId="0">
      <text>
        <r>
          <rPr>
            <sz val="11"/>
            <rFont val="Calibri"/>
            <family val="2"/>
            <charset val="238"/>
          </rPr>
          <t>SZV_F:KFHUtem1</t>
        </r>
      </text>
    </comment>
    <comment ref="U147" authorId="0" shapeId="0">
      <text>
        <r>
          <rPr>
            <sz val="11"/>
            <rFont val="Calibri"/>
            <family val="2"/>
            <charset val="238"/>
          </rPr>
          <t>SZV_F:Egyeb_SajatUtem1</t>
        </r>
      </text>
    </comment>
    <comment ref="V147" authorId="0" shapeId="0">
      <text>
        <r>
          <rPr>
            <sz val="11"/>
            <rFont val="Calibri"/>
            <family val="2"/>
            <charset val="238"/>
          </rPr>
          <t>SZV_F:DijUtem1</t>
        </r>
      </text>
    </comment>
    <comment ref="W147" authorId="0" shapeId="0">
      <text>
        <r>
          <rPr>
            <sz val="11"/>
            <rFont val="Calibri"/>
            <family val="2"/>
            <charset val="238"/>
          </rPr>
          <t>SZV_F:EM_Melleklet1_Utem1</t>
        </r>
      </text>
    </comment>
    <comment ref="X147" authorId="0" shapeId="0">
      <text>
        <r>
          <rPr>
            <sz val="11"/>
            <rFont val="Calibri"/>
            <family val="2"/>
            <charset val="238"/>
          </rPr>
          <t>SZV_F:EgyebAllamiUtem1</t>
        </r>
      </text>
    </comment>
    <comment ref="Y147" authorId="0" shapeId="0">
      <text>
        <r>
          <rPr>
            <sz val="11"/>
            <rFont val="Calibri"/>
            <family val="2"/>
            <charset val="238"/>
          </rPr>
          <t>SZV_F:OnkormanyzatiUtem1</t>
        </r>
      </text>
    </comment>
    <comment ref="Z147" authorId="0" shapeId="0">
      <text>
        <r>
          <rPr>
            <sz val="11"/>
            <rFont val="Calibri"/>
            <family val="2"/>
            <charset val="238"/>
          </rPr>
          <t>SZV_F:EUUtem1</t>
        </r>
      </text>
    </comment>
    <comment ref="AA147" authorId="0" shapeId="0">
      <text>
        <r>
          <rPr>
            <sz val="11"/>
            <rFont val="Calibri"/>
            <family val="2"/>
            <charset val="238"/>
          </rPr>
          <t>SZV_F:EgyebUtem1</t>
        </r>
      </text>
    </comment>
    <comment ref="AB147" authorId="0" shapeId="0">
      <text>
        <r>
          <rPr>
            <sz val="11"/>
            <rFont val="Calibri"/>
            <family val="2"/>
            <charset val="238"/>
          </rPr>
          <t>SZV_F:HitelKotvenyUtem1</t>
        </r>
      </text>
    </comment>
    <comment ref="AC147" authorId="0" shapeId="0">
      <text>
        <r>
          <rPr>
            <sz val="11"/>
            <rFont val="Calibri"/>
            <family val="2"/>
            <charset val="238"/>
          </rPr>
          <t>SZV_F:OsszesenUtem1</t>
        </r>
      </text>
    </comment>
    <comment ref="AF147" authorId="0" shapeId="0">
      <text>
        <r>
          <rPr>
            <sz val="11"/>
            <rFont val="Calibri"/>
            <family val="2"/>
            <charset val="238"/>
          </rPr>
          <t>SZV_F:HDUtem2</t>
        </r>
      </text>
    </comment>
    <comment ref="AG147" authorId="0" shapeId="0">
      <text>
        <r>
          <rPr>
            <sz val="11"/>
            <rFont val="Calibri"/>
            <family val="2"/>
            <charset val="238"/>
          </rPr>
          <t>SZV_F:ECSUtem2</t>
        </r>
      </text>
    </comment>
    <comment ref="AH147" authorId="0" shapeId="0">
      <text>
        <r>
          <rPr>
            <sz val="11"/>
            <rFont val="Calibri"/>
            <family val="2"/>
            <charset val="238"/>
          </rPr>
          <t>SZV_F:KFHUtem2</t>
        </r>
      </text>
    </comment>
    <comment ref="AI147" authorId="0" shapeId="0">
      <text>
        <r>
          <rPr>
            <sz val="11"/>
            <rFont val="Calibri"/>
            <family val="2"/>
            <charset val="238"/>
          </rPr>
          <t>SZV_F:Egyeb_SajatUtem2</t>
        </r>
      </text>
    </comment>
    <comment ref="AJ147" authorId="0" shapeId="0">
      <text>
        <r>
          <rPr>
            <sz val="11"/>
            <rFont val="Calibri"/>
            <family val="2"/>
            <charset val="238"/>
          </rPr>
          <t>SZV_F:DijUtem2</t>
        </r>
      </text>
    </comment>
    <comment ref="AK147" authorId="0" shapeId="0">
      <text>
        <r>
          <rPr>
            <sz val="11"/>
            <rFont val="Calibri"/>
            <family val="2"/>
            <charset val="238"/>
          </rPr>
          <t>SZV_F:EM_Melleklet1_Utem2</t>
        </r>
      </text>
    </comment>
    <comment ref="AL147" authorId="0" shapeId="0">
      <text>
        <r>
          <rPr>
            <sz val="11"/>
            <rFont val="Calibri"/>
            <family val="2"/>
            <charset val="238"/>
          </rPr>
          <t>SZV_F:EgyebAllamiUtem2</t>
        </r>
      </text>
    </comment>
    <comment ref="AM147" authorId="0" shapeId="0">
      <text>
        <r>
          <rPr>
            <sz val="11"/>
            <rFont val="Calibri"/>
            <family val="2"/>
            <charset val="238"/>
          </rPr>
          <t>SZV_F:OnkormanyzatiUtem2</t>
        </r>
      </text>
    </comment>
    <comment ref="AN147" authorId="0" shapeId="0">
      <text>
        <r>
          <rPr>
            <sz val="11"/>
            <rFont val="Calibri"/>
            <family val="2"/>
            <charset val="238"/>
          </rPr>
          <t>SZV_F:EUUtem2</t>
        </r>
      </text>
    </comment>
    <comment ref="AO147" authorId="0" shapeId="0">
      <text>
        <r>
          <rPr>
            <sz val="11"/>
            <rFont val="Calibri"/>
            <family val="2"/>
            <charset val="238"/>
          </rPr>
          <t>SZV_F:EgyebUtem2</t>
        </r>
      </text>
    </comment>
    <comment ref="AP147" authorId="0" shapeId="0">
      <text>
        <r>
          <rPr>
            <sz val="11"/>
            <rFont val="Calibri"/>
            <family val="2"/>
            <charset val="238"/>
          </rPr>
          <t>SZV_F:HitelKotvenyUtem2</t>
        </r>
      </text>
    </comment>
    <comment ref="AQ147" authorId="0" shapeId="0">
      <text>
        <r>
          <rPr>
            <sz val="11"/>
            <rFont val="Calibri"/>
            <family val="2"/>
            <charset val="238"/>
          </rPr>
          <t>SZV_F:OsszesenUtem2</t>
        </r>
      </text>
    </comment>
    <comment ref="AR147" authorId="0" shapeId="0">
      <text>
        <r>
          <rPr>
            <sz val="11"/>
            <rFont val="Calibri"/>
            <family val="2"/>
            <charset val="238"/>
          </rPr>
          <t>SZV_F:ForrashianyUtem2</t>
        </r>
      </text>
    </comment>
    <comment ref="AU147" authorId="0" shapeId="0">
      <text>
        <r>
          <rPr>
            <sz val="11"/>
            <rFont val="Calibri"/>
            <family val="2"/>
            <charset val="238"/>
          </rPr>
          <t>SZV_F:Indokolas</t>
        </r>
      </text>
    </comment>
    <comment ref="AV147" authorId="0" shapeId="0">
      <text>
        <r>
          <rPr>
            <sz val="11"/>
            <rFont val="Calibri"/>
            <family val="2"/>
            <charset val="238"/>
          </rPr>
          <t>SZV_F:Megjegyzes</t>
        </r>
      </text>
    </comment>
    <comment ref="AW147" authorId="0" shapeId="0">
      <text>
        <r>
          <rPr>
            <sz val="11"/>
            <rFont val="Calibri"/>
            <family val="2"/>
            <charset val="238"/>
          </rPr>
          <t>SZV_F:FeladatSorszam</t>
        </r>
      </text>
    </comment>
    <comment ref="AY147" authorId="0" shapeId="0">
      <text>
        <r>
          <rPr>
            <sz val="11"/>
            <rFont val="Calibri"/>
            <family val="2"/>
            <charset val="238"/>
          </rPr>
          <t>SZV_F:ISA</t>
        </r>
      </text>
    </comment>
    <comment ref="B148" authorId="0" shapeId="0">
      <text>
        <r>
          <rPr>
            <sz val="11"/>
            <rFont val="Calibri"/>
            <family val="2"/>
            <charset val="238"/>
          </rPr>
          <t>SZV_F:FontossagiSorrent</t>
        </r>
      </text>
    </comment>
    <comment ref="C148" authorId="0" shapeId="0">
      <text>
        <r>
          <rPr>
            <sz val="11"/>
            <rFont val="Calibri"/>
            <family val="2"/>
            <charset val="238"/>
          </rPr>
          <t>SZV_F:FeladatKategoria</t>
        </r>
      </text>
    </comment>
    <comment ref="D148" authorId="0" shapeId="0">
      <text>
        <r>
          <rPr>
            <sz val="11"/>
            <rFont val="Calibri"/>
            <family val="2"/>
            <charset val="238"/>
          </rPr>
          <t>SZV_F:FeladatMegnevezes</t>
        </r>
      </text>
    </comment>
    <comment ref="E148" authorId="0" shapeId="0">
      <text>
        <r>
          <rPr>
            <sz val="11"/>
            <rFont val="Calibri"/>
            <family val="2"/>
            <charset val="238"/>
          </rPr>
          <t>SZV_F:ElviEngedelySzam</t>
        </r>
      </text>
    </comment>
    <comment ref="F148" authorId="0" shapeId="0">
      <text>
        <r>
          <rPr>
            <sz val="11"/>
            <rFont val="Calibri"/>
            <family val="2"/>
            <charset val="238"/>
          </rPr>
          <t>SZV_F:VKR_Kod</t>
        </r>
      </text>
    </comment>
    <comment ref="G148" authorId="0" shapeId="0">
      <text>
        <r>
          <rPr>
            <sz val="11"/>
            <rFont val="Calibri"/>
            <family val="2"/>
            <charset val="238"/>
          </rPr>
          <t>SZV_F:VKR_Nev</t>
        </r>
      </text>
    </comment>
    <comment ref="H148" authorId="0" shapeId="0">
      <text>
        <r>
          <rPr>
            <sz val="11"/>
            <rFont val="Calibri"/>
            <family val="2"/>
            <charset val="238"/>
          </rPr>
          <t>SZV_F:FeladatAzonosito</t>
        </r>
      </text>
    </comment>
    <comment ref="I148" authorId="0" shapeId="0">
      <text>
        <r>
          <rPr>
            <sz val="11"/>
            <rFont val="Calibri"/>
            <family val="2"/>
            <charset val="238"/>
          </rPr>
          <t>SZV_F:EllatasiTerulet</t>
        </r>
      </text>
    </comment>
    <comment ref="J148" authorId="0" shapeId="0">
      <text>
        <r>
          <rPr>
            <sz val="11"/>
            <rFont val="Calibri"/>
            <family val="2"/>
            <charset val="238"/>
          </rPr>
          <t>SZV_F:EllatasertFelelos</t>
        </r>
      </text>
    </comment>
    <comment ref="K148" authorId="0" shapeId="0">
      <text>
        <r>
          <rPr>
            <sz val="11"/>
            <rFont val="Calibri"/>
            <family val="2"/>
            <charset val="238"/>
          </rPr>
          <t>SZV_F:TervezettNettoKoltseg</t>
        </r>
      </text>
    </comment>
    <comment ref="L148" authorId="0" shapeId="0">
      <text>
        <r>
          <rPr>
            <sz val="11"/>
            <rFont val="Calibri"/>
            <family val="2"/>
            <charset val="238"/>
          </rPr>
          <t>SZV_F:IdotartamKezdes</t>
        </r>
      </text>
    </comment>
    <comment ref="M148" authorId="0" shapeId="0">
      <text>
        <r>
          <rPr>
            <sz val="11"/>
            <rFont val="Calibri"/>
            <family val="2"/>
            <charset val="238"/>
          </rPr>
          <t>SZV_F:IdotartamBefejezes</t>
        </r>
      </text>
    </comment>
    <comment ref="N148" authorId="0" shapeId="0">
      <text>
        <r>
          <rPr>
            <sz val="11"/>
            <rFont val="Calibri"/>
            <family val="2"/>
            <charset val="238"/>
          </rPr>
          <t>SZV_F:NettoKoltsegUtem1</t>
        </r>
      </text>
    </comment>
    <comment ref="O148" authorId="0" shapeId="0">
      <text>
        <r>
          <rPr>
            <sz val="11"/>
            <rFont val="Calibri"/>
            <family val="2"/>
            <charset val="238"/>
          </rPr>
          <t>SZV_F:NettoKoltsegUtem2</t>
        </r>
      </text>
    </comment>
    <comment ref="P148" authorId="0" shapeId="0">
      <text>
        <r>
          <rPr>
            <sz val="11"/>
            <rFont val="Calibri"/>
            <family val="2"/>
            <charset val="238"/>
          </rPr>
          <t>SZV_F:EM_Melleklet2_KTG</t>
        </r>
      </text>
    </comment>
    <comment ref="R148" authorId="0" shapeId="0">
      <text>
        <r>
          <rPr>
            <sz val="11"/>
            <rFont val="Calibri"/>
            <family val="2"/>
            <charset val="238"/>
          </rPr>
          <t>SZV_F:HDUtem1</t>
        </r>
      </text>
    </comment>
    <comment ref="S148" authorId="0" shapeId="0">
      <text>
        <r>
          <rPr>
            <sz val="11"/>
            <rFont val="Calibri"/>
            <family val="2"/>
            <charset val="238"/>
          </rPr>
          <t>SZV_F:ECSUtem1</t>
        </r>
      </text>
    </comment>
    <comment ref="T148" authorId="0" shapeId="0">
      <text>
        <r>
          <rPr>
            <sz val="11"/>
            <rFont val="Calibri"/>
            <family val="2"/>
            <charset val="238"/>
          </rPr>
          <t>SZV_F:KFHUtem1</t>
        </r>
      </text>
    </comment>
    <comment ref="U148" authorId="0" shapeId="0">
      <text>
        <r>
          <rPr>
            <sz val="11"/>
            <rFont val="Calibri"/>
            <family val="2"/>
            <charset val="238"/>
          </rPr>
          <t>SZV_F:Egyeb_SajatUtem1</t>
        </r>
      </text>
    </comment>
    <comment ref="V148" authorId="0" shapeId="0">
      <text>
        <r>
          <rPr>
            <sz val="11"/>
            <rFont val="Calibri"/>
            <family val="2"/>
            <charset val="238"/>
          </rPr>
          <t>SZV_F:DijUtem1</t>
        </r>
      </text>
    </comment>
    <comment ref="W148" authorId="0" shapeId="0">
      <text>
        <r>
          <rPr>
            <sz val="11"/>
            <rFont val="Calibri"/>
            <family val="2"/>
            <charset val="238"/>
          </rPr>
          <t>SZV_F:EM_Melleklet1_Utem1</t>
        </r>
      </text>
    </comment>
    <comment ref="X148" authorId="0" shapeId="0">
      <text>
        <r>
          <rPr>
            <sz val="11"/>
            <rFont val="Calibri"/>
            <family val="2"/>
            <charset val="238"/>
          </rPr>
          <t>SZV_F:EgyebAllamiUtem1</t>
        </r>
      </text>
    </comment>
    <comment ref="Y148" authorId="0" shapeId="0">
      <text>
        <r>
          <rPr>
            <sz val="11"/>
            <rFont val="Calibri"/>
            <family val="2"/>
            <charset val="238"/>
          </rPr>
          <t>SZV_F:OnkormanyzatiUtem1</t>
        </r>
      </text>
    </comment>
    <comment ref="Z148" authorId="0" shapeId="0">
      <text>
        <r>
          <rPr>
            <sz val="11"/>
            <rFont val="Calibri"/>
            <family val="2"/>
            <charset val="238"/>
          </rPr>
          <t>SZV_F:EUUtem1</t>
        </r>
      </text>
    </comment>
    <comment ref="AA148" authorId="0" shapeId="0">
      <text>
        <r>
          <rPr>
            <sz val="11"/>
            <rFont val="Calibri"/>
            <family val="2"/>
            <charset val="238"/>
          </rPr>
          <t>SZV_F:EgyebUtem1</t>
        </r>
      </text>
    </comment>
    <comment ref="AB148" authorId="0" shapeId="0">
      <text>
        <r>
          <rPr>
            <sz val="11"/>
            <rFont val="Calibri"/>
            <family val="2"/>
            <charset val="238"/>
          </rPr>
          <t>SZV_F:HitelKotvenyUtem1</t>
        </r>
      </text>
    </comment>
    <comment ref="AC148" authorId="0" shapeId="0">
      <text>
        <r>
          <rPr>
            <sz val="11"/>
            <rFont val="Calibri"/>
            <family val="2"/>
            <charset val="238"/>
          </rPr>
          <t>SZV_F:OsszesenUtem1</t>
        </r>
      </text>
    </comment>
    <comment ref="AF148" authorId="0" shapeId="0">
      <text>
        <r>
          <rPr>
            <sz val="11"/>
            <rFont val="Calibri"/>
            <family val="2"/>
            <charset val="238"/>
          </rPr>
          <t>SZV_F:HDUtem2</t>
        </r>
      </text>
    </comment>
    <comment ref="AG148" authorId="0" shapeId="0">
      <text>
        <r>
          <rPr>
            <sz val="11"/>
            <rFont val="Calibri"/>
            <family val="2"/>
            <charset val="238"/>
          </rPr>
          <t>SZV_F:ECSUtem2</t>
        </r>
      </text>
    </comment>
    <comment ref="AH148" authorId="0" shapeId="0">
      <text>
        <r>
          <rPr>
            <sz val="11"/>
            <rFont val="Calibri"/>
            <family val="2"/>
            <charset val="238"/>
          </rPr>
          <t>SZV_F:KFHUtem2</t>
        </r>
      </text>
    </comment>
    <comment ref="AI148" authorId="0" shapeId="0">
      <text>
        <r>
          <rPr>
            <sz val="11"/>
            <rFont val="Calibri"/>
            <family val="2"/>
            <charset val="238"/>
          </rPr>
          <t>SZV_F:Egyeb_SajatUtem2</t>
        </r>
      </text>
    </comment>
    <comment ref="AJ148" authorId="0" shapeId="0">
      <text>
        <r>
          <rPr>
            <sz val="11"/>
            <rFont val="Calibri"/>
            <family val="2"/>
            <charset val="238"/>
          </rPr>
          <t>SZV_F:DijUtem2</t>
        </r>
      </text>
    </comment>
    <comment ref="AK148" authorId="0" shapeId="0">
      <text>
        <r>
          <rPr>
            <sz val="11"/>
            <rFont val="Calibri"/>
            <family val="2"/>
            <charset val="238"/>
          </rPr>
          <t>SZV_F:EM_Melleklet1_Utem2</t>
        </r>
      </text>
    </comment>
    <comment ref="AL148" authorId="0" shapeId="0">
      <text>
        <r>
          <rPr>
            <sz val="11"/>
            <rFont val="Calibri"/>
            <family val="2"/>
            <charset val="238"/>
          </rPr>
          <t>SZV_F:EgyebAllamiUtem2</t>
        </r>
      </text>
    </comment>
    <comment ref="AM148" authorId="0" shapeId="0">
      <text>
        <r>
          <rPr>
            <sz val="11"/>
            <rFont val="Calibri"/>
            <family val="2"/>
            <charset val="238"/>
          </rPr>
          <t>SZV_F:OnkormanyzatiUtem2</t>
        </r>
      </text>
    </comment>
    <comment ref="AN148" authorId="0" shapeId="0">
      <text>
        <r>
          <rPr>
            <sz val="11"/>
            <rFont val="Calibri"/>
            <family val="2"/>
            <charset val="238"/>
          </rPr>
          <t>SZV_F:EUUtem2</t>
        </r>
      </text>
    </comment>
    <comment ref="AO148" authorId="0" shapeId="0">
      <text>
        <r>
          <rPr>
            <sz val="11"/>
            <rFont val="Calibri"/>
            <family val="2"/>
            <charset val="238"/>
          </rPr>
          <t>SZV_F:EgyebUtem2</t>
        </r>
      </text>
    </comment>
    <comment ref="AP148" authorId="0" shapeId="0">
      <text>
        <r>
          <rPr>
            <sz val="11"/>
            <rFont val="Calibri"/>
            <family val="2"/>
            <charset val="238"/>
          </rPr>
          <t>SZV_F:HitelKotvenyUtem2</t>
        </r>
      </text>
    </comment>
    <comment ref="AQ148" authorId="0" shapeId="0">
      <text>
        <r>
          <rPr>
            <sz val="11"/>
            <rFont val="Calibri"/>
            <family val="2"/>
            <charset val="238"/>
          </rPr>
          <t>SZV_F:OsszesenUtem2</t>
        </r>
      </text>
    </comment>
    <comment ref="AR148" authorId="0" shapeId="0">
      <text>
        <r>
          <rPr>
            <sz val="11"/>
            <rFont val="Calibri"/>
            <family val="2"/>
            <charset val="238"/>
          </rPr>
          <t>SZV_F:ForrashianyUtem2</t>
        </r>
      </text>
    </comment>
    <comment ref="AU148" authorId="0" shapeId="0">
      <text>
        <r>
          <rPr>
            <sz val="11"/>
            <rFont val="Calibri"/>
            <family val="2"/>
            <charset val="238"/>
          </rPr>
          <t>SZV_F:Indokolas</t>
        </r>
      </text>
    </comment>
    <comment ref="AV148" authorId="0" shapeId="0">
      <text>
        <r>
          <rPr>
            <sz val="11"/>
            <rFont val="Calibri"/>
            <family val="2"/>
            <charset val="238"/>
          </rPr>
          <t>SZV_F:Megjegyzes</t>
        </r>
      </text>
    </comment>
    <comment ref="AW148" authorId="0" shapeId="0">
      <text>
        <r>
          <rPr>
            <sz val="11"/>
            <rFont val="Calibri"/>
            <family val="2"/>
            <charset val="238"/>
          </rPr>
          <t>SZV_F:FeladatSorszam</t>
        </r>
      </text>
    </comment>
    <comment ref="AY148" authorId="0" shapeId="0">
      <text>
        <r>
          <rPr>
            <sz val="11"/>
            <rFont val="Calibri"/>
            <family val="2"/>
            <charset val="238"/>
          </rPr>
          <t>SZV_F:ISA</t>
        </r>
      </text>
    </comment>
    <comment ref="B149" authorId="0" shapeId="0">
      <text>
        <r>
          <rPr>
            <sz val="11"/>
            <rFont val="Calibri"/>
            <family val="2"/>
            <charset val="238"/>
          </rPr>
          <t>SZV_F:FontossagiSorrent</t>
        </r>
      </text>
    </comment>
    <comment ref="C149" authorId="0" shapeId="0">
      <text>
        <r>
          <rPr>
            <sz val="11"/>
            <rFont val="Calibri"/>
            <family val="2"/>
            <charset val="238"/>
          </rPr>
          <t>SZV_F:FeladatKategoria</t>
        </r>
      </text>
    </comment>
    <comment ref="D149" authorId="0" shapeId="0">
      <text>
        <r>
          <rPr>
            <sz val="11"/>
            <rFont val="Calibri"/>
            <family val="2"/>
            <charset val="238"/>
          </rPr>
          <t>SZV_F:FeladatMegnevezes</t>
        </r>
      </text>
    </comment>
    <comment ref="E149" authorId="0" shapeId="0">
      <text>
        <r>
          <rPr>
            <sz val="11"/>
            <rFont val="Calibri"/>
            <family val="2"/>
            <charset val="238"/>
          </rPr>
          <t>SZV_F:ElviEngedelySzam</t>
        </r>
      </text>
    </comment>
    <comment ref="F149" authorId="0" shapeId="0">
      <text>
        <r>
          <rPr>
            <sz val="11"/>
            <rFont val="Calibri"/>
            <family val="2"/>
            <charset val="238"/>
          </rPr>
          <t>SZV_F:VKR_Kod</t>
        </r>
      </text>
    </comment>
    <comment ref="G149" authorId="0" shapeId="0">
      <text>
        <r>
          <rPr>
            <sz val="11"/>
            <rFont val="Calibri"/>
            <family val="2"/>
            <charset val="238"/>
          </rPr>
          <t>SZV_F:VKR_Nev</t>
        </r>
      </text>
    </comment>
    <comment ref="H149" authorId="0" shapeId="0">
      <text>
        <r>
          <rPr>
            <sz val="11"/>
            <rFont val="Calibri"/>
            <family val="2"/>
            <charset val="238"/>
          </rPr>
          <t>SZV_F:FeladatAzonosito</t>
        </r>
      </text>
    </comment>
    <comment ref="I149" authorId="0" shapeId="0">
      <text>
        <r>
          <rPr>
            <sz val="11"/>
            <rFont val="Calibri"/>
            <family val="2"/>
            <charset val="238"/>
          </rPr>
          <t>SZV_F:EllatasiTerulet</t>
        </r>
      </text>
    </comment>
    <comment ref="J149" authorId="0" shapeId="0">
      <text>
        <r>
          <rPr>
            <sz val="11"/>
            <rFont val="Calibri"/>
            <family val="2"/>
            <charset val="238"/>
          </rPr>
          <t>SZV_F:EllatasertFelelos</t>
        </r>
      </text>
    </comment>
    <comment ref="K149" authorId="0" shapeId="0">
      <text>
        <r>
          <rPr>
            <sz val="11"/>
            <rFont val="Calibri"/>
            <family val="2"/>
            <charset val="238"/>
          </rPr>
          <t>SZV_F:TervezettNettoKoltseg</t>
        </r>
      </text>
    </comment>
    <comment ref="L149" authorId="0" shapeId="0">
      <text>
        <r>
          <rPr>
            <sz val="11"/>
            <rFont val="Calibri"/>
            <family val="2"/>
            <charset val="238"/>
          </rPr>
          <t>SZV_F:IdotartamKezdes</t>
        </r>
      </text>
    </comment>
    <comment ref="M149" authorId="0" shapeId="0">
      <text>
        <r>
          <rPr>
            <sz val="11"/>
            <rFont val="Calibri"/>
            <family val="2"/>
            <charset val="238"/>
          </rPr>
          <t>SZV_F:IdotartamBefejezes</t>
        </r>
      </text>
    </comment>
    <comment ref="N149" authorId="0" shapeId="0">
      <text>
        <r>
          <rPr>
            <sz val="11"/>
            <rFont val="Calibri"/>
            <family val="2"/>
            <charset val="238"/>
          </rPr>
          <t>SZV_F:NettoKoltsegUtem1</t>
        </r>
      </text>
    </comment>
    <comment ref="O149" authorId="0" shapeId="0">
      <text>
        <r>
          <rPr>
            <sz val="11"/>
            <rFont val="Calibri"/>
            <family val="2"/>
            <charset val="238"/>
          </rPr>
          <t>SZV_F:NettoKoltsegUtem2</t>
        </r>
      </text>
    </comment>
    <comment ref="P149" authorId="0" shapeId="0">
      <text>
        <r>
          <rPr>
            <sz val="11"/>
            <rFont val="Calibri"/>
            <family val="2"/>
            <charset val="238"/>
          </rPr>
          <t>SZV_F:EM_Melleklet2_KTG</t>
        </r>
      </text>
    </comment>
    <comment ref="R149" authorId="0" shapeId="0">
      <text>
        <r>
          <rPr>
            <sz val="11"/>
            <rFont val="Calibri"/>
            <family val="2"/>
            <charset val="238"/>
          </rPr>
          <t>SZV_F:HDUtem1</t>
        </r>
      </text>
    </comment>
    <comment ref="S149" authorId="0" shapeId="0">
      <text>
        <r>
          <rPr>
            <sz val="11"/>
            <rFont val="Calibri"/>
            <family val="2"/>
            <charset val="238"/>
          </rPr>
          <t>SZV_F:ECSUtem1</t>
        </r>
      </text>
    </comment>
    <comment ref="T149" authorId="0" shapeId="0">
      <text>
        <r>
          <rPr>
            <sz val="11"/>
            <rFont val="Calibri"/>
            <family val="2"/>
            <charset val="238"/>
          </rPr>
          <t>SZV_F:KFHUtem1</t>
        </r>
      </text>
    </comment>
    <comment ref="U149" authorId="0" shapeId="0">
      <text>
        <r>
          <rPr>
            <sz val="11"/>
            <rFont val="Calibri"/>
            <family val="2"/>
            <charset val="238"/>
          </rPr>
          <t>SZV_F:Egyeb_SajatUtem1</t>
        </r>
      </text>
    </comment>
    <comment ref="V149" authorId="0" shapeId="0">
      <text>
        <r>
          <rPr>
            <sz val="11"/>
            <rFont val="Calibri"/>
            <family val="2"/>
            <charset val="238"/>
          </rPr>
          <t>SZV_F:DijUtem1</t>
        </r>
      </text>
    </comment>
    <comment ref="W149" authorId="0" shapeId="0">
      <text>
        <r>
          <rPr>
            <sz val="11"/>
            <rFont val="Calibri"/>
            <family val="2"/>
            <charset val="238"/>
          </rPr>
          <t>SZV_F:EM_Melleklet1_Utem1</t>
        </r>
      </text>
    </comment>
    <comment ref="X149" authorId="0" shapeId="0">
      <text>
        <r>
          <rPr>
            <sz val="11"/>
            <rFont val="Calibri"/>
            <family val="2"/>
            <charset val="238"/>
          </rPr>
          <t>SZV_F:EgyebAllamiUtem1</t>
        </r>
      </text>
    </comment>
    <comment ref="Y149" authorId="0" shapeId="0">
      <text>
        <r>
          <rPr>
            <sz val="11"/>
            <rFont val="Calibri"/>
            <family val="2"/>
            <charset val="238"/>
          </rPr>
          <t>SZV_F:OnkormanyzatiUtem1</t>
        </r>
      </text>
    </comment>
    <comment ref="Z149" authorId="0" shapeId="0">
      <text>
        <r>
          <rPr>
            <sz val="11"/>
            <rFont val="Calibri"/>
            <family val="2"/>
            <charset val="238"/>
          </rPr>
          <t>SZV_F:EUUtem1</t>
        </r>
      </text>
    </comment>
    <comment ref="AA149" authorId="0" shapeId="0">
      <text>
        <r>
          <rPr>
            <sz val="11"/>
            <rFont val="Calibri"/>
            <family val="2"/>
            <charset val="238"/>
          </rPr>
          <t>SZV_F:EgyebUtem1</t>
        </r>
      </text>
    </comment>
    <comment ref="AB149" authorId="0" shapeId="0">
      <text>
        <r>
          <rPr>
            <sz val="11"/>
            <rFont val="Calibri"/>
            <family val="2"/>
            <charset val="238"/>
          </rPr>
          <t>SZV_F:HitelKotvenyUtem1</t>
        </r>
      </text>
    </comment>
    <comment ref="AC149" authorId="0" shapeId="0">
      <text>
        <r>
          <rPr>
            <sz val="11"/>
            <rFont val="Calibri"/>
            <family val="2"/>
            <charset val="238"/>
          </rPr>
          <t>SZV_F:OsszesenUtem1</t>
        </r>
      </text>
    </comment>
    <comment ref="AF149" authorId="0" shapeId="0">
      <text>
        <r>
          <rPr>
            <sz val="11"/>
            <rFont val="Calibri"/>
            <family val="2"/>
            <charset val="238"/>
          </rPr>
          <t>SZV_F:HDUtem2</t>
        </r>
      </text>
    </comment>
    <comment ref="AG149" authorId="0" shapeId="0">
      <text>
        <r>
          <rPr>
            <sz val="11"/>
            <rFont val="Calibri"/>
            <family val="2"/>
            <charset val="238"/>
          </rPr>
          <t>SZV_F:ECSUtem2</t>
        </r>
      </text>
    </comment>
    <comment ref="AH149" authorId="0" shapeId="0">
      <text>
        <r>
          <rPr>
            <sz val="11"/>
            <rFont val="Calibri"/>
            <family val="2"/>
            <charset val="238"/>
          </rPr>
          <t>SZV_F:KFHUtem2</t>
        </r>
      </text>
    </comment>
    <comment ref="AI149" authorId="0" shapeId="0">
      <text>
        <r>
          <rPr>
            <sz val="11"/>
            <rFont val="Calibri"/>
            <family val="2"/>
            <charset val="238"/>
          </rPr>
          <t>SZV_F:Egyeb_SajatUtem2</t>
        </r>
      </text>
    </comment>
    <comment ref="AJ149" authorId="0" shapeId="0">
      <text>
        <r>
          <rPr>
            <sz val="11"/>
            <rFont val="Calibri"/>
            <family val="2"/>
            <charset val="238"/>
          </rPr>
          <t>SZV_F:DijUtem2</t>
        </r>
      </text>
    </comment>
    <comment ref="AK149" authorId="0" shapeId="0">
      <text>
        <r>
          <rPr>
            <sz val="11"/>
            <rFont val="Calibri"/>
            <family val="2"/>
            <charset val="238"/>
          </rPr>
          <t>SZV_F:EM_Melleklet1_Utem2</t>
        </r>
      </text>
    </comment>
    <comment ref="AL149" authorId="0" shapeId="0">
      <text>
        <r>
          <rPr>
            <sz val="11"/>
            <rFont val="Calibri"/>
            <family val="2"/>
            <charset val="238"/>
          </rPr>
          <t>SZV_F:EgyebAllamiUtem2</t>
        </r>
      </text>
    </comment>
    <comment ref="AM149" authorId="0" shapeId="0">
      <text>
        <r>
          <rPr>
            <sz val="11"/>
            <rFont val="Calibri"/>
            <family val="2"/>
            <charset val="238"/>
          </rPr>
          <t>SZV_F:OnkormanyzatiUtem2</t>
        </r>
      </text>
    </comment>
    <comment ref="AN149" authorId="0" shapeId="0">
      <text>
        <r>
          <rPr>
            <sz val="11"/>
            <rFont val="Calibri"/>
            <family val="2"/>
            <charset val="238"/>
          </rPr>
          <t>SZV_F:EUUtem2</t>
        </r>
      </text>
    </comment>
    <comment ref="AO149" authorId="0" shapeId="0">
      <text>
        <r>
          <rPr>
            <sz val="11"/>
            <rFont val="Calibri"/>
            <family val="2"/>
            <charset val="238"/>
          </rPr>
          <t>SZV_F:EgyebUtem2</t>
        </r>
      </text>
    </comment>
    <comment ref="AP149" authorId="0" shapeId="0">
      <text>
        <r>
          <rPr>
            <sz val="11"/>
            <rFont val="Calibri"/>
            <family val="2"/>
            <charset val="238"/>
          </rPr>
          <t>SZV_F:HitelKotvenyUtem2</t>
        </r>
      </text>
    </comment>
    <comment ref="AQ149" authorId="0" shapeId="0">
      <text>
        <r>
          <rPr>
            <sz val="11"/>
            <rFont val="Calibri"/>
            <family val="2"/>
            <charset val="238"/>
          </rPr>
          <t>SZV_F:OsszesenUtem2</t>
        </r>
      </text>
    </comment>
    <comment ref="AR149" authorId="0" shapeId="0">
      <text>
        <r>
          <rPr>
            <sz val="11"/>
            <rFont val="Calibri"/>
            <family val="2"/>
            <charset val="238"/>
          </rPr>
          <t>SZV_F:ForrashianyUtem2</t>
        </r>
      </text>
    </comment>
    <comment ref="AU149" authorId="0" shapeId="0">
      <text>
        <r>
          <rPr>
            <sz val="11"/>
            <rFont val="Calibri"/>
            <family val="2"/>
            <charset val="238"/>
          </rPr>
          <t>SZV_F:Indokolas</t>
        </r>
      </text>
    </comment>
    <comment ref="AV149" authorId="0" shapeId="0">
      <text>
        <r>
          <rPr>
            <sz val="11"/>
            <rFont val="Calibri"/>
            <family val="2"/>
            <charset val="238"/>
          </rPr>
          <t>SZV_F:Megjegyzes</t>
        </r>
      </text>
    </comment>
    <comment ref="AW149" authorId="0" shapeId="0">
      <text>
        <r>
          <rPr>
            <sz val="11"/>
            <rFont val="Calibri"/>
            <family val="2"/>
            <charset val="238"/>
          </rPr>
          <t>SZV_F:FeladatSorszam</t>
        </r>
      </text>
    </comment>
    <comment ref="AY149" authorId="0" shapeId="0">
      <text>
        <r>
          <rPr>
            <sz val="11"/>
            <rFont val="Calibri"/>
            <family val="2"/>
            <charset val="238"/>
          </rPr>
          <t>SZV_F:ISA</t>
        </r>
      </text>
    </comment>
    <comment ref="B150" authorId="0" shapeId="0">
      <text>
        <r>
          <rPr>
            <sz val="11"/>
            <rFont val="Calibri"/>
            <family val="2"/>
            <charset val="238"/>
          </rPr>
          <t>SZV_F:FontossagiSorrent</t>
        </r>
      </text>
    </comment>
    <comment ref="C150" authorId="0" shapeId="0">
      <text>
        <r>
          <rPr>
            <sz val="11"/>
            <rFont val="Calibri"/>
            <family val="2"/>
            <charset val="238"/>
          </rPr>
          <t>SZV_F:FeladatKategoria</t>
        </r>
      </text>
    </comment>
    <comment ref="D150" authorId="0" shapeId="0">
      <text>
        <r>
          <rPr>
            <sz val="11"/>
            <rFont val="Calibri"/>
            <family val="2"/>
            <charset val="238"/>
          </rPr>
          <t>SZV_F:FeladatMegnevezes</t>
        </r>
      </text>
    </comment>
    <comment ref="E150" authorId="0" shapeId="0">
      <text>
        <r>
          <rPr>
            <sz val="11"/>
            <rFont val="Calibri"/>
            <family val="2"/>
            <charset val="238"/>
          </rPr>
          <t>SZV_F:ElviEngedelySzam</t>
        </r>
      </text>
    </comment>
    <comment ref="F150" authorId="0" shapeId="0">
      <text>
        <r>
          <rPr>
            <sz val="11"/>
            <rFont val="Calibri"/>
            <family val="2"/>
            <charset val="238"/>
          </rPr>
          <t>SZV_F:VKR_Kod</t>
        </r>
      </text>
    </comment>
    <comment ref="G150" authorId="0" shapeId="0">
      <text>
        <r>
          <rPr>
            <sz val="11"/>
            <rFont val="Calibri"/>
            <family val="2"/>
            <charset val="238"/>
          </rPr>
          <t>SZV_F:VKR_Nev</t>
        </r>
      </text>
    </comment>
    <comment ref="H150" authorId="0" shapeId="0">
      <text>
        <r>
          <rPr>
            <sz val="11"/>
            <rFont val="Calibri"/>
            <family val="2"/>
            <charset val="238"/>
          </rPr>
          <t>SZV_F:FeladatAzonosito</t>
        </r>
      </text>
    </comment>
    <comment ref="I150" authorId="0" shapeId="0">
      <text>
        <r>
          <rPr>
            <sz val="11"/>
            <rFont val="Calibri"/>
            <family val="2"/>
            <charset val="238"/>
          </rPr>
          <t>SZV_F:EllatasiTerulet</t>
        </r>
      </text>
    </comment>
    <comment ref="J150" authorId="0" shapeId="0">
      <text>
        <r>
          <rPr>
            <sz val="11"/>
            <rFont val="Calibri"/>
            <family val="2"/>
            <charset val="238"/>
          </rPr>
          <t>SZV_F:EllatasertFelelos</t>
        </r>
      </text>
    </comment>
    <comment ref="K150" authorId="0" shapeId="0">
      <text>
        <r>
          <rPr>
            <sz val="11"/>
            <rFont val="Calibri"/>
            <family val="2"/>
            <charset val="238"/>
          </rPr>
          <t>SZV_F:TervezettNettoKoltseg</t>
        </r>
      </text>
    </comment>
    <comment ref="L150" authorId="0" shapeId="0">
      <text>
        <r>
          <rPr>
            <sz val="11"/>
            <rFont val="Calibri"/>
            <family val="2"/>
            <charset val="238"/>
          </rPr>
          <t>SZV_F:IdotartamKezdes</t>
        </r>
      </text>
    </comment>
    <comment ref="M150" authorId="0" shapeId="0">
      <text>
        <r>
          <rPr>
            <sz val="11"/>
            <rFont val="Calibri"/>
            <family val="2"/>
            <charset val="238"/>
          </rPr>
          <t>SZV_F:IdotartamBefejezes</t>
        </r>
      </text>
    </comment>
    <comment ref="N150" authorId="0" shapeId="0">
      <text>
        <r>
          <rPr>
            <sz val="11"/>
            <rFont val="Calibri"/>
            <family val="2"/>
            <charset val="238"/>
          </rPr>
          <t>SZV_F:NettoKoltsegUtem1</t>
        </r>
      </text>
    </comment>
    <comment ref="O150" authorId="0" shapeId="0">
      <text>
        <r>
          <rPr>
            <sz val="11"/>
            <rFont val="Calibri"/>
            <family val="2"/>
            <charset val="238"/>
          </rPr>
          <t>SZV_F:NettoKoltsegUtem2</t>
        </r>
      </text>
    </comment>
    <comment ref="P150" authorId="0" shapeId="0">
      <text>
        <r>
          <rPr>
            <sz val="11"/>
            <rFont val="Calibri"/>
            <family val="2"/>
            <charset val="238"/>
          </rPr>
          <t>SZV_F:EM_Melleklet2_KTG</t>
        </r>
      </text>
    </comment>
    <comment ref="R150" authorId="0" shapeId="0">
      <text>
        <r>
          <rPr>
            <sz val="11"/>
            <rFont val="Calibri"/>
            <family val="2"/>
            <charset val="238"/>
          </rPr>
          <t>SZV_F:HDUtem1</t>
        </r>
      </text>
    </comment>
    <comment ref="S150" authorId="0" shapeId="0">
      <text>
        <r>
          <rPr>
            <sz val="11"/>
            <rFont val="Calibri"/>
            <family val="2"/>
            <charset val="238"/>
          </rPr>
          <t>SZV_F:ECSUtem1</t>
        </r>
      </text>
    </comment>
    <comment ref="T150" authorId="0" shapeId="0">
      <text>
        <r>
          <rPr>
            <sz val="11"/>
            <rFont val="Calibri"/>
            <family val="2"/>
            <charset val="238"/>
          </rPr>
          <t>SZV_F:KFHUtem1</t>
        </r>
      </text>
    </comment>
    <comment ref="U150" authorId="0" shapeId="0">
      <text>
        <r>
          <rPr>
            <sz val="11"/>
            <rFont val="Calibri"/>
            <family val="2"/>
            <charset val="238"/>
          </rPr>
          <t>SZV_F:Egyeb_SajatUtem1</t>
        </r>
      </text>
    </comment>
    <comment ref="V150" authorId="0" shapeId="0">
      <text>
        <r>
          <rPr>
            <sz val="11"/>
            <rFont val="Calibri"/>
            <family val="2"/>
            <charset val="238"/>
          </rPr>
          <t>SZV_F:DijUtem1</t>
        </r>
      </text>
    </comment>
    <comment ref="W150" authorId="0" shapeId="0">
      <text>
        <r>
          <rPr>
            <sz val="11"/>
            <rFont val="Calibri"/>
            <family val="2"/>
            <charset val="238"/>
          </rPr>
          <t>SZV_F:EM_Melleklet1_Utem1</t>
        </r>
      </text>
    </comment>
    <comment ref="X150" authorId="0" shapeId="0">
      <text>
        <r>
          <rPr>
            <sz val="11"/>
            <rFont val="Calibri"/>
            <family val="2"/>
            <charset val="238"/>
          </rPr>
          <t>SZV_F:EgyebAllamiUtem1</t>
        </r>
      </text>
    </comment>
    <comment ref="Y150" authorId="0" shapeId="0">
      <text>
        <r>
          <rPr>
            <sz val="11"/>
            <rFont val="Calibri"/>
            <family val="2"/>
            <charset val="238"/>
          </rPr>
          <t>SZV_F:OnkormanyzatiUtem1</t>
        </r>
      </text>
    </comment>
    <comment ref="Z150" authorId="0" shapeId="0">
      <text>
        <r>
          <rPr>
            <sz val="11"/>
            <rFont val="Calibri"/>
            <family val="2"/>
            <charset val="238"/>
          </rPr>
          <t>SZV_F:EUUtem1</t>
        </r>
      </text>
    </comment>
    <comment ref="AA150" authorId="0" shapeId="0">
      <text>
        <r>
          <rPr>
            <sz val="11"/>
            <rFont val="Calibri"/>
            <family val="2"/>
            <charset val="238"/>
          </rPr>
          <t>SZV_F:EgyebUtem1</t>
        </r>
      </text>
    </comment>
    <comment ref="AB150" authorId="0" shapeId="0">
      <text>
        <r>
          <rPr>
            <sz val="11"/>
            <rFont val="Calibri"/>
            <family val="2"/>
            <charset val="238"/>
          </rPr>
          <t>SZV_F:HitelKotvenyUtem1</t>
        </r>
      </text>
    </comment>
    <comment ref="AC150" authorId="0" shapeId="0">
      <text>
        <r>
          <rPr>
            <sz val="11"/>
            <rFont val="Calibri"/>
            <family val="2"/>
            <charset val="238"/>
          </rPr>
          <t>SZV_F:OsszesenUtem1</t>
        </r>
      </text>
    </comment>
    <comment ref="AF150" authorId="0" shapeId="0">
      <text>
        <r>
          <rPr>
            <sz val="11"/>
            <rFont val="Calibri"/>
            <family val="2"/>
            <charset val="238"/>
          </rPr>
          <t>SZV_F:HDUtem2</t>
        </r>
      </text>
    </comment>
    <comment ref="AG150" authorId="0" shapeId="0">
      <text>
        <r>
          <rPr>
            <sz val="11"/>
            <rFont val="Calibri"/>
            <family val="2"/>
            <charset val="238"/>
          </rPr>
          <t>SZV_F:ECSUtem2</t>
        </r>
      </text>
    </comment>
    <comment ref="AH150" authorId="0" shapeId="0">
      <text>
        <r>
          <rPr>
            <sz val="11"/>
            <rFont val="Calibri"/>
            <family val="2"/>
            <charset val="238"/>
          </rPr>
          <t>SZV_F:KFHUtem2</t>
        </r>
      </text>
    </comment>
    <comment ref="AI150" authorId="0" shapeId="0">
      <text>
        <r>
          <rPr>
            <sz val="11"/>
            <rFont val="Calibri"/>
            <family val="2"/>
            <charset val="238"/>
          </rPr>
          <t>SZV_F:Egyeb_SajatUtem2</t>
        </r>
      </text>
    </comment>
    <comment ref="AJ150" authorId="0" shapeId="0">
      <text>
        <r>
          <rPr>
            <sz val="11"/>
            <rFont val="Calibri"/>
            <family val="2"/>
            <charset val="238"/>
          </rPr>
          <t>SZV_F:DijUtem2</t>
        </r>
      </text>
    </comment>
    <comment ref="AK150" authorId="0" shapeId="0">
      <text>
        <r>
          <rPr>
            <sz val="11"/>
            <rFont val="Calibri"/>
            <family val="2"/>
            <charset val="238"/>
          </rPr>
          <t>SZV_F:EM_Melleklet1_Utem2</t>
        </r>
      </text>
    </comment>
    <comment ref="AL150" authorId="0" shapeId="0">
      <text>
        <r>
          <rPr>
            <sz val="11"/>
            <rFont val="Calibri"/>
            <family val="2"/>
            <charset val="238"/>
          </rPr>
          <t>SZV_F:EgyebAllamiUtem2</t>
        </r>
      </text>
    </comment>
    <comment ref="AM150" authorId="0" shapeId="0">
      <text>
        <r>
          <rPr>
            <sz val="11"/>
            <rFont val="Calibri"/>
            <family val="2"/>
            <charset val="238"/>
          </rPr>
          <t>SZV_F:OnkormanyzatiUtem2</t>
        </r>
      </text>
    </comment>
    <comment ref="AN150" authorId="0" shapeId="0">
      <text>
        <r>
          <rPr>
            <sz val="11"/>
            <rFont val="Calibri"/>
            <family val="2"/>
            <charset val="238"/>
          </rPr>
          <t>SZV_F:EUUtem2</t>
        </r>
      </text>
    </comment>
    <comment ref="AO150" authorId="0" shapeId="0">
      <text>
        <r>
          <rPr>
            <sz val="11"/>
            <rFont val="Calibri"/>
            <family val="2"/>
            <charset val="238"/>
          </rPr>
          <t>SZV_F:EgyebUtem2</t>
        </r>
      </text>
    </comment>
    <comment ref="AP150" authorId="0" shapeId="0">
      <text>
        <r>
          <rPr>
            <sz val="11"/>
            <rFont val="Calibri"/>
            <family val="2"/>
            <charset val="238"/>
          </rPr>
          <t>SZV_F:HitelKotvenyUtem2</t>
        </r>
      </text>
    </comment>
    <comment ref="AQ150" authorId="0" shapeId="0">
      <text>
        <r>
          <rPr>
            <sz val="11"/>
            <rFont val="Calibri"/>
            <family val="2"/>
            <charset val="238"/>
          </rPr>
          <t>SZV_F:OsszesenUtem2</t>
        </r>
      </text>
    </comment>
    <comment ref="AR150" authorId="0" shapeId="0">
      <text>
        <r>
          <rPr>
            <sz val="11"/>
            <rFont val="Calibri"/>
            <family val="2"/>
            <charset val="238"/>
          </rPr>
          <t>SZV_F:ForrashianyUtem2</t>
        </r>
      </text>
    </comment>
    <comment ref="AU150" authorId="0" shapeId="0">
      <text>
        <r>
          <rPr>
            <sz val="11"/>
            <rFont val="Calibri"/>
            <family val="2"/>
            <charset val="238"/>
          </rPr>
          <t>SZV_F:Indokolas</t>
        </r>
      </text>
    </comment>
    <comment ref="AV150" authorId="0" shapeId="0">
      <text>
        <r>
          <rPr>
            <sz val="11"/>
            <rFont val="Calibri"/>
            <family val="2"/>
            <charset val="238"/>
          </rPr>
          <t>SZV_F:Megjegyzes</t>
        </r>
      </text>
    </comment>
    <comment ref="AW150" authorId="0" shapeId="0">
      <text>
        <r>
          <rPr>
            <sz val="11"/>
            <rFont val="Calibri"/>
            <family val="2"/>
            <charset val="238"/>
          </rPr>
          <t>SZV_F:FeladatSorszam</t>
        </r>
      </text>
    </comment>
    <comment ref="AY150" authorId="0" shapeId="0">
      <text>
        <r>
          <rPr>
            <sz val="11"/>
            <rFont val="Calibri"/>
            <family val="2"/>
            <charset val="238"/>
          </rPr>
          <t>SZV_F:ISA</t>
        </r>
      </text>
    </comment>
    <comment ref="B151" authorId="0" shapeId="0">
      <text>
        <r>
          <rPr>
            <sz val="11"/>
            <rFont val="Calibri"/>
            <family val="2"/>
            <charset val="238"/>
          </rPr>
          <t>SZV_F:FontossagiSorrent</t>
        </r>
      </text>
    </comment>
    <comment ref="C151" authorId="0" shapeId="0">
      <text>
        <r>
          <rPr>
            <sz val="11"/>
            <rFont val="Calibri"/>
            <family val="2"/>
            <charset val="238"/>
          </rPr>
          <t>SZV_F:FeladatKategoria</t>
        </r>
      </text>
    </comment>
    <comment ref="D151" authorId="0" shapeId="0">
      <text>
        <r>
          <rPr>
            <sz val="11"/>
            <rFont val="Calibri"/>
            <family val="2"/>
            <charset val="238"/>
          </rPr>
          <t>SZV_F:FeladatMegnevezes</t>
        </r>
      </text>
    </comment>
    <comment ref="E151" authorId="0" shapeId="0">
      <text>
        <r>
          <rPr>
            <sz val="11"/>
            <rFont val="Calibri"/>
            <family val="2"/>
            <charset val="238"/>
          </rPr>
          <t>SZV_F:ElviEngedelySzam</t>
        </r>
      </text>
    </comment>
    <comment ref="F151" authorId="0" shapeId="0">
      <text>
        <r>
          <rPr>
            <sz val="11"/>
            <rFont val="Calibri"/>
            <family val="2"/>
            <charset val="238"/>
          </rPr>
          <t>SZV_F:VKR_Kod</t>
        </r>
      </text>
    </comment>
    <comment ref="G151" authorId="0" shapeId="0">
      <text>
        <r>
          <rPr>
            <sz val="11"/>
            <rFont val="Calibri"/>
            <family val="2"/>
            <charset val="238"/>
          </rPr>
          <t>SZV_F:VKR_Nev</t>
        </r>
      </text>
    </comment>
    <comment ref="H151" authorId="0" shapeId="0">
      <text>
        <r>
          <rPr>
            <sz val="11"/>
            <rFont val="Calibri"/>
            <family val="2"/>
            <charset val="238"/>
          </rPr>
          <t>SZV_F:FeladatAzonosito</t>
        </r>
      </text>
    </comment>
    <comment ref="I151" authorId="0" shapeId="0">
      <text>
        <r>
          <rPr>
            <sz val="11"/>
            <rFont val="Calibri"/>
            <family val="2"/>
            <charset val="238"/>
          </rPr>
          <t>SZV_F:EllatasiTerulet</t>
        </r>
      </text>
    </comment>
    <comment ref="J151" authorId="0" shapeId="0">
      <text>
        <r>
          <rPr>
            <sz val="11"/>
            <rFont val="Calibri"/>
            <family val="2"/>
            <charset val="238"/>
          </rPr>
          <t>SZV_F:EllatasertFelelos</t>
        </r>
      </text>
    </comment>
    <comment ref="K151" authorId="0" shapeId="0">
      <text>
        <r>
          <rPr>
            <sz val="11"/>
            <rFont val="Calibri"/>
            <family val="2"/>
            <charset val="238"/>
          </rPr>
          <t>SZV_F:TervezettNettoKoltseg</t>
        </r>
      </text>
    </comment>
    <comment ref="L151" authorId="0" shapeId="0">
      <text>
        <r>
          <rPr>
            <sz val="11"/>
            <rFont val="Calibri"/>
            <family val="2"/>
            <charset val="238"/>
          </rPr>
          <t>SZV_F:IdotartamKezdes</t>
        </r>
      </text>
    </comment>
    <comment ref="M151" authorId="0" shapeId="0">
      <text>
        <r>
          <rPr>
            <sz val="11"/>
            <rFont val="Calibri"/>
            <family val="2"/>
            <charset val="238"/>
          </rPr>
          <t>SZV_F:IdotartamBefejezes</t>
        </r>
      </text>
    </comment>
    <comment ref="N151" authorId="0" shapeId="0">
      <text>
        <r>
          <rPr>
            <sz val="11"/>
            <rFont val="Calibri"/>
            <family val="2"/>
            <charset val="238"/>
          </rPr>
          <t>SZV_F:NettoKoltsegUtem1</t>
        </r>
      </text>
    </comment>
    <comment ref="O151" authorId="0" shapeId="0">
      <text>
        <r>
          <rPr>
            <sz val="11"/>
            <rFont val="Calibri"/>
            <family val="2"/>
            <charset val="238"/>
          </rPr>
          <t>SZV_F:NettoKoltsegUtem2</t>
        </r>
      </text>
    </comment>
    <comment ref="P151" authorId="0" shapeId="0">
      <text>
        <r>
          <rPr>
            <sz val="11"/>
            <rFont val="Calibri"/>
            <family val="2"/>
            <charset val="238"/>
          </rPr>
          <t>SZV_F:EM_Melleklet2_KTG</t>
        </r>
      </text>
    </comment>
    <comment ref="R151" authorId="0" shapeId="0">
      <text>
        <r>
          <rPr>
            <sz val="11"/>
            <rFont val="Calibri"/>
            <family val="2"/>
            <charset val="238"/>
          </rPr>
          <t>SZV_F:HDUtem1</t>
        </r>
      </text>
    </comment>
    <comment ref="S151" authorId="0" shapeId="0">
      <text>
        <r>
          <rPr>
            <sz val="11"/>
            <rFont val="Calibri"/>
            <family val="2"/>
            <charset val="238"/>
          </rPr>
          <t>SZV_F:ECSUtem1</t>
        </r>
      </text>
    </comment>
    <comment ref="T151" authorId="0" shapeId="0">
      <text>
        <r>
          <rPr>
            <sz val="11"/>
            <rFont val="Calibri"/>
            <family val="2"/>
            <charset val="238"/>
          </rPr>
          <t>SZV_F:KFHUtem1</t>
        </r>
      </text>
    </comment>
    <comment ref="U151" authorId="0" shapeId="0">
      <text>
        <r>
          <rPr>
            <sz val="11"/>
            <rFont val="Calibri"/>
            <family val="2"/>
            <charset val="238"/>
          </rPr>
          <t>SZV_F:Egyeb_SajatUtem1</t>
        </r>
      </text>
    </comment>
    <comment ref="V151" authorId="0" shapeId="0">
      <text>
        <r>
          <rPr>
            <sz val="11"/>
            <rFont val="Calibri"/>
            <family val="2"/>
            <charset val="238"/>
          </rPr>
          <t>SZV_F:DijUtem1</t>
        </r>
      </text>
    </comment>
    <comment ref="W151" authorId="0" shapeId="0">
      <text>
        <r>
          <rPr>
            <sz val="11"/>
            <rFont val="Calibri"/>
            <family val="2"/>
            <charset val="238"/>
          </rPr>
          <t>SZV_F:EM_Melleklet1_Utem1</t>
        </r>
      </text>
    </comment>
    <comment ref="X151" authorId="0" shapeId="0">
      <text>
        <r>
          <rPr>
            <sz val="11"/>
            <rFont val="Calibri"/>
            <family val="2"/>
            <charset val="238"/>
          </rPr>
          <t>SZV_F:EgyebAllamiUtem1</t>
        </r>
      </text>
    </comment>
    <comment ref="Y151" authorId="0" shapeId="0">
      <text>
        <r>
          <rPr>
            <sz val="11"/>
            <rFont val="Calibri"/>
            <family val="2"/>
            <charset val="238"/>
          </rPr>
          <t>SZV_F:OnkormanyzatiUtem1</t>
        </r>
      </text>
    </comment>
    <comment ref="Z151" authorId="0" shapeId="0">
      <text>
        <r>
          <rPr>
            <sz val="11"/>
            <rFont val="Calibri"/>
            <family val="2"/>
            <charset val="238"/>
          </rPr>
          <t>SZV_F:EUUtem1</t>
        </r>
      </text>
    </comment>
    <comment ref="AA151" authorId="0" shapeId="0">
      <text>
        <r>
          <rPr>
            <sz val="11"/>
            <rFont val="Calibri"/>
            <family val="2"/>
            <charset val="238"/>
          </rPr>
          <t>SZV_F:EgyebUtem1</t>
        </r>
      </text>
    </comment>
    <comment ref="AB151" authorId="0" shapeId="0">
      <text>
        <r>
          <rPr>
            <sz val="11"/>
            <rFont val="Calibri"/>
            <family val="2"/>
            <charset val="238"/>
          </rPr>
          <t>SZV_F:HitelKotvenyUtem1</t>
        </r>
      </text>
    </comment>
    <comment ref="AC151" authorId="0" shapeId="0">
      <text>
        <r>
          <rPr>
            <sz val="11"/>
            <rFont val="Calibri"/>
            <family val="2"/>
            <charset val="238"/>
          </rPr>
          <t>SZV_F:OsszesenUtem1</t>
        </r>
      </text>
    </comment>
    <comment ref="AF151" authorId="0" shapeId="0">
      <text>
        <r>
          <rPr>
            <sz val="11"/>
            <rFont val="Calibri"/>
            <family val="2"/>
            <charset val="238"/>
          </rPr>
          <t>SZV_F:HDUtem2</t>
        </r>
      </text>
    </comment>
    <comment ref="AG151" authorId="0" shapeId="0">
      <text>
        <r>
          <rPr>
            <sz val="11"/>
            <rFont val="Calibri"/>
            <family val="2"/>
            <charset val="238"/>
          </rPr>
          <t>SZV_F:ECSUtem2</t>
        </r>
      </text>
    </comment>
    <comment ref="AH151" authorId="0" shapeId="0">
      <text>
        <r>
          <rPr>
            <sz val="11"/>
            <rFont val="Calibri"/>
            <family val="2"/>
            <charset val="238"/>
          </rPr>
          <t>SZV_F:KFHUtem2</t>
        </r>
      </text>
    </comment>
    <comment ref="AI151" authorId="0" shapeId="0">
      <text>
        <r>
          <rPr>
            <sz val="11"/>
            <rFont val="Calibri"/>
            <family val="2"/>
            <charset val="238"/>
          </rPr>
          <t>SZV_F:Egyeb_SajatUtem2</t>
        </r>
      </text>
    </comment>
    <comment ref="AJ151" authorId="0" shapeId="0">
      <text>
        <r>
          <rPr>
            <sz val="11"/>
            <rFont val="Calibri"/>
            <family val="2"/>
            <charset val="238"/>
          </rPr>
          <t>SZV_F:DijUtem2</t>
        </r>
      </text>
    </comment>
    <comment ref="AK151" authorId="0" shapeId="0">
      <text>
        <r>
          <rPr>
            <sz val="11"/>
            <rFont val="Calibri"/>
            <family val="2"/>
            <charset val="238"/>
          </rPr>
          <t>SZV_F:EM_Melleklet1_Utem2</t>
        </r>
      </text>
    </comment>
    <comment ref="AL151" authorId="0" shapeId="0">
      <text>
        <r>
          <rPr>
            <sz val="11"/>
            <rFont val="Calibri"/>
            <family val="2"/>
            <charset val="238"/>
          </rPr>
          <t>SZV_F:EgyebAllamiUtem2</t>
        </r>
      </text>
    </comment>
    <comment ref="AM151" authorId="0" shapeId="0">
      <text>
        <r>
          <rPr>
            <sz val="11"/>
            <rFont val="Calibri"/>
            <family val="2"/>
            <charset val="238"/>
          </rPr>
          <t>SZV_F:OnkormanyzatiUtem2</t>
        </r>
      </text>
    </comment>
    <comment ref="AN151" authorId="0" shapeId="0">
      <text>
        <r>
          <rPr>
            <sz val="11"/>
            <rFont val="Calibri"/>
            <family val="2"/>
            <charset val="238"/>
          </rPr>
          <t>SZV_F:EUUtem2</t>
        </r>
      </text>
    </comment>
    <comment ref="AO151" authorId="0" shapeId="0">
      <text>
        <r>
          <rPr>
            <sz val="11"/>
            <rFont val="Calibri"/>
            <family val="2"/>
            <charset val="238"/>
          </rPr>
          <t>SZV_F:EgyebUtem2</t>
        </r>
      </text>
    </comment>
    <comment ref="AP151" authorId="0" shapeId="0">
      <text>
        <r>
          <rPr>
            <sz val="11"/>
            <rFont val="Calibri"/>
            <family val="2"/>
            <charset val="238"/>
          </rPr>
          <t>SZV_F:HitelKotvenyUtem2</t>
        </r>
      </text>
    </comment>
    <comment ref="AQ151" authorId="0" shapeId="0">
      <text>
        <r>
          <rPr>
            <sz val="11"/>
            <rFont val="Calibri"/>
            <family val="2"/>
            <charset val="238"/>
          </rPr>
          <t>SZV_F:OsszesenUtem2</t>
        </r>
      </text>
    </comment>
    <comment ref="AR151" authorId="0" shapeId="0">
      <text>
        <r>
          <rPr>
            <sz val="11"/>
            <rFont val="Calibri"/>
            <family val="2"/>
            <charset val="238"/>
          </rPr>
          <t>SZV_F:ForrashianyUtem2</t>
        </r>
      </text>
    </comment>
    <comment ref="AU151" authorId="0" shapeId="0">
      <text>
        <r>
          <rPr>
            <sz val="11"/>
            <rFont val="Calibri"/>
            <family val="2"/>
            <charset val="238"/>
          </rPr>
          <t>SZV_F:Indokolas</t>
        </r>
      </text>
    </comment>
    <comment ref="AV151" authorId="0" shapeId="0">
      <text>
        <r>
          <rPr>
            <sz val="11"/>
            <rFont val="Calibri"/>
            <family val="2"/>
            <charset val="238"/>
          </rPr>
          <t>SZV_F:Megjegyzes</t>
        </r>
      </text>
    </comment>
    <comment ref="AW151" authorId="0" shapeId="0">
      <text>
        <r>
          <rPr>
            <sz val="11"/>
            <rFont val="Calibri"/>
            <family val="2"/>
            <charset val="238"/>
          </rPr>
          <t>SZV_F:FeladatSorszam</t>
        </r>
      </text>
    </comment>
    <comment ref="AY151" authorId="0" shapeId="0">
      <text>
        <r>
          <rPr>
            <sz val="11"/>
            <rFont val="Calibri"/>
            <family val="2"/>
            <charset val="238"/>
          </rPr>
          <t>SZV_F:ISA</t>
        </r>
      </text>
    </comment>
    <comment ref="B152" authorId="0" shapeId="0">
      <text>
        <r>
          <rPr>
            <sz val="11"/>
            <rFont val="Calibri"/>
            <family val="2"/>
            <charset val="238"/>
          </rPr>
          <t>SZV_F:FontossagiSorrent</t>
        </r>
      </text>
    </comment>
    <comment ref="C152" authorId="0" shapeId="0">
      <text>
        <r>
          <rPr>
            <sz val="11"/>
            <rFont val="Calibri"/>
            <family val="2"/>
            <charset val="238"/>
          </rPr>
          <t>SZV_F:FeladatKategoria</t>
        </r>
      </text>
    </comment>
    <comment ref="D152" authorId="0" shapeId="0">
      <text>
        <r>
          <rPr>
            <sz val="11"/>
            <rFont val="Calibri"/>
            <family val="2"/>
            <charset val="238"/>
          </rPr>
          <t>SZV_F:FeladatMegnevezes</t>
        </r>
      </text>
    </comment>
    <comment ref="E152" authorId="0" shapeId="0">
      <text>
        <r>
          <rPr>
            <sz val="11"/>
            <rFont val="Calibri"/>
            <family val="2"/>
            <charset val="238"/>
          </rPr>
          <t>SZV_F:ElviEngedelySzam</t>
        </r>
      </text>
    </comment>
    <comment ref="F152" authorId="0" shapeId="0">
      <text>
        <r>
          <rPr>
            <sz val="11"/>
            <rFont val="Calibri"/>
            <family val="2"/>
            <charset val="238"/>
          </rPr>
          <t>SZV_F:VKR_Kod</t>
        </r>
      </text>
    </comment>
    <comment ref="G152" authorId="0" shapeId="0">
      <text>
        <r>
          <rPr>
            <sz val="11"/>
            <rFont val="Calibri"/>
            <family val="2"/>
            <charset val="238"/>
          </rPr>
          <t>SZV_F:VKR_Nev</t>
        </r>
      </text>
    </comment>
    <comment ref="H152" authorId="0" shapeId="0">
      <text>
        <r>
          <rPr>
            <sz val="11"/>
            <rFont val="Calibri"/>
            <family val="2"/>
            <charset val="238"/>
          </rPr>
          <t>SZV_F:FeladatAzonosito</t>
        </r>
      </text>
    </comment>
    <comment ref="I152" authorId="0" shapeId="0">
      <text>
        <r>
          <rPr>
            <sz val="11"/>
            <rFont val="Calibri"/>
            <family val="2"/>
            <charset val="238"/>
          </rPr>
          <t>SZV_F:EllatasiTerulet</t>
        </r>
      </text>
    </comment>
    <comment ref="J152" authorId="0" shapeId="0">
      <text>
        <r>
          <rPr>
            <sz val="11"/>
            <rFont val="Calibri"/>
            <family val="2"/>
            <charset val="238"/>
          </rPr>
          <t>SZV_F:EllatasertFelelos</t>
        </r>
      </text>
    </comment>
    <comment ref="K152" authorId="0" shapeId="0">
      <text>
        <r>
          <rPr>
            <sz val="11"/>
            <rFont val="Calibri"/>
            <family val="2"/>
            <charset val="238"/>
          </rPr>
          <t>SZV_F:TervezettNettoKoltseg</t>
        </r>
      </text>
    </comment>
    <comment ref="L152" authorId="0" shapeId="0">
      <text>
        <r>
          <rPr>
            <sz val="11"/>
            <rFont val="Calibri"/>
            <family val="2"/>
            <charset val="238"/>
          </rPr>
          <t>SZV_F:IdotartamKezdes</t>
        </r>
      </text>
    </comment>
    <comment ref="M152" authorId="0" shapeId="0">
      <text>
        <r>
          <rPr>
            <sz val="11"/>
            <rFont val="Calibri"/>
            <family val="2"/>
            <charset val="238"/>
          </rPr>
          <t>SZV_F:IdotartamBefejezes</t>
        </r>
      </text>
    </comment>
    <comment ref="N152" authorId="0" shapeId="0">
      <text>
        <r>
          <rPr>
            <sz val="11"/>
            <rFont val="Calibri"/>
            <family val="2"/>
            <charset val="238"/>
          </rPr>
          <t>SZV_F:NettoKoltsegUtem1</t>
        </r>
      </text>
    </comment>
    <comment ref="O152" authorId="0" shapeId="0">
      <text>
        <r>
          <rPr>
            <sz val="11"/>
            <rFont val="Calibri"/>
            <family val="2"/>
            <charset val="238"/>
          </rPr>
          <t>SZV_F:NettoKoltsegUtem2</t>
        </r>
      </text>
    </comment>
    <comment ref="P152" authorId="0" shapeId="0">
      <text>
        <r>
          <rPr>
            <sz val="11"/>
            <rFont val="Calibri"/>
            <family val="2"/>
            <charset val="238"/>
          </rPr>
          <t>SZV_F:EM_Melleklet2_KTG</t>
        </r>
      </text>
    </comment>
    <comment ref="R152" authorId="0" shapeId="0">
      <text>
        <r>
          <rPr>
            <sz val="11"/>
            <rFont val="Calibri"/>
            <family val="2"/>
            <charset val="238"/>
          </rPr>
          <t>SZV_F:HDUtem1</t>
        </r>
      </text>
    </comment>
    <comment ref="S152" authorId="0" shapeId="0">
      <text>
        <r>
          <rPr>
            <sz val="11"/>
            <rFont val="Calibri"/>
            <family val="2"/>
            <charset val="238"/>
          </rPr>
          <t>SZV_F:ECSUtem1</t>
        </r>
      </text>
    </comment>
    <comment ref="T152" authorId="0" shapeId="0">
      <text>
        <r>
          <rPr>
            <sz val="11"/>
            <rFont val="Calibri"/>
            <family val="2"/>
            <charset val="238"/>
          </rPr>
          <t>SZV_F:KFHUtem1</t>
        </r>
      </text>
    </comment>
    <comment ref="U152" authorId="0" shapeId="0">
      <text>
        <r>
          <rPr>
            <sz val="11"/>
            <rFont val="Calibri"/>
            <family val="2"/>
            <charset val="238"/>
          </rPr>
          <t>SZV_F:Egyeb_SajatUtem1</t>
        </r>
      </text>
    </comment>
    <comment ref="V152" authorId="0" shapeId="0">
      <text>
        <r>
          <rPr>
            <sz val="11"/>
            <rFont val="Calibri"/>
            <family val="2"/>
            <charset val="238"/>
          </rPr>
          <t>SZV_F:DijUtem1</t>
        </r>
      </text>
    </comment>
    <comment ref="W152" authorId="0" shapeId="0">
      <text>
        <r>
          <rPr>
            <sz val="11"/>
            <rFont val="Calibri"/>
            <family val="2"/>
            <charset val="238"/>
          </rPr>
          <t>SZV_F:EM_Melleklet1_Utem1</t>
        </r>
      </text>
    </comment>
    <comment ref="X152" authorId="0" shapeId="0">
      <text>
        <r>
          <rPr>
            <sz val="11"/>
            <rFont val="Calibri"/>
            <family val="2"/>
            <charset val="238"/>
          </rPr>
          <t>SZV_F:EgyebAllamiUtem1</t>
        </r>
      </text>
    </comment>
    <comment ref="Y152" authorId="0" shapeId="0">
      <text>
        <r>
          <rPr>
            <sz val="11"/>
            <rFont val="Calibri"/>
            <family val="2"/>
            <charset val="238"/>
          </rPr>
          <t>SZV_F:OnkormanyzatiUtem1</t>
        </r>
      </text>
    </comment>
    <comment ref="Z152" authorId="0" shapeId="0">
      <text>
        <r>
          <rPr>
            <sz val="11"/>
            <rFont val="Calibri"/>
            <family val="2"/>
            <charset val="238"/>
          </rPr>
          <t>SZV_F:EUUtem1</t>
        </r>
      </text>
    </comment>
    <comment ref="AA152" authorId="0" shapeId="0">
      <text>
        <r>
          <rPr>
            <sz val="11"/>
            <rFont val="Calibri"/>
            <family val="2"/>
            <charset val="238"/>
          </rPr>
          <t>SZV_F:EgyebUtem1</t>
        </r>
      </text>
    </comment>
    <comment ref="AB152" authorId="0" shapeId="0">
      <text>
        <r>
          <rPr>
            <sz val="11"/>
            <rFont val="Calibri"/>
            <family val="2"/>
            <charset val="238"/>
          </rPr>
          <t>SZV_F:HitelKotvenyUtem1</t>
        </r>
      </text>
    </comment>
    <comment ref="AC152" authorId="0" shapeId="0">
      <text>
        <r>
          <rPr>
            <sz val="11"/>
            <rFont val="Calibri"/>
            <family val="2"/>
            <charset val="238"/>
          </rPr>
          <t>SZV_F:OsszesenUtem1</t>
        </r>
      </text>
    </comment>
    <comment ref="AF152" authorId="0" shapeId="0">
      <text>
        <r>
          <rPr>
            <sz val="11"/>
            <rFont val="Calibri"/>
            <family val="2"/>
            <charset val="238"/>
          </rPr>
          <t>SZV_F:HDUtem2</t>
        </r>
      </text>
    </comment>
    <comment ref="AG152" authorId="0" shapeId="0">
      <text>
        <r>
          <rPr>
            <sz val="11"/>
            <rFont val="Calibri"/>
            <family val="2"/>
            <charset val="238"/>
          </rPr>
          <t>SZV_F:ECSUtem2</t>
        </r>
      </text>
    </comment>
    <comment ref="AH152" authorId="0" shapeId="0">
      <text>
        <r>
          <rPr>
            <sz val="11"/>
            <rFont val="Calibri"/>
            <family val="2"/>
            <charset val="238"/>
          </rPr>
          <t>SZV_F:KFHUtem2</t>
        </r>
      </text>
    </comment>
    <comment ref="AI152" authorId="0" shapeId="0">
      <text>
        <r>
          <rPr>
            <sz val="11"/>
            <rFont val="Calibri"/>
            <family val="2"/>
            <charset val="238"/>
          </rPr>
          <t>SZV_F:Egyeb_SajatUtem2</t>
        </r>
      </text>
    </comment>
    <comment ref="AJ152" authorId="0" shapeId="0">
      <text>
        <r>
          <rPr>
            <sz val="11"/>
            <rFont val="Calibri"/>
            <family val="2"/>
            <charset val="238"/>
          </rPr>
          <t>SZV_F:DijUtem2</t>
        </r>
      </text>
    </comment>
    <comment ref="AK152" authorId="0" shapeId="0">
      <text>
        <r>
          <rPr>
            <sz val="11"/>
            <rFont val="Calibri"/>
            <family val="2"/>
            <charset val="238"/>
          </rPr>
          <t>SZV_F:EM_Melleklet1_Utem2</t>
        </r>
      </text>
    </comment>
    <comment ref="AL152" authorId="0" shapeId="0">
      <text>
        <r>
          <rPr>
            <sz val="11"/>
            <rFont val="Calibri"/>
            <family val="2"/>
            <charset val="238"/>
          </rPr>
          <t>SZV_F:EgyebAllamiUtem2</t>
        </r>
      </text>
    </comment>
    <comment ref="AM152" authorId="0" shapeId="0">
      <text>
        <r>
          <rPr>
            <sz val="11"/>
            <rFont val="Calibri"/>
            <family val="2"/>
            <charset val="238"/>
          </rPr>
          <t>SZV_F:OnkormanyzatiUtem2</t>
        </r>
      </text>
    </comment>
    <comment ref="AN152" authorId="0" shapeId="0">
      <text>
        <r>
          <rPr>
            <sz val="11"/>
            <rFont val="Calibri"/>
            <family val="2"/>
            <charset val="238"/>
          </rPr>
          <t>SZV_F:EUUtem2</t>
        </r>
      </text>
    </comment>
    <comment ref="AO152" authorId="0" shapeId="0">
      <text>
        <r>
          <rPr>
            <sz val="11"/>
            <rFont val="Calibri"/>
            <family val="2"/>
            <charset val="238"/>
          </rPr>
          <t>SZV_F:EgyebUtem2</t>
        </r>
      </text>
    </comment>
    <comment ref="AP152" authorId="0" shapeId="0">
      <text>
        <r>
          <rPr>
            <sz val="11"/>
            <rFont val="Calibri"/>
            <family val="2"/>
            <charset val="238"/>
          </rPr>
          <t>SZV_F:HitelKotvenyUtem2</t>
        </r>
      </text>
    </comment>
    <comment ref="AQ152" authorId="0" shapeId="0">
      <text>
        <r>
          <rPr>
            <sz val="11"/>
            <rFont val="Calibri"/>
            <family val="2"/>
            <charset val="238"/>
          </rPr>
          <t>SZV_F:OsszesenUtem2</t>
        </r>
      </text>
    </comment>
    <comment ref="AR152" authorId="0" shapeId="0">
      <text>
        <r>
          <rPr>
            <sz val="11"/>
            <rFont val="Calibri"/>
            <family val="2"/>
            <charset val="238"/>
          </rPr>
          <t>SZV_F:ForrashianyUtem2</t>
        </r>
      </text>
    </comment>
    <comment ref="AU152" authorId="0" shapeId="0">
      <text>
        <r>
          <rPr>
            <sz val="11"/>
            <rFont val="Calibri"/>
            <family val="2"/>
            <charset val="238"/>
          </rPr>
          <t>SZV_F:Indokolas</t>
        </r>
      </text>
    </comment>
    <comment ref="AV152" authorId="0" shapeId="0">
      <text>
        <r>
          <rPr>
            <sz val="11"/>
            <rFont val="Calibri"/>
            <family val="2"/>
            <charset val="238"/>
          </rPr>
          <t>SZV_F:Megjegyzes</t>
        </r>
      </text>
    </comment>
    <comment ref="AW152" authorId="0" shapeId="0">
      <text>
        <r>
          <rPr>
            <sz val="11"/>
            <rFont val="Calibri"/>
            <family val="2"/>
            <charset val="238"/>
          </rPr>
          <t>SZV_F:FeladatSorszam</t>
        </r>
      </text>
    </comment>
    <comment ref="AY152" authorId="0" shapeId="0">
      <text>
        <r>
          <rPr>
            <sz val="11"/>
            <rFont val="Calibri"/>
            <family val="2"/>
            <charset val="238"/>
          </rPr>
          <t>SZV_F:ISA</t>
        </r>
      </text>
    </comment>
    <comment ref="B154" authorId="0" shapeId="0">
      <text>
        <r>
          <rPr>
            <sz val="11"/>
            <rFont val="Calibri"/>
            <family val="2"/>
            <charset val="238"/>
          </rPr>
          <t>SZV_F:FontossagiSorrent</t>
        </r>
      </text>
    </comment>
    <comment ref="C154" authorId="0" shapeId="0">
      <text>
        <r>
          <rPr>
            <sz val="11"/>
            <rFont val="Calibri"/>
            <family val="2"/>
            <charset val="238"/>
          </rPr>
          <t>SZV_F:FeladatKategoria</t>
        </r>
      </text>
    </comment>
    <comment ref="D154" authorId="0" shapeId="0">
      <text>
        <r>
          <rPr>
            <sz val="11"/>
            <rFont val="Calibri"/>
            <family val="2"/>
            <charset val="238"/>
          </rPr>
          <t>SZV_F:FeladatMegnevezes</t>
        </r>
      </text>
    </comment>
    <comment ref="E154" authorId="0" shapeId="0">
      <text>
        <r>
          <rPr>
            <sz val="11"/>
            <rFont val="Calibri"/>
            <family val="2"/>
            <charset val="238"/>
          </rPr>
          <t>SZV_F:ElviEngedelySzam</t>
        </r>
      </text>
    </comment>
    <comment ref="F154" authorId="0" shapeId="0">
      <text>
        <r>
          <rPr>
            <sz val="11"/>
            <rFont val="Calibri"/>
            <family val="2"/>
            <charset val="238"/>
          </rPr>
          <t>SZV_F:VKR_Kod</t>
        </r>
      </text>
    </comment>
    <comment ref="G154" authorId="0" shapeId="0">
      <text>
        <r>
          <rPr>
            <sz val="11"/>
            <rFont val="Calibri"/>
            <family val="2"/>
            <charset val="238"/>
          </rPr>
          <t>SZV_F:VKR_Nev</t>
        </r>
      </text>
    </comment>
    <comment ref="H154" authorId="0" shapeId="0">
      <text>
        <r>
          <rPr>
            <sz val="11"/>
            <rFont val="Calibri"/>
            <family val="2"/>
            <charset val="238"/>
          </rPr>
          <t>SZV_F:FeladatAzonosito</t>
        </r>
      </text>
    </comment>
    <comment ref="I154" authorId="0" shapeId="0">
      <text>
        <r>
          <rPr>
            <sz val="11"/>
            <rFont val="Calibri"/>
            <family val="2"/>
            <charset val="238"/>
          </rPr>
          <t>SZV_F:EllatasiTerulet</t>
        </r>
      </text>
    </comment>
    <comment ref="J154" authorId="0" shapeId="0">
      <text>
        <r>
          <rPr>
            <sz val="11"/>
            <rFont val="Calibri"/>
            <family val="2"/>
            <charset val="238"/>
          </rPr>
          <t>SZV_F:EllatasertFelelos</t>
        </r>
      </text>
    </comment>
    <comment ref="K154" authorId="0" shapeId="0">
      <text>
        <r>
          <rPr>
            <sz val="11"/>
            <rFont val="Calibri"/>
            <family val="2"/>
            <charset val="238"/>
          </rPr>
          <t>SZV_F:TervezettNettoKoltseg</t>
        </r>
      </text>
    </comment>
    <comment ref="L154" authorId="0" shapeId="0">
      <text>
        <r>
          <rPr>
            <sz val="11"/>
            <rFont val="Calibri"/>
            <family val="2"/>
            <charset val="238"/>
          </rPr>
          <t>SZV_F:IdotartamKezdes</t>
        </r>
      </text>
    </comment>
    <comment ref="M154" authorId="0" shapeId="0">
      <text>
        <r>
          <rPr>
            <sz val="11"/>
            <rFont val="Calibri"/>
            <family val="2"/>
            <charset val="238"/>
          </rPr>
          <t>SZV_F:IdotartamBefejezes</t>
        </r>
      </text>
    </comment>
    <comment ref="N154" authorId="0" shapeId="0">
      <text>
        <r>
          <rPr>
            <sz val="11"/>
            <rFont val="Calibri"/>
            <family val="2"/>
            <charset val="238"/>
          </rPr>
          <t>SZV_F:NettoKoltsegUtem1</t>
        </r>
      </text>
    </comment>
    <comment ref="O154" authorId="0" shapeId="0">
      <text>
        <r>
          <rPr>
            <sz val="11"/>
            <rFont val="Calibri"/>
            <family val="2"/>
            <charset val="238"/>
          </rPr>
          <t>SZV_F:NettoKoltsegUtem2</t>
        </r>
      </text>
    </comment>
    <comment ref="P154" authorId="0" shapeId="0">
      <text>
        <r>
          <rPr>
            <sz val="11"/>
            <rFont val="Calibri"/>
            <family val="2"/>
            <charset val="238"/>
          </rPr>
          <t>SZV_F:EM_Melleklet2_KTG</t>
        </r>
      </text>
    </comment>
    <comment ref="R154" authorId="0" shapeId="0">
      <text>
        <r>
          <rPr>
            <sz val="11"/>
            <rFont val="Calibri"/>
            <family val="2"/>
            <charset val="238"/>
          </rPr>
          <t>SZV_F:HDUtem1</t>
        </r>
      </text>
    </comment>
    <comment ref="S154" authorId="0" shapeId="0">
      <text>
        <r>
          <rPr>
            <sz val="11"/>
            <rFont val="Calibri"/>
            <family val="2"/>
            <charset val="238"/>
          </rPr>
          <t>SZV_F:ECSUtem1</t>
        </r>
      </text>
    </comment>
    <comment ref="T154" authorId="0" shapeId="0">
      <text>
        <r>
          <rPr>
            <sz val="11"/>
            <rFont val="Calibri"/>
            <family val="2"/>
            <charset val="238"/>
          </rPr>
          <t>SZV_F:KFHUtem1</t>
        </r>
      </text>
    </comment>
    <comment ref="U154" authorId="0" shapeId="0">
      <text>
        <r>
          <rPr>
            <sz val="11"/>
            <rFont val="Calibri"/>
            <family val="2"/>
            <charset val="238"/>
          </rPr>
          <t>SZV_F:Egyeb_SajatUtem1</t>
        </r>
      </text>
    </comment>
    <comment ref="V154" authorId="0" shapeId="0">
      <text>
        <r>
          <rPr>
            <sz val="11"/>
            <rFont val="Calibri"/>
            <family val="2"/>
            <charset val="238"/>
          </rPr>
          <t>SZV_F:DijUtem1</t>
        </r>
      </text>
    </comment>
    <comment ref="W154" authorId="0" shapeId="0">
      <text>
        <r>
          <rPr>
            <sz val="11"/>
            <rFont val="Calibri"/>
            <family val="2"/>
            <charset val="238"/>
          </rPr>
          <t>SZV_F:EM_Melleklet1_Utem1</t>
        </r>
      </text>
    </comment>
    <comment ref="X154" authorId="0" shapeId="0">
      <text>
        <r>
          <rPr>
            <sz val="11"/>
            <rFont val="Calibri"/>
            <family val="2"/>
            <charset val="238"/>
          </rPr>
          <t>SZV_F:EgyebAllamiUtem1</t>
        </r>
      </text>
    </comment>
    <comment ref="Y154" authorId="0" shapeId="0">
      <text>
        <r>
          <rPr>
            <sz val="11"/>
            <rFont val="Calibri"/>
            <family val="2"/>
            <charset val="238"/>
          </rPr>
          <t>SZV_F:OnkormanyzatiUtem1</t>
        </r>
      </text>
    </comment>
    <comment ref="Z154" authorId="0" shapeId="0">
      <text>
        <r>
          <rPr>
            <sz val="11"/>
            <rFont val="Calibri"/>
            <family val="2"/>
            <charset val="238"/>
          </rPr>
          <t>SZV_F:EUUtem1</t>
        </r>
      </text>
    </comment>
    <comment ref="AA154" authorId="0" shapeId="0">
      <text>
        <r>
          <rPr>
            <sz val="11"/>
            <rFont val="Calibri"/>
            <family val="2"/>
            <charset val="238"/>
          </rPr>
          <t>SZV_F:EgyebUtem1</t>
        </r>
      </text>
    </comment>
    <comment ref="AB154" authorId="0" shapeId="0">
      <text>
        <r>
          <rPr>
            <sz val="11"/>
            <rFont val="Calibri"/>
            <family val="2"/>
            <charset val="238"/>
          </rPr>
          <t>SZV_F:HitelKotvenyUtem1</t>
        </r>
      </text>
    </comment>
    <comment ref="AC154" authorId="0" shapeId="0">
      <text>
        <r>
          <rPr>
            <sz val="11"/>
            <rFont val="Calibri"/>
            <family val="2"/>
            <charset val="238"/>
          </rPr>
          <t>SZV_F:OsszesenUtem1</t>
        </r>
      </text>
    </comment>
    <comment ref="AF154" authorId="0" shapeId="0">
      <text>
        <r>
          <rPr>
            <sz val="11"/>
            <rFont val="Calibri"/>
            <family val="2"/>
            <charset val="238"/>
          </rPr>
          <t>SZV_F:HDUtem2</t>
        </r>
      </text>
    </comment>
    <comment ref="AG154" authorId="0" shapeId="0">
      <text>
        <r>
          <rPr>
            <sz val="11"/>
            <rFont val="Calibri"/>
            <family val="2"/>
            <charset val="238"/>
          </rPr>
          <t>SZV_F:ECSUtem2</t>
        </r>
      </text>
    </comment>
    <comment ref="AH154" authorId="0" shapeId="0">
      <text>
        <r>
          <rPr>
            <sz val="11"/>
            <rFont val="Calibri"/>
            <family val="2"/>
            <charset val="238"/>
          </rPr>
          <t>SZV_F:KFHUtem2</t>
        </r>
      </text>
    </comment>
    <comment ref="AI154" authorId="0" shapeId="0">
      <text>
        <r>
          <rPr>
            <sz val="11"/>
            <rFont val="Calibri"/>
            <family val="2"/>
            <charset val="238"/>
          </rPr>
          <t>SZV_F:Egyeb_SajatUtem2</t>
        </r>
      </text>
    </comment>
    <comment ref="AJ154" authorId="0" shapeId="0">
      <text>
        <r>
          <rPr>
            <sz val="11"/>
            <rFont val="Calibri"/>
            <family val="2"/>
            <charset val="238"/>
          </rPr>
          <t>SZV_F:DijUtem2</t>
        </r>
      </text>
    </comment>
    <comment ref="AK154" authorId="0" shapeId="0">
      <text>
        <r>
          <rPr>
            <sz val="11"/>
            <rFont val="Calibri"/>
            <family val="2"/>
            <charset val="238"/>
          </rPr>
          <t>SZV_F:EM_Melleklet1_Utem2</t>
        </r>
      </text>
    </comment>
    <comment ref="AL154" authorId="0" shapeId="0">
      <text>
        <r>
          <rPr>
            <sz val="11"/>
            <rFont val="Calibri"/>
            <family val="2"/>
            <charset val="238"/>
          </rPr>
          <t>SZV_F:EgyebAllamiUtem2</t>
        </r>
      </text>
    </comment>
    <comment ref="AM154" authorId="0" shapeId="0">
      <text>
        <r>
          <rPr>
            <sz val="11"/>
            <rFont val="Calibri"/>
            <family val="2"/>
            <charset val="238"/>
          </rPr>
          <t>SZV_F:OnkormanyzatiUtem2</t>
        </r>
      </text>
    </comment>
    <comment ref="AN154" authorId="0" shapeId="0">
      <text>
        <r>
          <rPr>
            <sz val="11"/>
            <rFont val="Calibri"/>
            <family val="2"/>
            <charset val="238"/>
          </rPr>
          <t>SZV_F:EUUtem2</t>
        </r>
      </text>
    </comment>
    <comment ref="AO154" authorId="0" shapeId="0">
      <text>
        <r>
          <rPr>
            <sz val="11"/>
            <rFont val="Calibri"/>
            <family val="2"/>
            <charset val="238"/>
          </rPr>
          <t>SZV_F:EgyebUtem2</t>
        </r>
      </text>
    </comment>
    <comment ref="AP154" authorId="0" shapeId="0">
      <text>
        <r>
          <rPr>
            <sz val="11"/>
            <rFont val="Calibri"/>
            <family val="2"/>
            <charset val="238"/>
          </rPr>
          <t>SZV_F:HitelKotvenyUtem2</t>
        </r>
      </text>
    </comment>
    <comment ref="AQ154" authorId="0" shapeId="0">
      <text>
        <r>
          <rPr>
            <sz val="11"/>
            <rFont val="Calibri"/>
            <family val="2"/>
            <charset val="238"/>
          </rPr>
          <t>SZV_F:OsszesenUtem2</t>
        </r>
      </text>
    </comment>
    <comment ref="AR154" authorId="0" shapeId="0">
      <text>
        <r>
          <rPr>
            <sz val="11"/>
            <rFont val="Calibri"/>
            <family val="2"/>
            <charset val="238"/>
          </rPr>
          <t>SZV_F:ForrashianyUtem2</t>
        </r>
      </text>
    </comment>
    <comment ref="AU154" authorId="0" shapeId="0">
      <text>
        <r>
          <rPr>
            <sz val="11"/>
            <rFont val="Calibri"/>
            <family val="2"/>
            <charset val="238"/>
          </rPr>
          <t>SZV_F:Indokolas</t>
        </r>
      </text>
    </comment>
    <comment ref="AV154" authorId="0" shapeId="0">
      <text>
        <r>
          <rPr>
            <sz val="11"/>
            <rFont val="Calibri"/>
            <family val="2"/>
            <charset val="238"/>
          </rPr>
          <t>SZV_F:Megjegyzes</t>
        </r>
      </text>
    </comment>
    <comment ref="AW154" authorId="0" shapeId="0">
      <text>
        <r>
          <rPr>
            <sz val="11"/>
            <rFont val="Calibri"/>
            <family val="2"/>
            <charset val="238"/>
          </rPr>
          <t>SZV_F:FeladatSorszam</t>
        </r>
      </text>
    </comment>
    <comment ref="AY154" authorId="0" shapeId="0">
      <text>
        <r>
          <rPr>
            <sz val="11"/>
            <rFont val="Calibri"/>
            <family val="2"/>
            <charset val="238"/>
          </rPr>
          <t>SZV_F:ISA</t>
        </r>
      </text>
    </comment>
    <comment ref="B155" authorId="0" shapeId="0">
      <text>
        <r>
          <rPr>
            <sz val="11"/>
            <rFont val="Calibri"/>
            <family val="2"/>
            <charset val="238"/>
          </rPr>
          <t>SZV_F:FontossagiSorrent</t>
        </r>
      </text>
    </comment>
    <comment ref="C155" authorId="0" shapeId="0">
      <text>
        <r>
          <rPr>
            <sz val="11"/>
            <rFont val="Calibri"/>
            <family val="2"/>
            <charset val="238"/>
          </rPr>
          <t>SZV_F:FeladatKategoria</t>
        </r>
      </text>
    </comment>
    <comment ref="D155" authorId="0" shapeId="0">
      <text>
        <r>
          <rPr>
            <sz val="11"/>
            <rFont val="Calibri"/>
            <family val="2"/>
            <charset val="238"/>
          </rPr>
          <t>SZV_F:FeladatMegnevezes</t>
        </r>
      </text>
    </comment>
    <comment ref="E155" authorId="0" shapeId="0">
      <text>
        <r>
          <rPr>
            <sz val="11"/>
            <rFont val="Calibri"/>
            <family val="2"/>
            <charset val="238"/>
          </rPr>
          <t>SZV_F:ElviEngedelySzam</t>
        </r>
      </text>
    </comment>
    <comment ref="F155" authorId="0" shapeId="0">
      <text>
        <r>
          <rPr>
            <sz val="11"/>
            <rFont val="Calibri"/>
            <family val="2"/>
            <charset val="238"/>
          </rPr>
          <t>SZV_F:VKR_Kod</t>
        </r>
      </text>
    </comment>
    <comment ref="G155" authorId="0" shapeId="0">
      <text>
        <r>
          <rPr>
            <sz val="11"/>
            <rFont val="Calibri"/>
            <family val="2"/>
            <charset val="238"/>
          </rPr>
          <t>SZV_F:VKR_Nev</t>
        </r>
      </text>
    </comment>
    <comment ref="H155" authorId="0" shapeId="0">
      <text>
        <r>
          <rPr>
            <sz val="11"/>
            <rFont val="Calibri"/>
            <family val="2"/>
            <charset val="238"/>
          </rPr>
          <t>SZV_F:FeladatAzonosito</t>
        </r>
      </text>
    </comment>
    <comment ref="I155" authorId="0" shapeId="0">
      <text>
        <r>
          <rPr>
            <sz val="11"/>
            <rFont val="Calibri"/>
            <family val="2"/>
            <charset val="238"/>
          </rPr>
          <t>SZV_F:EllatasiTerulet</t>
        </r>
      </text>
    </comment>
    <comment ref="J155" authorId="0" shapeId="0">
      <text>
        <r>
          <rPr>
            <sz val="11"/>
            <rFont val="Calibri"/>
            <family val="2"/>
            <charset val="238"/>
          </rPr>
          <t>SZV_F:EllatasertFelelos</t>
        </r>
      </text>
    </comment>
    <comment ref="K155" authorId="0" shapeId="0">
      <text>
        <r>
          <rPr>
            <sz val="11"/>
            <rFont val="Calibri"/>
            <family val="2"/>
            <charset val="238"/>
          </rPr>
          <t>SZV_F:TervezettNettoKoltseg</t>
        </r>
      </text>
    </comment>
    <comment ref="L155" authorId="0" shapeId="0">
      <text>
        <r>
          <rPr>
            <sz val="11"/>
            <rFont val="Calibri"/>
            <family val="2"/>
            <charset val="238"/>
          </rPr>
          <t>SZV_F:IdotartamKezdes</t>
        </r>
      </text>
    </comment>
    <comment ref="M155" authorId="0" shapeId="0">
      <text>
        <r>
          <rPr>
            <sz val="11"/>
            <rFont val="Calibri"/>
            <family val="2"/>
            <charset val="238"/>
          </rPr>
          <t>SZV_F:IdotartamBefejezes</t>
        </r>
      </text>
    </comment>
    <comment ref="N155" authorId="0" shapeId="0">
      <text>
        <r>
          <rPr>
            <sz val="11"/>
            <rFont val="Calibri"/>
            <family val="2"/>
            <charset val="238"/>
          </rPr>
          <t>SZV_F:NettoKoltsegUtem1</t>
        </r>
      </text>
    </comment>
    <comment ref="O155" authorId="0" shapeId="0">
      <text>
        <r>
          <rPr>
            <sz val="11"/>
            <rFont val="Calibri"/>
            <family val="2"/>
            <charset val="238"/>
          </rPr>
          <t>SZV_F:NettoKoltsegUtem2</t>
        </r>
      </text>
    </comment>
    <comment ref="P155" authorId="0" shapeId="0">
      <text>
        <r>
          <rPr>
            <sz val="11"/>
            <rFont val="Calibri"/>
            <family val="2"/>
            <charset val="238"/>
          </rPr>
          <t>SZV_F:EM_Melleklet2_KTG</t>
        </r>
      </text>
    </comment>
    <comment ref="R155" authorId="0" shapeId="0">
      <text>
        <r>
          <rPr>
            <sz val="11"/>
            <rFont val="Calibri"/>
            <family val="2"/>
            <charset val="238"/>
          </rPr>
          <t>SZV_F:HDUtem1</t>
        </r>
      </text>
    </comment>
    <comment ref="S155" authorId="0" shapeId="0">
      <text>
        <r>
          <rPr>
            <sz val="11"/>
            <rFont val="Calibri"/>
            <family val="2"/>
            <charset val="238"/>
          </rPr>
          <t>SZV_F:ECSUtem1</t>
        </r>
      </text>
    </comment>
    <comment ref="T155" authorId="0" shapeId="0">
      <text>
        <r>
          <rPr>
            <sz val="11"/>
            <rFont val="Calibri"/>
            <family val="2"/>
            <charset val="238"/>
          </rPr>
          <t>SZV_F:KFHUtem1</t>
        </r>
      </text>
    </comment>
    <comment ref="U155" authorId="0" shapeId="0">
      <text>
        <r>
          <rPr>
            <sz val="11"/>
            <rFont val="Calibri"/>
            <family val="2"/>
            <charset val="238"/>
          </rPr>
          <t>SZV_F:Egyeb_SajatUtem1</t>
        </r>
      </text>
    </comment>
    <comment ref="V155" authorId="0" shapeId="0">
      <text>
        <r>
          <rPr>
            <sz val="11"/>
            <rFont val="Calibri"/>
            <family val="2"/>
            <charset val="238"/>
          </rPr>
          <t>SZV_F:DijUtem1</t>
        </r>
      </text>
    </comment>
    <comment ref="W155" authorId="0" shapeId="0">
      <text>
        <r>
          <rPr>
            <sz val="11"/>
            <rFont val="Calibri"/>
            <family val="2"/>
            <charset val="238"/>
          </rPr>
          <t>SZV_F:EM_Melleklet1_Utem1</t>
        </r>
      </text>
    </comment>
    <comment ref="X155" authorId="0" shapeId="0">
      <text>
        <r>
          <rPr>
            <sz val="11"/>
            <rFont val="Calibri"/>
            <family val="2"/>
            <charset val="238"/>
          </rPr>
          <t>SZV_F:EgyebAllamiUtem1</t>
        </r>
      </text>
    </comment>
    <comment ref="Y155" authorId="0" shapeId="0">
      <text>
        <r>
          <rPr>
            <sz val="11"/>
            <rFont val="Calibri"/>
            <family val="2"/>
            <charset val="238"/>
          </rPr>
          <t>SZV_F:OnkormanyzatiUtem1</t>
        </r>
      </text>
    </comment>
    <comment ref="Z155" authorId="0" shapeId="0">
      <text>
        <r>
          <rPr>
            <sz val="11"/>
            <rFont val="Calibri"/>
            <family val="2"/>
            <charset val="238"/>
          </rPr>
          <t>SZV_F:EUUtem1</t>
        </r>
      </text>
    </comment>
    <comment ref="AA155" authorId="0" shapeId="0">
      <text>
        <r>
          <rPr>
            <sz val="11"/>
            <rFont val="Calibri"/>
            <family val="2"/>
            <charset val="238"/>
          </rPr>
          <t>SZV_F:EgyebUtem1</t>
        </r>
      </text>
    </comment>
    <comment ref="AB155" authorId="0" shapeId="0">
      <text>
        <r>
          <rPr>
            <sz val="11"/>
            <rFont val="Calibri"/>
            <family val="2"/>
            <charset val="238"/>
          </rPr>
          <t>SZV_F:HitelKotvenyUtem1</t>
        </r>
      </text>
    </comment>
    <comment ref="AC155" authorId="0" shapeId="0">
      <text>
        <r>
          <rPr>
            <sz val="11"/>
            <rFont val="Calibri"/>
            <family val="2"/>
            <charset val="238"/>
          </rPr>
          <t>SZV_F:OsszesenUtem1</t>
        </r>
      </text>
    </comment>
    <comment ref="AF155" authorId="0" shapeId="0">
      <text>
        <r>
          <rPr>
            <sz val="11"/>
            <rFont val="Calibri"/>
            <family val="2"/>
            <charset val="238"/>
          </rPr>
          <t>SZV_F:HDUtem2</t>
        </r>
      </text>
    </comment>
    <comment ref="AG155" authorId="0" shapeId="0">
      <text>
        <r>
          <rPr>
            <sz val="11"/>
            <rFont val="Calibri"/>
            <family val="2"/>
            <charset val="238"/>
          </rPr>
          <t>SZV_F:ECSUtem2</t>
        </r>
      </text>
    </comment>
    <comment ref="AH155" authorId="0" shapeId="0">
      <text>
        <r>
          <rPr>
            <sz val="11"/>
            <rFont val="Calibri"/>
            <family val="2"/>
            <charset val="238"/>
          </rPr>
          <t>SZV_F:KFHUtem2</t>
        </r>
      </text>
    </comment>
    <comment ref="AI155" authorId="0" shapeId="0">
      <text>
        <r>
          <rPr>
            <sz val="11"/>
            <rFont val="Calibri"/>
            <family val="2"/>
            <charset val="238"/>
          </rPr>
          <t>SZV_F:Egyeb_SajatUtem2</t>
        </r>
      </text>
    </comment>
    <comment ref="AJ155" authorId="0" shapeId="0">
      <text>
        <r>
          <rPr>
            <sz val="11"/>
            <rFont val="Calibri"/>
            <family val="2"/>
            <charset val="238"/>
          </rPr>
          <t>SZV_F:DijUtem2</t>
        </r>
      </text>
    </comment>
    <comment ref="AK155" authorId="0" shapeId="0">
      <text>
        <r>
          <rPr>
            <sz val="11"/>
            <rFont val="Calibri"/>
            <family val="2"/>
            <charset val="238"/>
          </rPr>
          <t>SZV_F:EM_Melleklet1_Utem2</t>
        </r>
      </text>
    </comment>
    <comment ref="AL155" authorId="0" shapeId="0">
      <text>
        <r>
          <rPr>
            <sz val="11"/>
            <rFont val="Calibri"/>
            <family val="2"/>
            <charset val="238"/>
          </rPr>
          <t>SZV_F:EgyebAllamiUtem2</t>
        </r>
      </text>
    </comment>
    <comment ref="AM155" authorId="0" shapeId="0">
      <text>
        <r>
          <rPr>
            <sz val="11"/>
            <rFont val="Calibri"/>
            <family val="2"/>
            <charset val="238"/>
          </rPr>
          <t>SZV_F:OnkormanyzatiUtem2</t>
        </r>
      </text>
    </comment>
    <comment ref="AN155" authorId="0" shapeId="0">
      <text>
        <r>
          <rPr>
            <sz val="11"/>
            <rFont val="Calibri"/>
            <family val="2"/>
            <charset val="238"/>
          </rPr>
          <t>SZV_F:EUUtem2</t>
        </r>
      </text>
    </comment>
    <comment ref="AO155" authorId="0" shapeId="0">
      <text>
        <r>
          <rPr>
            <sz val="11"/>
            <rFont val="Calibri"/>
            <family val="2"/>
            <charset val="238"/>
          </rPr>
          <t>SZV_F:EgyebUtem2</t>
        </r>
      </text>
    </comment>
    <comment ref="AP155" authorId="0" shapeId="0">
      <text>
        <r>
          <rPr>
            <sz val="11"/>
            <rFont val="Calibri"/>
            <family val="2"/>
            <charset val="238"/>
          </rPr>
          <t>SZV_F:HitelKotvenyUtem2</t>
        </r>
      </text>
    </comment>
    <comment ref="AQ155" authorId="0" shapeId="0">
      <text>
        <r>
          <rPr>
            <sz val="11"/>
            <rFont val="Calibri"/>
            <family val="2"/>
            <charset val="238"/>
          </rPr>
          <t>SZV_F:OsszesenUtem2</t>
        </r>
      </text>
    </comment>
    <comment ref="AR155" authorId="0" shapeId="0">
      <text>
        <r>
          <rPr>
            <sz val="11"/>
            <rFont val="Calibri"/>
            <family val="2"/>
            <charset val="238"/>
          </rPr>
          <t>SZV_F:ForrashianyUtem2</t>
        </r>
      </text>
    </comment>
    <comment ref="AU155" authorId="0" shapeId="0">
      <text>
        <r>
          <rPr>
            <sz val="11"/>
            <rFont val="Calibri"/>
            <family val="2"/>
            <charset val="238"/>
          </rPr>
          <t>SZV_F:Indokolas</t>
        </r>
      </text>
    </comment>
    <comment ref="AV155" authorId="0" shapeId="0">
      <text>
        <r>
          <rPr>
            <sz val="11"/>
            <rFont val="Calibri"/>
            <family val="2"/>
            <charset val="238"/>
          </rPr>
          <t>SZV_F:Megjegyzes</t>
        </r>
      </text>
    </comment>
    <comment ref="AW155" authorId="0" shapeId="0">
      <text>
        <r>
          <rPr>
            <sz val="11"/>
            <rFont val="Calibri"/>
            <family val="2"/>
            <charset val="238"/>
          </rPr>
          <t>SZV_F:FeladatSorszam</t>
        </r>
      </text>
    </comment>
    <comment ref="AY155" authorId="0" shapeId="0">
      <text>
        <r>
          <rPr>
            <sz val="11"/>
            <rFont val="Calibri"/>
            <family val="2"/>
            <charset val="238"/>
          </rPr>
          <t>SZV_F:ISA</t>
        </r>
      </text>
    </comment>
    <comment ref="B156" authorId="0" shapeId="0">
      <text>
        <r>
          <rPr>
            <sz val="11"/>
            <rFont val="Calibri"/>
            <family val="2"/>
            <charset val="238"/>
          </rPr>
          <t>SZV_F:FontossagiSorrent</t>
        </r>
      </text>
    </comment>
    <comment ref="C156" authorId="0" shapeId="0">
      <text>
        <r>
          <rPr>
            <sz val="11"/>
            <rFont val="Calibri"/>
            <family val="2"/>
            <charset val="238"/>
          </rPr>
          <t>SZV_F:FeladatKategoria</t>
        </r>
      </text>
    </comment>
    <comment ref="D156" authorId="0" shapeId="0">
      <text>
        <r>
          <rPr>
            <sz val="11"/>
            <rFont val="Calibri"/>
            <family val="2"/>
            <charset val="238"/>
          </rPr>
          <t>SZV_F:FeladatMegnevezes</t>
        </r>
      </text>
    </comment>
    <comment ref="E156" authorId="0" shapeId="0">
      <text>
        <r>
          <rPr>
            <sz val="11"/>
            <rFont val="Calibri"/>
            <family val="2"/>
            <charset val="238"/>
          </rPr>
          <t>SZV_F:ElviEngedelySzam</t>
        </r>
      </text>
    </comment>
    <comment ref="F156" authorId="0" shapeId="0">
      <text>
        <r>
          <rPr>
            <sz val="11"/>
            <rFont val="Calibri"/>
            <family val="2"/>
            <charset val="238"/>
          </rPr>
          <t>SZV_F:VKR_Kod</t>
        </r>
      </text>
    </comment>
    <comment ref="G156" authorId="0" shapeId="0">
      <text>
        <r>
          <rPr>
            <sz val="11"/>
            <rFont val="Calibri"/>
            <family val="2"/>
            <charset val="238"/>
          </rPr>
          <t>SZV_F:VKR_Nev</t>
        </r>
      </text>
    </comment>
    <comment ref="H156" authorId="0" shapeId="0">
      <text>
        <r>
          <rPr>
            <sz val="11"/>
            <rFont val="Calibri"/>
            <family val="2"/>
            <charset val="238"/>
          </rPr>
          <t>SZV_F:FeladatAzonosito</t>
        </r>
      </text>
    </comment>
    <comment ref="I156" authorId="0" shapeId="0">
      <text>
        <r>
          <rPr>
            <sz val="11"/>
            <rFont val="Calibri"/>
            <family val="2"/>
            <charset val="238"/>
          </rPr>
          <t>SZV_F:EllatasiTerulet</t>
        </r>
      </text>
    </comment>
    <comment ref="J156" authorId="0" shapeId="0">
      <text>
        <r>
          <rPr>
            <sz val="11"/>
            <rFont val="Calibri"/>
            <family val="2"/>
            <charset val="238"/>
          </rPr>
          <t>SZV_F:EllatasertFelelos</t>
        </r>
      </text>
    </comment>
    <comment ref="K156" authorId="0" shapeId="0">
      <text>
        <r>
          <rPr>
            <sz val="11"/>
            <rFont val="Calibri"/>
            <family val="2"/>
            <charset val="238"/>
          </rPr>
          <t>SZV_F:TervezettNettoKoltseg</t>
        </r>
      </text>
    </comment>
    <comment ref="L156" authorId="0" shapeId="0">
      <text>
        <r>
          <rPr>
            <sz val="11"/>
            <rFont val="Calibri"/>
            <family val="2"/>
            <charset val="238"/>
          </rPr>
          <t>SZV_F:IdotartamKezdes</t>
        </r>
      </text>
    </comment>
    <comment ref="M156" authorId="0" shapeId="0">
      <text>
        <r>
          <rPr>
            <sz val="11"/>
            <rFont val="Calibri"/>
            <family val="2"/>
            <charset val="238"/>
          </rPr>
          <t>SZV_F:IdotartamBefejezes</t>
        </r>
      </text>
    </comment>
    <comment ref="N156" authorId="0" shapeId="0">
      <text>
        <r>
          <rPr>
            <sz val="11"/>
            <rFont val="Calibri"/>
            <family val="2"/>
            <charset val="238"/>
          </rPr>
          <t>SZV_F:NettoKoltsegUtem1</t>
        </r>
      </text>
    </comment>
    <comment ref="O156" authorId="0" shapeId="0">
      <text>
        <r>
          <rPr>
            <sz val="11"/>
            <rFont val="Calibri"/>
            <family val="2"/>
            <charset val="238"/>
          </rPr>
          <t>SZV_F:NettoKoltsegUtem2</t>
        </r>
      </text>
    </comment>
    <comment ref="P156" authorId="0" shapeId="0">
      <text>
        <r>
          <rPr>
            <sz val="11"/>
            <rFont val="Calibri"/>
            <family val="2"/>
            <charset val="238"/>
          </rPr>
          <t>SZV_F:EM_Melleklet2_KTG</t>
        </r>
      </text>
    </comment>
    <comment ref="R156" authorId="0" shapeId="0">
      <text>
        <r>
          <rPr>
            <sz val="11"/>
            <rFont val="Calibri"/>
            <family val="2"/>
            <charset val="238"/>
          </rPr>
          <t>SZV_F:HDUtem1</t>
        </r>
      </text>
    </comment>
    <comment ref="S156" authorId="0" shapeId="0">
      <text>
        <r>
          <rPr>
            <sz val="11"/>
            <rFont val="Calibri"/>
            <family val="2"/>
            <charset val="238"/>
          </rPr>
          <t>SZV_F:ECSUtem1</t>
        </r>
      </text>
    </comment>
    <comment ref="T156" authorId="0" shapeId="0">
      <text>
        <r>
          <rPr>
            <sz val="11"/>
            <rFont val="Calibri"/>
            <family val="2"/>
            <charset val="238"/>
          </rPr>
          <t>SZV_F:KFHUtem1</t>
        </r>
      </text>
    </comment>
    <comment ref="U156" authorId="0" shapeId="0">
      <text>
        <r>
          <rPr>
            <sz val="11"/>
            <rFont val="Calibri"/>
            <family val="2"/>
            <charset val="238"/>
          </rPr>
          <t>SZV_F:Egyeb_SajatUtem1</t>
        </r>
      </text>
    </comment>
    <comment ref="V156" authorId="0" shapeId="0">
      <text>
        <r>
          <rPr>
            <sz val="11"/>
            <rFont val="Calibri"/>
            <family val="2"/>
            <charset val="238"/>
          </rPr>
          <t>SZV_F:DijUtem1</t>
        </r>
      </text>
    </comment>
    <comment ref="W156" authorId="0" shapeId="0">
      <text>
        <r>
          <rPr>
            <sz val="11"/>
            <rFont val="Calibri"/>
            <family val="2"/>
            <charset val="238"/>
          </rPr>
          <t>SZV_F:EM_Melleklet1_Utem1</t>
        </r>
      </text>
    </comment>
    <comment ref="X156" authorId="0" shapeId="0">
      <text>
        <r>
          <rPr>
            <sz val="11"/>
            <rFont val="Calibri"/>
            <family val="2"/>
            <charset val="238"/>
          </rPr>
          <t>SZV_F:EgyebAllamiUtem1</t>
        </r>
      </text>
    </comment>
    <comment ref="Y156" authorId="0" shapeId="0">
      <text>
        <r>
          <rPr>
            <sz val="11"/>
            <rFont val="Calibri"/>
            <family val="2"/>
            <charset val="238"/>
          </rPr>
          <t>SZV_F:OnkormanyzatiUtem1</t>
        </r>
      </text>
    </comment>
    <comment ref="Z156" authorId="0" shapeId="0">
      <text>
        <r>
          <rPr>
            <sz val="11"/>
            <rFont val="Calibri"/>
            <family val="2"/>
            <charset val="238"/>
          </rPr>
          <t>SZV_F:EUUtem1</t>
        </r>
      </text>
    </comment>
    <comment ref="AA156" authorId="0" shapeId="0">
      <text>
        <r>
          <rPr>
            <sz val="11"/>
            <rFont val="Calibri"/>
            <family val="2"/>
            <charset val="238"/>
          </rPr>
          <t>SZV_F:EgyebUtem1</t>
        </r>
      </text>
    </comment>
    <comment ref="AB156" authorId="0" shapeId="0">
      <text>
        <r>
          <rPr>
            <sz val="11"/>
            <rFont val="Calibri"/>
            <family val="2"/>
            <charset val="238"/>
          </rPr>
          <t>SZV_F:HitelKotvenyUtem1</t>
        </r>
      </text>
    </comment>
    <comment ref="AC156" authorId="0" shapeId="0">
      <text>
        <r>
          <rPr>
            <sz val="11"/>
            <rFont val="Calibri"/>
            <family val="2"/>
            <charset val="238"/>
          </rPr>
          <t>SZV_F:OsszesenUtem1</t>
        </r>
      </text>
    </comment>
    <comment ref="AF156" authorId="0" shapeId="0">
      <text>
        <r>
          <rPr>
            <sz val="11"/>
            <rFont val="Calibri"/>
            <family val="2"/>
            <charset val="238"/>
          </rPr>
          <t>SZV_F:HDUtem2</t>
        </r>
      </text>
    </comment>
    <comment ref="AG156" authorId="0" shapeId="0">
      <text>
        <r>
          <rPr>
            <sz val="11"/>
            <rFont val="Calibri"/>
            <family val="2"/>
            <charset val="238"/>
          </rPr>
          <t>SZV_F:ECSUtem2</t>
        </r>
      </text>
    </comment>
    <comment ref="AH156" authorId="0" shapeId="0">
      <text>
        <r>
          <rPr>
            <sz val="11"/>
            <rFont val="Calibri"/>
            <family val="2"/>
            <charset val="238"/>
          </rPr>
          <t>SZV_F:KFHUtem2</t>
        </r>
      </text>
    </comment>
    <comment ref="AI156" authorId="0" shapeId="0">
      <text>
        <r>
          <rPr>
            <sz val="11"/>
            <rFont val="Calibri"/>
            <family val="2"/>
            <charset val="238"/>
          </rPr>
          <t>SZV_F:Egyeb_SajatUtem2</t>
        </r>
      </text>
    </comment>
    <comment ref="AJ156" authorId="0" shapeId="0">
      <text>
        <r>
          <rPr>
            <sz val="11"/>
            <rFont val="Calibri"/>
            <family val="2"/>
            <charset val="238"/>
          </rPr>
          <t>SZV_F:DijUtem2</t>
        </r>
      </text>
    </comment>
    <comment ref="AK156" authorId="0" shapeId="0">
      <text>
        <r>
          <rPr>
            <sz val="11"/>
            <rFont val="Calibri"/>
            <family val="2"/>
            <charset val="238"/>
          </rPr>
          <t>SZV_F:EM_Melleklet1_Utem2</t>
        </r>
      </text>
    </comment>
    <comment ref="AL156" authorId="0" shapeId="0">
      <text>
        <r>
          <rPr>
            <sz val="11"/>
            <rFont val="Calibri"/>
            <family val="2"/>
            <charset val="238"/>
          </rPr>
          <t>SZV_F:EgyebAllamiUtem2</t>
        </r>
      </text>
    </comment>
    <comment ref="AM156" authorId="0" shapeId="0">
      <text>
        <r>
          <rPr>
            <sz val="11"/>
            <rFont val="Calibri"/>
            <family val="2"/>
            <charset val="238"/>
          </rPr>
          <t>SZV_F:OnkormanyzatiUtem2</t>
        </r>
      </text>
    </comment>
    <comment ref="AN156" authorId="0" shapeId="0">
      <text>
        <r>
          <rPr>
            <sz val="11"/>
            <rFont val="Calibri"/>
            <family val="2"/>
            <charset val="238"/>
          </rPr>
          <t>SZV_F:EUUtem2</t>
        </r>
      </text>
    </comment>
    <comment ref="AO156" authorId="0" shapeId="0">
      <text>
        <r>
          <rPr>
            <sz val="11"/>
            <rFont val="Calibri"/>
            <family val="2"/>
            <charset val="238"/>
          </rPr>
          <t>SZV_F:EgyebUtem2</t>
        </r>
      </text>
    </comment>
    <comment ref="AP156" authorId="0" shapeId="0">
      <text>
        <r>
          <rPr>
            <sz val="11"/>
            <rFont val="Calibri"/>
            <family val="2"/>
            <charset val="238"/>
          </rPr>
          <t>SZV_F:HitelKotvenyUtem2</t>
        </r>
      </text>
    </comment>
    <comment ref="AQ156" authorId="0" shapeId="0">
      <text>
        <r>
          <rPr>
            <sz val="11"/>
            <rFont val="Calibri"/>
            <family val="2"/>
            <charset val="238"/>
          </rPr>
          <t>SZV_F:OsszesenUtem2</t>
        </r>
      </text>
    </comment>
    <comment ref="AR156" authorId="0" shapeId="0">
      <text>
        <r>
          <rPr>
            <sz val="11"/>
            <rFont val="Calibri"/>
            <family val="2"/>
            <charset val="238"/>
          </rPr>
          <t>SZV_F:ForrashianyUtem2</t>
        </r>
      </text>
    </comment>
    <comment ref="AU156" authorId="0" shapeId="0">
      <text>
        <r>
          <rPr>
            <sz val="11"/>
            <rFont val="Calibri"/>
            <family val="2"/>
            <charset val="238"/>
          </rPr>
          <t>SZV_F:Indokolas</t>
        </r>
      </text>
    </comment>
    <comment ref="AV156" authorId="0" shapeId="0">
      <text>
        <r>
          <rPr>
            <sz val="11"/>
            <rFont val="Calibri"/>
            <family val="2"/>
            <charset val="238"/>
          </rPr>
          <t>SZV_F:Megjegyzes</t>
        </r>
      </text>
    </comment>
    <comment ref="AW156" authorId="0" shapeId="0">
      <text>
        <r>
          <rPr>
            <sz val="11"/>
            <rFont val="Calibri"/>
            <family val="2"/>
            <charset val="238"/>
          </rPr>
          <t>SZV_F:FeladatSorszam</t>
        </r>
      </text>
    </comment>
    <comment ref="AY156" authorId="0" shapeId="0">
      <text>
        <r>
          <rPr>
            <sz val="11"/>
            <rFont val="Calibri"/>
            <family val="2"/>
            <charset val="238"/>
          </rPr>
          <t>SZV_F:ISA</t>
        </r>
      </text>
    </comment>
    <comment ref="B157" authorId="0" shapeId="0">
      <text>
        <r>
          <rPr>
            <sz val="11"/>
            <rFont val="Calibri"/>
            <family val="2"/>
            <charset val="238"/>
          </rPr>
          <t>SZV_F:FontossagiSorrent</t>
        </r>
      </text>
    </comment>
    <comment ref="C157" authorId="0" shapeId="0">
      <text>
        <r>
          <rPr>
            <sz val="11"/>
            <rFont val="Calibri"/>
            <family val="2"/>
            <charset val="238"/>
          </rPr>
          <t>SZV_F:FeladatKategoria</t>
        </r>
      </text>
    </comment>
    <comment ref="D157" authorId="0" shapeId="0">
      <text>
        <r>
          <rPr>
            <sz val="11"/>
            <rFont val="Calibri"/>
            <family val="2"/>
            <charset val="238"/>
          </rPr>
          <t>SZV_F:FeladatMegnevezes</t>
        </r>
      </text>
    </comment>
    <comment ref="E157" authorId="0" shapeId="0">
      <text>
        <r>
          <rPr>
            <sz val="11"/>
            <rFont val="Calibri"/>
            <family val="2"/>
            <charset val="238"/>
          </rPr>
          <t>SZV_F:ElviEngedelySzam</t>
        </r>
      </text>
    </comment>
    <comment ref="F157" authorId="0" shapeId="0">
      <text>
        <r>
          <rPr>
            <sz val="11"/>
            <rFont val="Calibri"/>
            <family val="2"/>
            <charset val="238"/>
          </rPr>
          <t>SZV_F:VKR_Kod</t>
        </r>
      </text>
    </comment>
    <comment ref="G157" authorId="0" shapeId="0">
      <text>
        <r>
          <rPr>
            <sz val="11"/>
            <rFont val="Calibri"/>
            <family val="2"/>
            <charset val="238"/>
          </rPr>
          <t>SZV_F:VKR_Nev</t>
        </r>
      </text>
    </comment>
    <comment ref="H157" authorId="0" shapeId="0">
      <text>
        <r>
          <rPr>
            <sz val="11"/>
            <rFont val="Calibri"/>
            <family val="2"/>
            <charset val="238"/>
          </rPr>
          <t>SZV_F:FeladatAzonosito</t>
        </r>
      </text>
    </comment>
    <comment ref="I157" authorId="0" shapeId="0">
      <text>
        <r>
          <rPr>
            <sz val="11"/>
            <rFont val="Calibri"/>
            <family val="2"/>
            <charset val="238"/>
          </rPr>
          <t>SZV_F:EllatasiTerulet</t>
        </r>
      </text>
    </comment>
    <comment ref="J157" authorId="0" shapeId="0">
      <text>
        <r>
          <rPr>
            <sz val="11"/>
            <rFont val="Calibri"/>
            <family val="2"/>
            <charset val="238"/>
          </rPr>
          <t>SZV_F:EllatasertFelelos</t>
        </r>
      </text>
    </comment>
    <comment ref="K157" authorId="0" shapeId="0">
      <text>
        <r>
          <rPr>
            <sz val="11"/>
            <rFont val="Calibri"/>
            <family val="2"/>
            <charset val="238"/>
          </rPr>
          <t>SZV_F:TervezettNettoKoltseg</t>
        </r>
      </text>
    </comment>
    <comment ref="L157" authorId="0" shapeId="0">
      <text>
        <r>
          <rPr>
            <sz val="11"/>
            <rFont val="Calibri"/>
            <family val="2"/>
            <charset val="238"/>
          </rPr>
          <t>SZV_F:IdotartamKezdes</t>
        </r>
      </text>
    </comment>
    <comment ref="M157" authorId="0" shapeId="0">
      <text>
        <r>
          <rPr>
            <sz val="11"/>
            <rFont val="Calibri"/>
            <family val="2"/>
            <charset val="238"/>
          </rPr>
          <t>SZV_F:IdotartamBefejezes</t>
        </r>
      </text>
    </comment>
    <comment ref="N157" authorId="0" shapeId="0">
      <text>
        <r>
          <rPr>
            <sz val="11"/>
            <rFont val="Calibri"/>
            <family val="2"/>
            <charset val="238"/>
          </rPr>
          <t>SZV_F:NettoKoltsegUtem1</t>
        </r>
      </text>
    </comment>
    <comment ref="O157" authorId="0" shapeId="0">
      <text>
        <r>
          <rPr>
            <sz val="11"/>
            <rFont val="Calibri"/>
            <family val="2"/>
            <charset val="238"/>
          </rPr>
          <t>SZV_F:NettoKoltsegUtem2</t>
        </r>
      </text>
    </comment>
    <comment ref="P157" authorId="0" shapeId="0">
      <text>
        <r>
          <rPr>
            <sz val="11"/>
            <rFont val="Calibri"/>
            <family val="2"/>
            <charset val="238"/>
          </rPr>
          <t>SZV_F:EM_Melleklet2_KTG</t>
        </r>
      </text>
    </comment>
    <comment ref="R157" authorId="0" shapeId="0">
      <text>
        <r>
          <rPr>
            <sz val="11"/>
            <rFont val="Calibri"/>
            <family val="2"/>
            <charset val="238"/>
          </rPr>
          <t>SZV_F:HDUtem1</t>
        </r>
      </text>
    </comment>
    <comment ref="S157" authorId="0" shapeId="0">
      <text>
        <r>
          <rPr>
            <sz val="11"/>
            <rFont val="Calibri"/>
            <family val="2"/>
            <charset val="238"/>
          </rPr>
          <t>SZV_F:ECSUtem1</t>
        </r>
      </text>
    </comment>
    <comment ref="T157" authorId="0" shapeId="0">
      <text>
        <r>
          <rPr>
            <sz val="11"/>
            <rFont val="Calibri"/>
            <family val="2"/>
            <charset val="238"/>
          </rPr>
          <t>SZV_F:KFHUtem1</t>
        </r>
      </text>
    </comment>
    <comment ref="U157" authorId="0" shapeId="0">
      <text>
        <r>
          <rPr>
            <sz val="11"/>
            <rFont val="Calibri"/>
            <family val="2"/>
            <charset val="238"/>
          </rPr>
          <t>SZV_F:Egyeb_SajatUtem1</t>
        </r>
      </text>
    </comment>
    <comment ref="V157" authorId="0" shapeId="0">
      <text>
        <r>
          <rPr>
            <sz val="11"/>
            <rFont val="Calibri"/>
            <family val="2"/>
            <charset val="238"/>
          </rPr>
          <t>SZV_F:DijUtem1</t>
        </r>
      </text>
    </comment>
    <comment ref="W157" authorId="0" shapeId="0">
      <text>
        <r>
          <rPr>
            <sz val="11"/>
            <rFont val="Calibri"/>
            <family val="2"/>
            <charset val="238"/>
          </rPr>
          <t>SZV_F:EM_Melleklet1_Utem1</t>
        </r>
      </text>
    </comment>
    <comment ref="X157" authorId="0" shapeId="0">
      <text>
        <r>
          <rPr>
            <sz val="11"/>
            <rFont val="Calibri"/>
            <family val="2"/>
            <charset val="238"/>
          </rPr>
          <t>SZV_F:EgyebAllamiUtem1</t>
        </r>
      </text>
    </comment>
    <comment ref="Y157" authorId="0" shapeId="0">
      <text>
        <r>
          <rPr>
            <sz val="11"/>
            <rFont val="Calibri"/>
            <family val="2"/>
            <charset val="238"/>
          </rPr>
          <t>SZV_F:OnkormanyzatiUtem1</t>
        </r>
      </text>
    </comment>
    <comment ref="Z157" authorId="0" shapeId="0">
      <text>
        <r>
          <rPr>
            <sz val="11"/>
            <rFont val="Calibri"/>
            <family val="2"/>
            <charset val="238"/>
          </rPr>
          <t>SZV_F:EUUtem1</t>
        </r>
      </text>
    </comment>
    <comment ref="AA157" authorId="0" shapeId="0">
      <text>
        <r>
          <rPr>
            <sz val="11"/>
            <rFont val="Calibri"/>
            <family val="2"/>
            <charset val="238"/>
          </rPr>
          <t>SZV_F:EgyebUtem1</t>
        </r>
      </text>
    </comment>
    <comment ref="AB157" authorId="0" shapeId="0">
      <text>
        <r>
          <rPr>
            <sz val="11"/>
            <rFont val="Calibri"/>
            <family val="2"/>
            <charset val="238"/>
          </rPr>
          <t>SZV_F:HitelKotvenyUtem1</t>
        </r>
      </text>
    </comment>
    <comment ref="AC157" authorId="0" shapeId="0">
      <text>
        <r>
          <rPr>
            <sz val="11"/>
            <rFont val="Calibri"/>
            <family val="2"/>
            <charset val="238"/>
          </rPr>
          <t>SZV_F:OsszesenUtem1</t>
        </r>
      </text>
    </comment>
    <comment ref="AF157" authorId="0" shapeId="0">
      <text>
        <r>
          <rPr>
            <sz val="11"/>
            <rFont val="Calibri"/>
            <family val="2"/>
            <charset val="238"/>
          </rPr>
          <t>SZV_F:HDUtem2</t>
        </r>
      </text>
    </comment>
    <comment ref="AG157" authorId="0" shapeId="0">
      <text>
        <r>
          <rPr>
            <sz val="11"/>
            <rFont val="Calibri"/>
            <family val="2"/>
            <charset val="238"/>
          </rPr>
          <t>SZV_F:ECSUtem2</t>
        </r>
      </text>
    </comment>
    <comment ref="AH157" authorId="0" shapeId="0">
      <text>
        <r>
          <rPr>
            <sz val="11"/>
            <rFont val="Calibri"/>
            <family val="2"/>
            <charset val="238"/>
          </rPr>
          <t>SZV_F:KFHUtem2</t>
        </r>
      </text>
    </comment>
    <comment ref="AI157" authorId="0" shapeId="0">
      <text>
        <r>
          <rPr>
            <sz val="11"/>
            <rFont val="Calibri"/>
            <family val="2"/>
            <charset val="238"/>
          </rPr>
          <t>SZV_F:Egyeb_SajatUtem2</t>
        </r>
      </text>
    </comment>
    <comment ref="AJ157" authorId="0" shapeId="0">
      <text>
        <r>
          <rPr>
            <sz val="11"/>
            <rFont val="Calibri"/>
            <family val="2"/>
            <charset val="238"/>
          </rPr>
          <t>SZV_F:DijUtem2</t>
        </r>
      </text>
    </comment>
    <comment ref="AK157" authorId="0" shapeId="0">
      <text>
        <r>
          <rPr>
            <sz val="11"/>
            <rFont val="Calibri"/>
            <family val="2"/>
            <charset val="238"/>
          </rPr>
          <t>SZV_F:EM_Melleklet1_Utem2</t>
        </r>
      </text>
    </comment>
    <comment ref="AL157" authorId="0" shapeId="0">
      <text>
        <r>
          <rPr>
            <sz val="11"/>
            <rFont val="Calibri"/>
            <family val="2"/>
            <charset val="238"/>
          </rPr>
          <t>SZV_F:EgyebAllamiUtem2</t>
        </r>
      </text>
    </comment>
    <comment ref="AM157" authorId="0" shapeId="0">
      <text>
        <r>
          <rPr>
            <sz val="11"/>
            <rFont val="Calibri"/>
            <family val="2"/>
            <charset val="238"/>
          </rPr>
          <t>SZV_F:OnkormanyzatiUtem2</t>
        </r>
      </text>
    </comment>
    <comment ref="AN157" authorId="0" shapeId="0">
      <text>
        <r>
          <rPr>
            <sz val="11"/>
            <rFont val="Calibri"/>
            <family val="2"/>
            <charset val="238"/>
          </rPr>
          <t>SZV_F:EUUtem2</t>
        </r>
      </text>
    </comment>
    <comment ref="AO157" authorId="0" shapeId="0">
      <text>
        <r>
          <rPr>
            <sz val="11"/>
            <rFont val="Calibri"/>
            <family val="2"/>
            <charset val="238"/>
          </rPr>
          <t>SZV_F:EgyebUtem2</t>
        </r>
      </text>
    </comment>
    <comment ref="AP157" authorId="0" shapeId="0">
      <text>
        <r>
          <rPr>
            <sz val="11"/>
            <rFont val="Calibri"/>
            <family val="2"/>
            <charset val="238"/>
          </rPr>
          <t>SZV_F:HitelKotvenyUtem2</t>
        </r>
      </text>
    </comment>
    <comment ref="AQ157" authorId="0" shapeId="0">
      <text>
        <r>
          <rPr>
            <sz val="11"/>
            <rFont val="Calibri"/>
            <family val="2"/>
            <charset val="238"/>
          </rPr>
          <t>SZV_F:OsszesenUtem2</t>
        </r>
      </text>
    </comment>
    <comment ref="AR157" authorId="0" shapeId="0">
      <text>
        <r>
          <rPr>
            <sz val="11"/>
            <rFont val="Calibri"/>
            <family val="2"/>
            <charset val="238"/>
          </rPr>
          <t>SZV_F:ForrashianyUtem2</t>
        </r>
      </text>
    </comment>
    <comment ref="AU157" authorId="0" shapeId="0">
      <text>
        <r>
          <rPr>
            <sz val="11"/>
            <rFont val="Calibri"/>
            <family val="2"/>
            <charset val="238"/>
          </rPr>
          <t>SZV_F:Indokolas</t>
        </r>
      </text>
    </comment>
    <comment ref="AV157" authorId="0" shapeId="0">
      <text>
        <r>
          <rPr>
            <sz val="11"/>
            <rFont val="Calibri"/>
            <family val="2"/>
            <charset val="238"/>
          </rPr>
          <t>SZV_F:Megjegyzes</t>
        </r>
      </text>
    </comment>
    <comment ref="AW157" authorId="0" shapeId="0">
      <text>
        <r>
          <rPr>
            <sz val="11"/>
            <rFont val="Calibri"/>
            <family val="2"/>
            <charset val="238"/>
          </rPr>
          <t>SZV_F:FeladatSorszam</t>
        </r>
      </text>
    </comment>
    <comment ref="AY157" authorId="0" shapeId="0">
      <text>
        <r>
          <rPr>
            <sz val="11"/>
            <rFont val="Calibri"/>
            <family val="2"/>
            <charset val="238"/>
          </rPr>
          <t>SZV_F:ISA</t>
        </r>
      </text>
    </comment>
    <comment ref="B158" authorId="0" shapeId="0">
      <text>
        <r>
          <rPr>
            <sz val="11"/>
            <rFont val="Calibri"/>
            <family val="2"/>
            <charset val="238"/>
          </rPr>
          <t>SZV_F:FontossagiSorrent</t>
        </r>
      </text>
    </comment>
    <comment ref="C158" authorId="0" shapeId="0">
      <text>
        <r>
          <rPr>
            <sz val="11"/>
            <rFont val="Calibri"/>
            <family val="2"/>
            <charset val="238"/>
          </rPr>
          <t>SZV_F:FeladatKategoria</t>
        </r>
      </text>
    </comment>
    <comment ref="D158" authorId="0" shapeId="0">
      <text>
        <r>
          <rPr>
            <sz val="11"/>
            <rFont val="Calibri"/>
            <family val="2"/>
            <charset val="238"/>
          </rPr>
          <t>SZV_F:FeladatMegnevezes</t>
        </r>
      </text>
    </comment>
    <comment ref="E158" authorId="0" shapeId="0">
      <text>
        <r>
          <rPr>
            <sz val="11"/>
            <rFont val="Calibri"/>
            <family val="2"/>
            <charset val="238"/>
          </rPr>
          <t>SZV_F:ElviEngedelySzam</t>
        </r>
      </text>
    </comment>
    <comment ref="F158" authorId="0" shapeId="0">
      <text>
        <r>
          <rPr>
            <sz val="11"/>
            <rFont val="Calibri"/>
            <family val="2"/>
            <charset val="238"/>
          </rPr>
          <t>SZV_F:VKR_Kod</t>
        </r>
      </text>
    </comment>
    <comment ref="G158" authorId="0" shapeId="0">
      <text>
        <r>
          <rPr>
            <sz val="11"/>
            <rFont val="Calibri"/>
            <family val="2"/>
            <charset val="238"/>
          </rPr>
          <t>SZV_F:VKR_Nev</t>
        </r>
      </text>
    </comment>
    <comment ref="H158" authorId="0" shapeId="0">
      <text>
        <r>
          <rPr>
            <sz val="11"/>
            <rFont val="Calibri"/>
            <family val="2"/>
            <charset val="238"/>
          </rPr>
          <t>SZV_F:FeladatAzonosito</t>
        </r>
      </text>
    </comment>
    <comment ref="I158" authorId="0" shapeId="0">
      <text>
        <r>
          <rPr>
            <sz val="11"/>
            <rFont val="Calibri"/>
            <family val="2"/>
            <charset val="238"/>
          </rPr>
          <t>SZV_F:EllatasiTerulet</t>
        </r>
      </text>
    </comment>
    <comment ref="J158" authorId="0" shapeId="0">
      <text>
        <r>
          <rPr>
            <sz val="11"/>
            <rFont val="Calibri"/>
            <family val="2"/>
            <charset val="238"/>
          </rPr>
          <t>SZV_F:EllatasertFelelos</t>
        </r>
      </text>
    </comment>
    <comment ref="K158" authorId="0" shapeId="0">
      <text>
        <r>
          <rPr>
            <sz val="11"/>
            <rFont val="Calibri"/>
            <family val="2"/>
            <charset val="238"/>
          </rPr>
          <t>SZV_F:TervezettNettoKoltseg</t>
        </r>
      </text>
    </comment>
    <comment ref="L158" authorId="0" shapeId="0">
      <text>
        <r>
          <rPr>
            <sz val="11"/>
            <rFont val="Calibri"/>
            <family val="2"/>
            <charset val="238"/>
          </rPr>
          <t>SZV_F:IdotartamKezdes</t>
        </r>
      </text>
    </comment>
    <comment ref="M158" authorId="0" shapeId="0">
      <text>
        <r>
          <rPr>
            <sz val="11"/>
            <rFont val="Calibri"/>
            <family val="2"/>
            <charset val="238"/>
          </rPr>
          <t>SZV_F:IdotartamBefejezes</t>
        </r>
      </text>
    </comment>
    <comment ref="N158" authorId="0" shapeId="0">
      <text>
        <r>
          <rPr>
            <sz val="11"/>
            <rFont val="Calibri"/>
            <family val="2"/>
            <charset val="238"/>
          </rPr>
          <t>SZV_F:NettoKoltsegUtem1</t>
        </r>
      </text>
    </comment>
    <comment ref="O158" authorId="0" shapeId="0">
      <text>
        <r>
          <rPr>
            <sz val="11"/>
            <rFont val="Calibri"/>
            <family val="2"/>
            <charset val="238"/>
          </rPr>
          <t>SZV_F:NettoKoltsegUtem2</t>
        </r>
      </text>
    </comment>
    <comment ref="P158" authorId="0" shapeId="0">
      <text>
        <r>
          <rPr>
            <sz val="11"/>
            <rFont val="Calibri"/>
            <family val="2"/>
            <charset val="238"/>
          </rPr>
          <t>SZV_F:EM_Melleklet2_KTG</t>
        </r>
      </text>
    </comment>
    <comment ref="R158" authorId="0" shapeId="0">
      <text>
        <r>
          <rPr>
            <sz val="11"/>
            <rFont val="Calibri"/>
            <family val="2"/>
            <charset val="238"/>
          </rPr>
          <t>SZV_F:HDUtem1</t>
        </r>
      </text>
    </comment>
    <comment ref="S158" authorId="0" shapeId="0">
      <text>
        <r>
          <rPr>
            <sz val="11"/>
            <rFont val="Calibri"/>
            <family val="2"/>
            <charset val="238"/>
          </rPr>
          <t>SZV_F:ECSUtem1</t>
        </r>
      </text>
    </comment>
    <comment ref="T158" authorId="0" shapeId="0">
      <text>
        <r>
          <rPr>
            <sz val="11"/>
            <rFont val="Calibri"/>
            <family val="2"/>
            <charset val="238"/>
          </rPr>
          <t>SZV_F:KFHUtem1</t>
        </r>
      </text>
    </comment>
    <comment ref="U158" authorId="0" shapeId="0">
      <text>
        <r>
          <rPr>
            <sz val="11"/>
            <rFont val="Calibri"/>
            <family val="2"/>
            <charset val="238"/>
          </rPr>
          <t>SZV_F:Egyeb_SajatUtem1</t>
        </r>
      </text>
    </comment>
    <comment ref="V158" authorId="0" shapeId="0">
      <text>
        <r>
          <rPr>
            <sz val="11"/>
            <rFont val="Calibri"/>
            <family val="2"/>
            <charset val="238"/>
          </rPr>
          <t>SZV_F:DijUtem1</t>
        </r>
      </text>
    </comment>
    <comment ref="W158" authorId="0" shapeId="0">
      <text>
        <r>
          <rPr>
            <sz val="11"/>
            <rFont val="Calibri"/>
            <family val="2"/>
            <charset val="238"/>
          </rPr>
          <t>SZV_F:EM_Melleklet1_Utem1</t>
        </r>
      </text>
    </comment>
    <comment ref="X158" authorId="0" shapeId="0">
      <text>
        <r>
          <rPr>
            <sz val="11"/>
            <rFont val="Calibri"/>
            <family val="2"/>
            <charset val="238"/>
          </rPr>
          <t>SZV_F:EgyebAllamiUtem1</t>
        </r>
      </text>
    </comment>
    <comment ref="Y158" authorId="0" shapeId="0">
      <text>
        <r>
          <rPr>
            <sz val="11"/>
            <rFont val="Calibri"/>
            <family val="2"/>
            <charset val="238"/>
          </rPr>
          <t>SZV_F:OnkormanyzatiUtem1</t>
        </r>
      </text>
    </comment>
    <comment ref="Z158" authorId="0" shapeId="0">
      <text>
        <r>
          <rPr>
            <sz val="11"/>
            <rFont val="Calibri"/>
            <family val="2"/>
            <charset val="238"/>
          </rPr>
          <t>SZV_F:EUUtem1</t>
        </r>
      </text>
    </comment>
    <comment ref="AA158" authorId="0" shapeId="0">
      <text>
        <r>
          <rPr>
            <sz val="11"/>
            <rFont val="Calibri"/>
            <family val="2"/>
            <charset val="238"/>
          </rPr>
          <t>SZV_F:EgyebUtem1</t>
        </r>
      </text>
    </comment>
    <comment ref="AB158" authorId="0" shapeId="0">
      <text>
        <r>
          <rPr>
            <sz val="11"/>
            <rFont val="Calibri"/>
            <family val="2"/>
            <charset val="238"/>
          </rPr>
          <t>SZV_F:HitelKotvenyUtem1</t>
        </r>
      </text>
    </comment>
    <comment ref="AC158" authorId="0" shapeId="0">
      <text>
        <r>
          <rPr>
            <sz val="11"/>
            <rFont val="Calibri"/>
            <family val="2"/>
            <charset val="238"/>
          </rPr>
          <t>SZV_F:OsszesenUtem1</t>
        </r>
      </text>
    </comment>
    <comment ref="AF158" authorId="0" shapeId="0">
      <text>
        <r>
          <rPr>
            <sz val="11"/>
            <rFont val="Calibri"/>
            <family val="2"/>
            <charset val="238"/>
          </rPr>
          <t>SZV_F:HDUtem2</t>
        </r>
      </text>
    </comment>
    <comment ref="AG158" authorId="0" shapeId="0">
      <text>
        <r>
          <rPr>
            <sz val="11"/>
            <rFont val="Calibri"/>
            <family val="2"/>
            <charset val="238"/>
          </rPr>
          <t>SZV_F:ECSUtem2</t>
        </r>
      </text>
    </comment>
    <comment ref="AH158" authorId="0" shapeId="0">
      <text>
        <r>
          <rPr>
            <sz val="11"/>
            <rFont val="Calibri"/>
            <family val="2"/>
            <charset val="238"/>
          </rPr>
          <t>SZV_F:KFHUtem2</t>
        </r>
      </text>
    </comment>
    <comment ref="AI158" authorId="0" shapeId="0">
      <text>
        <r>
          <rPr>
            <sz val="11"/>
            <rFont val="Calibri"/>
            <family val="2"/>
            <charset val="238"/>
          </rPr>
          <t>SZV_F:Egyeb_SajatUtem2</t>
        </r>
      </text>
    </comment>
    <comment ref="AJ158" authorId="0" shapeId="0">
      <text>
        <r>
          <rPr>
            <sz val="11"/>
            <rFont val="Calibri"/>
            <family val="2"/>
            <charset val="238"/>
          </rPr>
          <t>SZV_F:DijUtem2</t>
        </r>
      </text>
    </comment>
    <comment ref="AK158" authorId="0" shapeId="0">
      <text>
        <r>
          <rPr>
            <sz val="11"/>
            <rFont val="Calibri"/>
            <family val="2"/>
            <charset val="238"/>
          </rPr>
          <t>SZV_F:EM_Melleklet1_Utem2</t>
        </r>
      </text>
    </comment>
    <comment ref="AL158" authorId="0" shapeId="0">
      <text>
        <r>
          <rPr>
            <sz val="11"/>
            <rFont val="Calibri"/>
            <family val="2"/>
            <charset val="238"/>
          </rPr>
          <t>SZV_F:EgyebAllamiUtem2</t>
        </r>
      </text>
    </comment>
    <comment ref="AM158" authorId="0" shapeId="0">
      <text>
        <r>
          <rPr>
            <sz val="11"/>
            <rFont val="Calibri"/>
            <family val="2"/>
            <charset val="238"/>
          </rPr>
          <t>SZV_F:OnkormanyzatiUtem2</t>
        </r>
      </text>
    </comment>
    <comment ref="AN158" authorId="0" shapeId="0">
      <text>
        <r>
          <rPr>
            <sz val="11"/>
            <rFont val="Calibri"/>
            <family val="2"/>
            <charset val="238"/>
          </rPr>
          <t>SZV_F:EUUtem2</t>
        </r>
      </text>
    </comment>
    <comment ref="AO158" authorId="0" shapeId="0">
      <text>
        <r>
          <rPr>
            <sz val="11"/>
            <rFont val="Calibri"/>
            <family val="2"/>
            <charset val="238"/>
          </rPr>
          <t>SZV_F:EgyebUtem2</t>
        </r>
      </text>
    </comment>
    <comment ref="AP158" authorId="0" shapeId="0">
      <text>
        <r>
          <rPr>
            <sz val="11"/>
            <rFont val="Calibri"/>
            <family val="2"/>
            <charset val="238"/>
          </rPr>
          <t>SZV_F:HitelKotvenyUtem2</t>
        </r>
      </text>
    </comment>
    <comment ref="AQ158" authorId="0" shapeId="0">
      <text>
        <r>
          <rPr>
            <sz val="11"/>
            <rFont val="Calibri"/>
            <family val="2"/>
            <charset val="238"/>
          </rPr>
          <t>SZV_F:OsszesenUtem2</t>
        </r>
      </text>
    </comment>
    <comment ref="AR158" authorId="0" shapeId="0">
      <text>
        <r>
          <rPr>
            <sz val="11"/>
            <rFont val="Calibri"/>
            <family val="2"/>
            <charset val="238"/>
          </rPr>
          <t>SZV_F:ForrashianyUtem2</t>
        </r>
      </text>
    </comment>
    <comment ref="AU158" authorId="0" shapeId="0">
      <text>
        <r>
          <rPr>
            <sz val="11"/>
            <rFont val="Calibri"/>
            <family val="2"/>
            <charset val="238"/>
          </rPr>
          <t>SZV_F:Indokolas</t>
        </r>
      </text>
    </comment>
    <comment ref="AV158" authorId="0" shapeId="0">
      <text>
        <r>
          <rPr>
            <sz val="11"/>
            <rFont val="Calibri"/>
            <family val="2"/>
            <charset val="238"/>
          </rPr>
          <t>SZV_F:Megjegyzes</t>
        </r>
      </text>
    </comment>
    <comment ref="AW158" authorId="0" shapeId="0">
      <text>
        <r>
          <rPr>
            <sz val="11"/>
            <rFont val="Calibri"/>
            <family val="2"/>
            <charset val="238"/>
          </rPr>
          <t>SZV_F:FeladatSorszam</t>
        </r>
      </text>
    </comment>
    <comment ref="AY158" authorId="0" shapeId="0">
      <text>
        <r>
          <rPr>
            <sz val="11"/>
            <rFont val="Calibri"/>
            <family val="2"/>
            <charset val="238"/>
          </rPr>
          <t>SZV_F:ISA</t>
        </r>
      </text>
    </comment>
    <comment ref="B159" authorId="0" shapeId="0">
      <text>
        <r>
          <rPr>
            <sz val="11"/>
            <rFont val="Calibri"/>
            <family val="2"/>
            <charset val="238"/>
          </rPr>
          <t>SZV_F:FontossagiSorrent</t>
        </r>
      </text>
    </comment>
    <comment ref="C159" authorId="0" shapeId="0">
      <text>
        <r>
          <rPr>
            <sz val="11"/>
            <rFont val="Calibri"/>
            <family val="2"/>
            <charset val="238"/>
          </rPr>
          <t>SZV_F:FeladatKategoria</t>
        </r>
      </text>
    </comment>
    <comment ref="D159" authorId="0" shapeId="0">
      <text>
        <r>
          <rPr>
            <sz val="11"/>
            <rFont val="Calibri"/>
            <family val="2"/>
            <charset val="238"/>
          </rPr>
          <t>SZV_F:FeladatMegnevezes</t>
        </r>
      </text>
    </comment>
    <comment ref="E159" authorId="0" shapeId="0">
      <text>
        <r>
          <rPr>
            <sz val="11"/>
            <rFont val="Calibri"/>
            <family val="2"/>
            <charset val="238"/>
          </rPr>
          <t>SZV_F:ElviEngedelySzam</t>
        </r>
      </text>
    </comment>
    <comment ref="F159" authorId="0" shapeId="0">
      <text>
        <r>
          <rPr>
            <sz val="11"/>
            <rFont val="Calibri"/>
            <family val="2"/>
            <charset val="238"/>
          </rPr>
          <t>SZV_F:VKR_Kod</t>
        </r>
      </text>
    </comment>
    <comment ref="G159" authorId="0" shapeId="0">
      <text>
        <r>
          <rPr>
            <sz val="11"/>
            <rFont val="Calibri"/>
            <family val="2"/>
            <charset val="238"/>
          </rPr>
          <t>SZV_F:VKR_Nev</t>
        </r>
      </text>
    </comment>
    <comment ref="H159" authorId="0" shapeId="0">
      <text>
        <r>
          <rPr>
            <sz val="11"/>
            <rFont val="Calibri"/>
            <family val="2"/>
            <charset val="238"/>
          </rPr>
          <t>SZV_F:FeladatAzonosito</t>
        </r>
      </text>
    </comment>
    <comment ref="I159" authorId="0" shapeId="0">
      <text>
        <r>
          <rPr>
            <sz val="11"/>
            <rFont val="Calibri"/>
            <family val="2"/>
            <charset val="238"/>
          </rPr>
          <t>SZV_F:EllatasiTerulet</t>
        </r>
      </text>
    </comment>
    <comment ref="J159" authorId="0" shapeId="0">
      <text>
        <r>
          <rPr>
            <sz val="11"/>
            <rFont val="Calibri"/>
            <family val="2"/>
            <charset val="238"/>
          </rPr>
          <t>SZV_F:EllatasertFelelos</t>
        </r>
      </text>
    </comment>
    <comment ref="K159" authorId="0" shapeId="0">
      <text>
        <r>
          <rPr>
            <sz val="11"/>
            <rFont val="Calibri"/>
            <family val="2"/>
            <charset val="238"/>
          </rPr>
          <t>SZV_F:TervezettNettoKoltseg</t>
        </r>
      </text>
    </comment>
    <comment ref="L159" authorId="0" shapeId="0">
      <text>
        <r>
          <rPr>
            <sz val="11"/>
            <rFont val="Calibri"/>
            <family val="2"/>
            <charset val="238"/>
          </rPr>
          <t>SZV_F:IdotartamKezdes</t>
        </r>
      </text>
    </comment>
    <comment ref="M159" authorId="0" shapeId="0">
      <text>
        <r>
          <rPr>
            <sz val="11"/>
            <rFont val="Calibri"/>
            <family val="2"/>
            <charset val="238"/>
          </rPr>
          <t>SZV_F:IdotartamBefejezes</t>
        </r>
      </text>
    </comment>
    <comment ref="N159" authorId="0" shapeId="0">
      <text>
        <r>
          <rPr>
            <sz val="11"/>
            <rFont val="Calibri"/>
            <family val="2"/>
            <charset val="238"/>
          </rPr>
          <t>SZV_F:NettoKoltsegUtem1</t>
        </r>
      </text>
    </comment>
    <comment ref="O159" authorId="0" shapeId="0">
      <text>
        <r>
          <rPr>
            <sz val="11"/>
            <rFont val="Calibri"/>
            <family val="2"/>
            <charset val="238"/>
          </rPr>
          <t>SZV_F:NettoKoltsegUtem2</t>
        </r>
      </text>
    </comment>
    <comment ref="P159" authorId="0" shapeId="0">
      <text>
        <r>
          <rPr>
            <sz val="11"/>
            <rFont val="Calibri"/>
            <family val="2"/>
            <charset val="238"/>
          </rPr>
          <t>SZV_F:EM_Melleklet2_KTG</t>
        </r>
      </text>
    </comment>
    <comment ref="R159" authorId="0" shapeId="0">
      <text>
        <r>
          <rPr>
            <sz val="11"/>
            <rFont val="Calibri"/>
            <family val="2"/>
            <charset val="238"/>
          </rPr>
          <t>SZV_F:HDUtem1</t>
        </r>
      </text>
    </comment>
    <comment ref="S159" authorId="0" shapeId="0">
      <text>
        <r>
          <rPr>
            <sz val="11"/>
            <rFont val="Calibri"/>
            <family val="2"/>
            <charset val="238"/>
          </rPr>
          <t>SZV_F:ECSUtem1</t>
        </r>
      </text>
    </comment>
    <comment ref="T159" authorId="0" shapeId="0">
      <text>
        <r>
          <rPr>
            <sz val="11"/>
            <rFont val="Calibri"/>
            <family val="2"/>
            <charset val="238"/>
          </rPr>
          <t>SZV_F:KFHUtem1</t>
        </r>
      </text>
    </comment>
    <comment ref="U159" authorId="0" shapeId="0">
      <text>
        <r>
          <rPr>
            <sz val="11"/>
            <rFont val="Calibri"/>
            <family val="2"/>
            <charset val="238"/>
          </rPr>
          <t>SZV_F:Egyeb_SajatUtem1</t>
        </r>
      </text>
    </comment>
    <comment ref="V159" authorId="0" shapeId="0">
      <text>
        <r>
          <rPr>
            <sz val="11"/>
            <rFont val="Calibri"/>
            <family val="2"/>
            <charset val="238"/>
          </rPr>
          <t>SZV_F:DijUtem1</t>
        </r>
      </text>
    </comment>
    <comment ref="W159" authorId="0" shapeId="0">
      <text>
        <r>
          <rPr>
            <sz val="11"/>
            <rFont val="Calibri"/>
            <family val="2"/>
            <charset val="238"/>
          </rPr>
          <t>SZV_F:EM_Melleklet1_Utem1</t>
        </r>
      </text>
    </comment>
    <comment ref="X159" authorId="0" shapeId="0">
      <text>
        <r>
          <rPr>
            <sz val="11"/>
            <rFont val="Calibri"/>
            <family val="2"/>
            <charset val="238"/>
          </rPr>
          <t>SZV_F:EgyebAllamiUtem1</t>
        </r>
      </text>
    </comment>
    <comment ref="Y159" authorId="0" shapeId="0">
      <text>
        <r>
          <rPr>
            <sz val="11"/>
            <rFont val="Calibri"/>
            <family val="2"/>
            <charset val="238"/>
          </rPr>
          <t>SZV_F:OnkormanyzatiUtem1</t>
        </r>
      </text>
    </comment>
    <comment ref="Z159" authorId="0" shapeId="0">
      <text>
        <r>
          <rPr>
            <sz val="11"/>
            <rFont val="Calibri"/>
            <family val="2"/>
            <charset val="238"/>
          </rPr>
          <t>SZV_F:EUUtem1</t>
        </r>
      </text>
    </comment>
    <comment ref="AA159" authorId="0" shapeId="0">
      <text>
        <r>
          <rPr>
            <sz val="11"/>
            <rFont val="Calibri"/>
            <family val="2"/>
            <charset val="238"/>
          </rPr>
          <t>SZV_F:EgyebUtem1</t>
        </r>
      </text>
    </comment>
    <comment ref="AB159" authorId="0" shapeId="0">
      <text>
        <r>
          <rPr>
            <sz val="11"/>
            <rFont val="Calibri"/>
            <family val="2"/>
            <charset val="238"/>
          </rPr>
          <t>SZV_F:HitelKotvenyUtem1</t>
        </r>
      </text>
    </comment>
    <comment ref="AC159" authorId="0" shapeId="0">
      <text>
        <r>
          <rPr>
            <sz val="11"/>
            <rFont val="Calibri"/>
            <family val="2"/>
            <charset val="238"/>
          </rPr>
          <t>SZV_F:OsszesenUtem1</t>
        </r>
      </text>
    </comment>
    <comment ref="AF159" authorId="0" shapeId="0">
      <text>
        <r>
          <rPr>
            <sz val="11"/>
            <rFont val="Calibri"/>
            <family val="2"/>
            <charset val="238"/>
          </rPr>
          <t>SZV_F:HDUtem2</t>
        </r>
      </text>
    </comment>
    <comment ref="AG159" authorId="0" shapeId="0">
      <text>
        <r>
          <rPr>
            <sz val="11"/>
            <rFont val="Calibri"/>
            <family val="2"/>
            <charset val="238"/>
          </rPr>
          <t>SZV_F:ECSUtem2</t>
        </r>
      </text>
    </comment>
    <comment ref="AH159" authorId="0" shapeId="0">
      <text>
        <r>
          <rPr>
            <sz val="11"/>
            <rFont val="Calibri"/>
            <family val="2"/>
            <charset val="238"/>
          </rPr>
          <t>SZV_F:KFHUtem2</t>
        </r>
      </text>
    </comment>
    <comment ref="AI159" authorId="0" shapeId="0">
      <text>
        <r>
          <rPr>
            <sz val="11"/>
            <rFont val="Calibri"/>
            <family val="2"/>
            <charset val="238"/>
          </rPr>
          <t>SZV_F:Egyeb_SajatUtem2</t>
        </r>
      </text>
    </comment>
    <comment ref="AJ159" authorId="0" shapeId="0">
      <text>
        <r>
          <rPr>
            <sz val="11"/>
            <rFont val="Calibri"/>
            <family val="2"/>
            <charset val="238"/>
          </rPr>
          <t>SZV_F:DijUtem2</t>
        </r>
      </text>
    </comment>
    <comment ref="AK159" authorId="0" shapeId="0">
      <text>
        <r>
          <rPr>
            <sz val="11"/>
            <rFont val="Calibri"/>
            <family val="2"/>
            <charset val="238"/>
          </rPr>
          <t>SZV_F:EM_Melleklet1_Utem2</t>
        </r>
      </text>
    </comment>
    <comment ref="AL159" authorId="0" shapeId="0">
      <text>
        <r>
          <rPr>
            <sz val="11"/>
            <rFont val="Calibri"/>
            <family val="2"/>
            <charset val="238"/>
          </rPr>
          <t>SZV_F:EgyebAllamiUtem2</t>
        </r>
      </text>
    </comment>
    <comment ref="AM159" authorId="0" shapeId="0">
      <text>
        <r>
          <rPr>
            <sz val="11"/>
            <rFont val="Calibri"/>
            <family val="2"/>
            <charset val="238"/>
          </rPr>
          <t>SZV_F:OnkormanyzatiUtem2</t>
        </r>
      </text>
    </comment>
    <comment ref="AN159" authorId="0" shapeId="0">
      <text>
        <r>
          <rPr>
            <sz val="11"/>
            <rFont val="Calibri"/>
            <family val="2"/>
            <charset val="238"/>
          </rPr>
          <t>SZV_F:EUUtem2</t>
        </r>
      </text>
    </comment>
    <comment ref="AO159" authorId="0" shapeId="0">
      <text>
        <r>
          <rPr>
            <sz val="11"/>
            <rFont val="Calibri"/>
            <family val="2"/>
            <charset val="238"/>
          </rPr>
          <t>SZV_F:EgyebUtem2</t>
        </r>
      </text>
    </comment>
    <comment ref="AP159" authorId="0" shapeId="0">
      <text>
        <r>
          <rPr>
            <sz val="11"/>
            <rFont val="Calibri"/>
            <family val="2"/>
            <charset val="238"/>
          </rPr>
          <t>SZV_F:HitelKotvenyUtem2</t>
        </r>
      </text>
    </comment>
    <comment ref="AQ159" authorId="0" shapeId="0">
      <text>
        <r>
          <rPr>
            <sz val="11"/>
            <rFont val="Calibri"/>
            <family val="2"/>
            <charset val="238"/>
          </rPr>
          <t>SZV_F:OsszesenUtem2</t>
        </r>
      </text>
    </comment>
    <comment ref="AR159" authorId="0" shapeId="0">
      <text>
        <r>
          <rPr>
            <sz val="11"/>
            <rFont val="Calibri"/>
            <family val="2"/>
            <charset val="238"/>
          </rPr>
          <t>SZV_F:ForrashianyUtem2</t>
        </r>
      </text>
    </comment>
    <comment ref="AU159" authorId="0" shapeId="0">
      <text>
        <r>
          <rPr>
            <sz val="11"/>
            <rFont val="Calibri"/>
            <family val="2"/>
            <charset val="238"/>
          </rPr>
          <t>SZV_F:Indokolas</t>
        </r>
      </text>
    </comment>
    <comment ref="AV159" authorId="0" shapeId="0">
      <text>
        <r>
          <rPr>
            <sz val="11"/>
            <rFont val="Calibri"/>
            <family val="2"/>
            <charset val="238"/>
          </rPr>
          <t>SZV_F:Megjegyzes</t>
        </r>
      </text>
    </comment>
    <comment ref="AW159" authorId="0" shapeId="0">
      <text>
        <r>
          <rPr>
            <sz val="11"/>
            <rFont val="Calibri"/>
            <family val="2"/>
            <charset val="238"/>
          </rPr>
          <t>SZV_F:FeladatSorszam</t>
        </r>
      </text>
    </comment>
    <comment ref="AY159" authorId="0" shapeId="0">
      <text>
        <r>
          <rPr>
            <sz val="11"/>
            <rFont val="Calibri"/>
            <family val="2"/>
            <charset val="238"/>
          </rPr>
          <t>SZV_F:ISA</t>
        </r>
      </text>
    </comment>
    <comment ref="B160" authorId="0" shapeId="0">
      <text>
        <r>
          <rPr>
            <sz val="11"/>
            <rFont val="Calibri"/>
            <family val="2"/>
            <charset val="238"/>
          </rPr>
          <t>SZV_F:FontossagiSorrent</t>
        </r>
      </text>
    </comment>
    <comment ref="C160" authorId="0" shapeId="0">
      <text>
        <r>
          <rPr>
            <sz val="11"/>
            <rFont val="Calibri"/>
            <family val="2"/>
            <charset val="238"/>
          </rPr>
          <t>SZV_F:FeladatKategoria</t>
        </r>
      </text>
    </comment>
    <comment ref="D160" authorId="0" shapeId="0">
      <text>
        <r>
          <rPr>
            <sz val="11"/>
            <rFont val="Calibri"/>
            <family val="2"/>
            <charset val="238"/>
          </rPr>
          <t>SZV_F:FeladatMegnevezes</t>
        </r>
      </text>
    </comment>
    <comment ref="E160" authorId="0" shapeId="0">
      <text>
        <r>
          <rPr>
            <sz val="11"/>
            <rFont val="Calibri"/>
            <family val="2"/>
            <charset val="238"/>
          </rPr>
          <t>SZV_F:ElviEngedelySzam</t>
        </r>
      </text>
    </comment>
    <comment ref="F160" authorId="0" shapeId="0">
      <text>
        <r>
          <rPr>
            <sz val="11"/>
            <rFont val="Calibri"/>
            <family val="2"/>
            <charset val="238"/>
          </rPr>
          <t>SZV_F:VKR_Kod</t>
        </r>
      </text>
    </comment>
    <comment ref="G160" authorId="0" shapeId="0">
      <text>
        <r>
          <rPr>
            <sz val="11"/>
            <rFont val="Calibri"/>
            <family val="2"/>
            <charset val="238"/>
          </rPr>
          <t>SZV_F:VKR_Nev</t>
        </r>
      </text>
    </comment>
    <comment ref="H160" authorId="0" shapeId="0">
      <text>
        <r>
          <rPr>
            <sz val="11"/>
            <rFont val="Calibri"/>
            <family val="2"/>
            <charset val="238"/>
          </rPr>
          <t>SZV_F:FeladatAzonosito</t>
        </r>
      </text>
    </comment>
    <comment ref="I160" authorId="0" shapeId="0">
      <text>
        <r>
          <rPr>
            <sz val="11"/>
            <rFont val="Calibri"/>
            <family val="2"/>
            <charset val="238"/>
          </rPr>
          <t>SZV_F:EllatasiTerulet</t>
        </r>
      </text>
    </comment>
    <comment ref="J160" authorId="0" shapeId="0">
      <text>
        <r>
          <rPr>
            <sz val="11"/>
            <rFont val="Calibri"/>
            <family val="2"/>
            <charset val="238"/>
          </rPr>
          <t>SZV_F:EllatasertFelelos</t>
        </r>
      </text>
    </comment>
    <comment ref="K160" authorId="0" shapeId="0">
      <text>
        <r>
          <rPr>
            <sz val="11"/>
            <rFont val="Calibri"/>
            <family val="2"/>
            <charset val="238"/>
          </rPr>
          <t>SZV_F:TervezettNettoKoltseg</t>
        </r>
      </text>
    </comment>
    <comment ref="L160" authorId="0" shapeId="0">
      <text>
        <r>
          <rPr>
            <sz val="11"/>
            <rFont val="Calibri"/>
            <family val="2"/>
            <charset val="238"/>
          </rPr>
          <t>SZV_F:IdotartamKezdes</t>
        </r>
      </text>
    </comment>
    <comment ref="M160" authorId="0" shapeId="0">
      <text>
        <r>
          <rPr>
            <sz val="11"/>
            <rFont val="Calibri"/>
            <family val="2"/>
            <charset val="238"/>
          </rPr>
          <t>SZV_F:IdotartamBefejezes</t>
        </r>
      </text>
    </comment>
    <comment ref="N160" authorId="0" shapeId="0">
      <text>
        <r>
          <rPr>
            <sz val="11"/>
            <rFont val="Calibri"/>
            <family val="2"/>
            <charset val="238"/>
          </rPr>
          <t>SZV_F:NettoKoltsegUtem1</t>
        </r>
      </text>
    </comment>
    <comment ref="O160" authorId="0" shapeId="0">
      <text>
        <r>
          <rPr>
            <sz val="11"/>
            <rFont val="Calibri"/>
            <family val="2"/>
            <charset val="238"/>
          </rPr>
          <t>SZV_F:NettoKoltsegUtem2</t>
        </r>
      </text>
    </comment>
    <comment ref="P160" authorId="0" shapeId="0">
      <text>
        <r>
          <rPr>
            <sz val="11"/>
            <rFont val="Calibri"/>
            <family val="2"/>
            <charset val="238"/>
          </rPr>
          <t>SZV_F:EM_Melleklet2_KTG</t>
        </r>
      </text>
    </comment>
    <comment ref="R160" authorId="0" shapeId="0">
      <text>
        <r>
          <rPr>
            <sz val="11"/>
            <rFont val="Calibri"/>
            <family val="2"/>
            <charset val="238"/>
          </rPr>
          <t>SZV_F:HDUtem1</t>
        </r>
      </text>
    </comment>
    <comment ref="S160" authorId="0" shapeId="0">
      <text>
        <r>
          <rPr>
            <sz val="11"/>
            <rFont val="Calibri"/>
            <family val="2"/>
            <charset val="238"/>
          </rPr>
          <t>SZV_F:ECSUtem1</t>
        </r>
      </text>
    </comment>
    <comment ref="T160" authorId="0" shapeId="0">
      <text>
        <r>
          <rPr>
            <sz val="11"/>
            <rFont val="Calibri"/>
            <family val="2"/>
            <charset val="238"/>
          </rPr>
          <t>SZV_F:KFHUtem1</t>
        </r>
      </text>
    </comment>
    <comment ref="U160" authorId="0" shapeId="0">
      <text>
        <r>
          <rPr>
            <sz val="11"/>
            <rFont val="Calibri"/>
            <family val="2"/>
            <charset val="238"/>
          </rPr>
          <t>SZV_F:Egyeb_SajatUtem1</t>
        </r>
      </text>
    </comment>
    <comment ref="V160" authorId="0" shapeId="0">
      <text>
        <r>
          <rPr>
            <sz val="11"/>
            <rFont val="Calibri"/>
            <family val="2"/>
            <charset val="238"/>
          </rPr>
          <t>SZV_F:DijUtem1</t>
        </r>
      </text>
    </comment>
    <comment ref="W160" authorId="0" shapeId="0">
      <text>
        <r>
          <rPr>
            <sz val="11"/>
            <rFont val="Calibri"/>
            <family val="2"/>
            <charset val="238"/>
          </rPr>
          <t>SZV_F:EM_Melleklet1_Utem1</t>
        </r>
      </text>
    </comment>
    <comment ref="X160" authorId="0" shapeId="0">
      <text>
        <r>
          <rPr>
            <sz val="11"/>
            <rFont val="Calibri"/>
            <family val="2"/>
            <charset val="238"/>
          </rPr>
          <t>SZV_F:EgyebAllamiUtem1</t>
        </r>
      </text>
    </comment>
    <comment ref="Y160" authorId="0" shapeId="0">
      <text>
        <r>
          <rPr>
            <sz val="11"/>
            <rFont val="Calibri"/>
            <family val="2"/>
            <charset val="238"/>
          </rPr>
          <t>SZV_F:OnkormanyzatiUtem1</t>
        </r>
      </text>
    </comment>
    <comment ref="Z160" authorId="0" shapeId="0">
      <text>
        <r>
          <rPr>
            <sz val="11"/>
            <rFont val="Calibri"/>
            <family val="2"/>
            <charset val="238"/>
          </rPr>
          <t>SZV_F:EUUtem1</t>
        </r>
      </text>
    </comment>
    <comment ref="AA160" authorId="0" shapeId="0">
      <text>
        <r>
          <rPr>
            <sz val="11"/>
            <rFont val="Calibri"/>
            <family val="2"/>
            <charset val="238"/>
          </rPr>
          <t>SZV_F:EgyebUtem1</t>
        </r>
      </text>
    </comment>
    <comment ref="AB160" authorId="0" shapeId="0">
      <text>
        <r>
          <rPr>
            <sz val="11"/>
            <rFont val="Calibri"/>
            <family val="2"/>
            <charset val="238"/>
          </rPr>
          <t>SZV_F:HitelKotvenyUtem1</t>
        </r>
      </text>
    </comment>
    <comment ref="AC160" authorId="0" shapeId="0">
      <text>
        <r>
          <rPr>
            <sz val="11"/>
            <rFont val="Calibri"/>
            <family val="2"/>
            <charset val="238"/>
          </rPr>
          <t>SZV_F:OsszesenUtem1</t>
        </r>
      </text>
    </comment>
    <comment ref="AF160" authorId="0" shapeId="0">
      <text>
        <r>
          <rPr>
            <sz val="11"/>
            <rFont val="Calibri"/>
            <family val="2"/>
            <charset val="238"/>
          </rPr>
          <t>SZV_F:HDUtem2</t>
        </r>
      </text>
    </comment>
    <comment ref="AG160" authorId="0" shapeId="0">
      <text>
        <r>
          <rPr>
            <sz val="11"/>
            <rFont val="Calibri"/>
            <family val="2"/>
            <charset val="238"/>
          </rPr>
          <t>SZV_F:ECSUtem2</t>
        </r>
      </text>
    </comment>
    <comment ref="AH160" authorId="0" shapeId="0">
      <text>
        <r>
          <rPr>
            <sz val="11"/>
            <rFont val="Calibri"/>
            <family val="2"/>
            <charset val="238"/>
          </rPr>
          <t>SZV_F:KFHUtem2</t>
        </r>
      </text>
    </comment>
    <comment ref="AI160" authorId="0" shapeId="0">
      <text>
        <r>
          <rPr>
            <sz val="11"/>
            <rFont val="Calibri"/>
            <family val="2"/>
            <charset val="238"/>
          </rPr>
          <t>SZV_F:Egyeb_SajatUtem2</t>
        </r>
      </text>
    </comment>
    <comment ref="AJ160" authorId="0" shapeId="0">
      <text>
        <r>
          <rPr>
            <sz val="11"/>
            <rFont val="Calibri"/>
            <family val="2"/>
            <charset val="238"/>
          </rPr>
          <t>SZV_F:DijUtem2</t>
        </r>
      </text>
    </comment>
    <comment ref="AK160" authorId="0" shapeId="0">
      <text>
        <r>
          <rPr>
            <sz val="11"/>
            <rFont val="Calibri"/>
            <family val="2"/>
            <charset val="238"/>
          </rPr>
          <t>SZV_F:EM_Melleklet1_Utem2</t>
        </r>
      </text>
    </comment>
    <comment ref="AL160" authorId="0" shapeId="0">
      <text>
        <r>
          <rPr>
            <sz val="11"/>
            <rFont val="Calibri"/>
            <family val="2"/>
            <charset val="238"/>
          </rPr>
          <t>SZV_F:EgyebAllamiUtem2</t>
        </r>
      </text>
    </comment>
    <comment ref="AM160" authorId="0" shapeId="0">
      <text>
        <r>
          <rPr>
            <sz val="11"/>
            <rFont val="Calibri"/>
            <family val="2"/>
            <charset val="238"/>
          </rPr>
          <t>SZV_F:OnkormanyzatiUtem2</t>
        </r>
      </text>
    </comment>
    <comment ref="AN160" authorId="0" shapeId="0">
      <text>
        <r>
          <rPr>
            <sz val="11"/>
            <rFont val="Calibri"/>
            <family val="2"/>
            <charset val="238"/>
          </rPr>
          <t>SZV_F:EUUtem2</t>
        </r>
      </text>
    </comment>
    <comment ref="AO160" authorId="0" shapeId="0">
      <text>
        <r>
          <rPr>
            <sz val="11"/>
            <rFont val="Calibri"/>
            <family val="2"/>
            <charset val="238"/>
          </rPr>
          <t>SZV_F:EgyebUtem2</t>
        </r>
      </text>
    </comment>
    <comment ref="AP160" authorId="0" shapeId="0">
      <text>
        <r>
          <rPr>
            <sz val="11"/>
            <rFont val="Calibri"/>
            <family val="2"/>
            <charset val="238"/>
          </rPr>
          <t>SZV_F:HitelKotvenyUtem2</t>
        </r>
      </text>
    </comment>
    <comment ref="AQ160" authorId="0" shapeId="0">
      <text>
        <r>
          <rPr>
            <sz val="11"/>
            <rFont val="Calibri"/>
            <family val="2"/>
            <charset val="238"/>
          </rPr>
          <t>SZV_F:OsszesenUtem2</t>
        </r>
      </text>
    </comment>
    <comment ref="AR160" authorId="0" shapeId="0">
      <text>
        <r>
          <rPr>
            <sz val="11"/>
            <rFont val="Calibri"/>
            <family val="2"/>
            <charset val="238"/>
          </rPr>
          <t>SZV_F:ForrashianyUtem2</t>
        </r>
      </text>
    </comment>
    <comment ref="AU160" authorId="0" shapeId="0">
      <text>
        <r>
          <rPr>
            <sz val="11"/>
            <rFont val="Calibri"/>
            <family val="2"/>
            <charset val="238"/>
          </rPr>
          <t>SZV_F:Indokolas</t>
        </r>
      </text>
    </comment>
    <comment ref="AV160" authorId="0" shapeId="0">
      <text>
        <r>
          <rPr>
            <sz val="11"/>
            <rFont val="Calibri"/>
            <family val="2"/>
            <charset val="238"/>
          </rPr>
          <t>SZV_F:Megjegyzes</t>
        </r>
      </text>
    </comment>
    <comment ref="AW160" authorId="0" shapeId="0">
      <text>
        <r>
          <rPr>
            <sz val="11"/>
            <rFont val="Calibri"/>
            <family val="2"/>
            <charset val="238"/>
          </rPr>
          <t>SZV_F:FeladatSorszam</t>
        </r>
      </text>
    </comment>
    <comment ref="AY160" authorId="0" shapeId="0">
      <text>
        <r>
          <rPr>
            <sz val="11"/>
            <rFont val="Calibri"/>
            <family val="2"/>
            <charset val="238"/>
          </rPr>
          <t>SZV_F:ISA</t>
        </r>
      </text>
    </comment>
    <comment ref="B161" authorId="0" shapeId="0">
      <text>
        <r>
          <rPr>
            <sz val="11"/>
            <rFont val="Calibri"/>
            <family val="2"/>
            <charset val="238"/>
          </rPr>
          <t>SZV_F:FontossagiSorrent</t>
        </r>
      </text>
    </comment>
    <comment ref="C161" authorId="0" shapeId="0">
      <text>
        <r>
          <rPr>
            <sz val="11"/>
            <rFont val="Calibri"/>
            <family val="2"/>
            <charset val="238"/>
          </rPr>
          <t>SZV_F:FeladatKategoria</t>
        </r>
      </text>
    </comment>
    <comment ref="D161" authorId="0" shapeId="0">
      <text>
        <r>
          <rPr>
            <sz val="11"/>
            <rFont val="Calibri"/>
            <family val="2"/>
            <charset val="238"/>
          </rPr>
          <t>SZV_F:FeladatMegnevezes</t>
        </r>
      </text>
    </comment>
    <comment ref="E161" authorId="0" shapeId="0">
      <text>
        <r>
          <rPr>
            <sz val="11"/>
            <rFont val="Calibri"/>
            <family val="2"/>
            <charset val="238"/>
          </rPr>
          <t>SZV_F:ElviEngedelySzam</t>
        </r>
      </text>
    </comment>
    <comment ref="F161" authorId="0" shapeId="0">
      <text>
        <r>
          <rPr>
            <sz val="11"/>
            <rFont val="Calibri"/>
            <family val="2"/>
            <charset val="238"/>
          </rPr>
          <t>SZV_F:VKR_Kod</t>
        </r>
      </text>
    </comment>
    <comment ref="G161" authorId="0" shapeId="0">
      <text>
        <r>
          <rPr>
            <sz val="11"/>
            <rFont val="Calibri"/>
            <family val="2"/>
            <charset val="238"/>
          </rPr>
          <t>SZV_F:VKR_Nev</t>
        </r>
      </text>
    </comment>
    <comment ref="H161" authorId="0" shapeId="0">
      <text>
        <r>
          <rPr>
            <sz val="11"/>
            <rFont val="Calibri"/>
            <family val="2"/>
            <charset val="238"/>
          </rPr>
          <t>SZV_F:FeladatAzonosito</t>
        </r>
      </text>
    </comment>
    <comment ref="I161" authorId="0" shapeId="0">
      <text>
        <r>
          <rPr>
            <sz val="11"/>
            <rFont val="Calibri"/>
            <family val="2"/>
            <charset val="238"/>
          </rPr>
          <t>SZV_F:EllatasiTerulet</t>
        </r>
      </text>
    </comment>
    <comment ref="J161" authorId="0" shapeId="0">
      <text>
        <r>
          <rPr>
            <sz val="11"/>
            <rFont val="Calibri"/>
            <family val="2"/>
            <charset val="238"/>
          </rPr>
          <t>SZV_F:EllatasertFelelos</t>
        </r>
      </text>
    </comment>
    <comment ref="K161" authorId="0" shapeId="0">
      <text>
        <r>
          <rPr>
            <sz val="11"/>
            <rFont val="Calibri"/>
            <family val="2"/>
            <charset val="238"/>
          </rPr>
          <t>SZV_F:TervezettNettoKoltseg</t>
        </r>
      </text>
    </comment>
    <comment ref="L161" authorId="0" shapeId="0">
      <text>
        <r>
          <rPr>
            <sz val="11"/>
            <rFont val="Calibri"/>
            <family val="2"/>
            <charset val="238"/>
          </rPr>
          <t>SZV_F:IdotartamKezdes</t>
        </r>
      </text>
    </comment>
    <comment ref="M161" authorId="0" shapeId="0">
      <text>
        <r>
          <rPr>
            <sz val="11"/>
            <rFont val="Calibri"/>
            <family val="2"/>
            <charset val="238"/>
          </rPr>
          <t>SZV_F:IdotartamBefejezes</t>
        </r>
      </text>
    </comment>
    <comment ref="N161" authorId="0" shapeId="0">
      <text>
        <r>
          <rPr>
            <sz val="11"/>
            <rFont val="Calibri"/>
            <family val="2"/>
            <charset val="238"/>
          </rPr>
          <t>SZV_F:NettoKoltsegUtem1</t>
        </r>
      </text>
    </comment>
    <comment ref="O161" authorId="0" shapeId="0">
      <text>
        <r>
          <rPr>
            <sz val="11"/>
            <rFont val="Calibri"/>
            <family val="2"/>
            <charset val="238"/>
          </rPr>
          <t>SZV_F:NettoKoltsegUtem2</t>
        </r>
      </text>
    </comment>
    <comment ref="P161" authorId="0" shapeId="0">
      <text>
        <r>
          <rPr>
            <sz val="11"/>
            <rFont val="Calibri"/>
            <family val="2"/>
            <charset val="238"/>
          </rPr>
          <t>SZV_F:EM_Melleklet2_KTG</t>
        </r>
      </text>
    </comment>
    <comment ref="R161" authorId="0" shapeId="0">
      <text>
        <r>
          <rPr>
            <sz val="11"/>
            <rFont val="Calibri"/>
            <family val="2"/>
            <charset val="238"/>
          </rPr>
          <t>SZV_F:HDUtem1</t>
        </r>
      </text>
    </comment>
    <comment ref="S161" authorId="0" shapeId="0">
      <text>
        <r>
          <rPr>
            <sz val="11"/>
            <rFont val="Calibri"/>
            <family val="2"/>
            <charset val="238"/>
          </rPr>
          <t>SZV_F:ECSUtem1</t>
        </r>
      </text>
    </comment>
    <comment ref="T161" authorId="0" shapeId="0">
      <text>
        <r>
          <rPr>
            <sz val="11"/>
            <rFont val="Calibri"/>
            <family val="2"/>
            <charset val="238"/>
          </rPr>
          <t>SZV_F:KFHUtem1</t>
        </r>
      </text>
    </comment>
    <comment ref="U161" authorId="0" shapeId="0">
      <text>
        <r>
          <rPr>
            <sz val="11"/>
            <rFont val="Calibri"/>
            <family val="2"/>
            <charset val="238"/>
          </rPr>
          <t>SZV_F:Egyeb_SajatUtem1</t>
        </r>
      </text>
    </comment>
    <comment ref="V161" authorId="0" shapeId="0">
      <text>
        <r>
          <rPr>
            <sz val="11"/>
            <rFont val="Calibri"/>
            <family val="2"/>
            <charset val="238"/>
          </rPr>
          <t>SZV_F:DijUtem1</t>
        </r>
      </text>
    </comment>
    <comment ref="W161" authorId="0" shapeId="0">
      <text>
        <r>
          <rPr>
            <sz val="11"/>
            <rFont val="Calibri"/>
            <family val="2"/>
            <charset val="238"/>
          </rPr>
          <t>SZV_F:EM_Melleklet1_Utem1</t>
        </r>
      </text>
    </comment>
    <comment ref="X161" authorId="0" shapeId="0">
      <text>
        <r>
          <rPr>
            <sz val="11"/>
            <rFont val="Calibri"/>
            <family val="2"/>
            <charset val="238"/>
          </rPr>
          <t>SZV_F:EgyebAllamiUtem1</t>
        </r>
      </text>
    </comment>
    <comment ref="Y161" authorId="0" shapeId="0">
      <text>
        <r>
          <rPr>
            <sz val="11"/>
            <rFont val="Calibri"/>
            <family val="2"/>
            <charset val="238"/>
          </rPr>
          <t>SZV_F:OnkormanyzatiUtem1</t>
        </r>
      </text>
    </comment>
    <comment ref="Z161" authorId="0" shapeId="0">
      <text>
        <r>
          <rPr>
            <sz val="11"/>
            <rFont val="Calibri"/>
            <family val="2"/>
            <charset val="238"/>
          </rPr>
          <t>SZV_F:EUUtem1</t>
        </r>
      </text>
    </comment>
    <comment ref="AA161" authorId="0" shapeId="0">
      <text>
        <r>
          <rPr>
            <sz val="11"/>
            <rFont val="Calibri"/>
            <family val="2"/>
            <charset val="238"/>
          </rPr>
          <t>SZV_F:EgyebUtem1</t>
        </r>
      </text>
    </comment>
    <comment ref="AB161" authorId="0" shapeId="0">
      <text>
        <r>
          <rPr>
            <sz val="11"/>
            <rFont val="Calibri"/>
            <family val="2"/>
            <charset val="238"/>
          </rPr>
          <t>SZV_F:HitelKotvenyUtem1</t>
        </r>
      </text>
    </comment>
    <comment ref="AC161" authorId="0" shapeId="0">
      <text>
        <r>
          <rPr>
            <sz val="11"/>
            <rFont val="Calibri"/>
            <family val="2"/>
            <charset val="238"/>
          </rPr>
          <t>SZV_F:OsszesenUtem1</t>
        </r>
      </text>
    </comment>
    <comment ref="AF161" authorId="0" shapeId="0">
      <text>
        <r>
          <rPr>
            <sz val="11"/>
            <rFont val="Calibri"/>
            <family val="2"/>
            <charset val="238"/>
          </rPr>
          <t>SZV_F:HDUtem2</t>
        </r>
      </text>
    </comment>
    <comment ref="AG161" authorId="0" shapeId="0">
      <text>
        <r>
          <rPr>
            <sz val="11"/>
            <rFont val="Calibri"/>
            <family val="2"/>
            <charset val="238"/>
          </rPr>
          <t>SZV_F:ECSUtem2</t>
        </r>
      </text>
    </comment>
    <comment ref="AH161" authorId="0" shapeId="0">
      <text>
        <r>
          <rPr>
            <sz val="11"/>
            <rFont val="Calibri"/>
            <family val="2"/>
            <charset val="238"/>
          </rPr>
          <t>SZV_F:KFHUtem2</t>
        </r>
      </text>
    </comment>
    <comment ref="AI161" authorId="0" shapeId="0">
      <text>
        <r>
          <rPr>
            <sz val="11"/>
            <rFont val="Calibri"/>
            <family val="2"/>
            <charset val="238"/>
          </rPr>
          <t>SZV_F:Egyeb_SajatUtem2</t>
        </r>
      </text>
    </comment>
    <comment ref="AJ161" authorId="0" shapeId="0">
      <text>
        <r>
          <rPr>
            <sz val="11"/>
            <rFont val="Calibri"/>
            <family val="2"/>
            <charset val="238"/>
          </rPr>
          <t>SZV_F:DijUtem2</t>
        </r>
      </text>
    </comment>
    <comment ref="AK161" authorId="0" shapeId="0">
      <text>
        <r>
          <rPr>
            <sz val="11"/>
            <rFont val="Calibri"/>
            <family val="2"/>
            <charset val="238"/>
          </rPr>
          <t>SZV_F:EM_Melleklet1_Utem2</t>
        </r>
      </text>
    </comment>
    <comment ref="AL161" authorId="0" shapeId="0">
      <text>
        <r>
          <rPr>
            <sz val="11"/>
            <rFont val="Calibri"/>
            <family val="2"/>
            <charset val="238"/>
          </rPr>
          <t>SZV_F:EgyebAllamiUtem2</t>
        </r>
      </text>
    </comment>
    <comment ref="AM161" authorId="0" shapeId="0">
      <text>
        <r>
          <rPr>
            <sz val="11"/>
            <rFont val="Calibri"/>
            <family val="2"/>
            <charset val="238"/>
          </rPr>
          <t>SZV_F:OnkormanyzatiUtem2</t>
        </r>
      </text>
    </comment>
    <comment ref="AN161" authorId="0" shapeId="0">
      <text>
        <r>
          <rPr>
            <sz val="11"/>
            <rFont val="Calibri"/>
            <family val="2"/>
            <charset val="238"/>
          </rPr>
          <t>SZV_F:EUUtem2</t>
        </r>
      </text>
    </comment>
    <comment ref="AO161" authorId="0" shapeId="0">
      <text>
        <r>
          <rPr>
            <sz val="11"/>
            <rFont val="Calibri"/>
            <family val="2"/>
            <charset val="238"/>
          </rPr>
          <t>SZV_F:EgyebUtem2</t>
        </r>
      </text>
    </comment>
    <comment ref="AP161" authorId="0" shapeId="0">
      <text>
        <r>
          <rPr>
            <sz val="11"/>
            <rFont val="Calibri"/>
            <family val="2"/>
            <charset val="238"/>
          </rPr>
          <t>SZV_F:HitelKotvenyUtem2</t>
        </r>
      </text>
    </comment>
    <comment ref="AQ161" authorId="0" shapeId="0">
      <text>
        <r>
          <rPr>
            <sz val="11"/>
            <rFont val="Calibri"/>
            <family val="2"/>
            <charset val="238"/>
          </rPr>
          <t>SZV_F:OsszesenUtem2</t>
        </r>
      </text>
    </comment>
    <comment ref="AR161" authorId="0" shapeId="0">
      <text>
        <r>
          <rPr>
            <sz val="11"/>
            <rFont val="Calibri"/>
            <family val="2"/>
            <charset val="238"/>
          </rPr>
          <t>SZV_F:ForrashianyUtem2</t>
        </r>
      </text>
    </comment>
    <comment ref="AU161" authorId="0" shapeId="0">
      <text>
        <r>
          <rPr>
            <sz val="11"/>
            <rFont val="Calibri"/>
            <family val="2"/>
            <charset val="238"/>
          </rPr>
          <t>SZV_F:Indokolas</t>
        </r>
      </text>
    </comment>
    <comment ref="AV161" authorId="0" shapeId="0">
      <text>
        <r>
          <rPr>
            <sz val="11"/>
            <rFont val="Calibri"/>
            <family val="2"/>
            <charset val="238"/>
          </rPr>
          <t>SZV_F:Megjegyzes</t>
        </r>
      </text>
    </comment>
    <comment ref="AW161" authorId="0" shapeId="0">
      <text>
        <r>
          <rPr>
            <sz val="11"/>
            <rFont val="Calibri"/>
            <family val="2"/>
            <charset val="238"/>
          </rPr>
          <t>SZV_F:FeladatSorszam</t>
        </r>
      </text>
    </comment>
    <comment ref="AY161" authorId="0" shapeId="0">
      <text>
        <r>
          <rPr>
            <sz val="11"/>
            <rFont val="Calibri"/>
            <family val="2"/>
            <charset val="238"/>
          </rPr>
          <t>SZV_F:ISA</t>
        </r>
      </text>
    </comment>
    <comment ref="B162" authorId="0" shapeId="0">
      <text>
        <r>
          <rPr>
            <sz val="11"/>
            <rFont val="Calibri"/>
            <family val="2"/>
            <charset val="238"/>
          </rPr>
          <t>SZV_F:FontossagiSorrent</t>
        </r>
      </text>
    </comment>
    <comment ref="C162" authorId="0" shapeId="0">
      <text>
        <r>
          <rPr>
            <sz val="11"/>
            <rFont val="Calibri"/>
            <family val="2"/>
            <charset val="238"/>
          </rPr>
          <t>SZV_F:FeladatKategoria</t>
        </r>
      </text>
    </comment>
    <comment ref="D162" authorId="0" shapeId="0">
      <text>
        <r>
          <rPr>
            <sz val="11"/>
            <rFont val="Calibri"/>
            <family val="2"/>
            <charset val="238"/>
          </rPr>
          <t>SZV_F:FeladatMegnevezes</t>
        </r>
      </text>
    </comment>
    <comment ref="E162" authorId="0" shapeId="0">
      <text>
        <r>
          <rPr>
            <sz val="11"/>
            <rFont val="Calibri"/>
            <family val="2"/>
            <charset val="238"/>
          </rPr>
          <t>SZV_F:ElviEngedelySzam</t>
        </r>
      </text>
    </comment>
    <comment ref="F162" authorId="0" shapeId="0">
      <text>
        <r>
          <rPr>
            <sz val="11"/>
            <rFont val="Calibri"/>
            <family val="2"/>
            <charset val="238"/>
          </rPr>
          <t>SZV_F:VKR_Kod</t>
        </r>
      </text>
    </comment>
    <comment ref="G162" authorId="0" shapeId="0">
      <text>
        <r>
          <rPr>
            <sz val="11"/>
            <rFont val="Calibri"/>
            <family val="2"/>
            <charset val="238"/>
          </rPr>
          <t>SZV_F:VKR_Nev</t>
        </r>
      </text>
    </comment>
    <comment ref="H162" authorId="0" shapeId="0">
      <text>
        <r>
          <rPr>
            <sz val="11"/>
            <rFont val="Calibri"/>
            <family val="2"/>
            <charset val="238"/>
          </rPr>
          <t>SZV_F:FeladatAzonosito</t>
        </r>
      </text>
    </comment>
    <comment ref="I162" authorId="0" shapeId="0">
      <text>
        <r>
          <rPr>
            <sz val="11"/>
            <rFont val="Calibri"/>
            <family val="2"/>
            <charset val="238"/>
          </rPr>
          <t>SZV_F:EllatasiTerulet</t>
        </r>
      </text>
    </comment>
    <comment ref="J162" authorId="0" shapeId="0">
      <text>
        <r>
          <rPr>
            <sz val="11"/>
            <rFont val="Calibri"/>
            <family val="2"/>
            <charset val="238"/>
          </rPr>
          <t>SZV_F:EllatasertFelelos</t>
        </r>
      </text>
    </comment>
    <comment ref="K162" authorId="0" shapeId="0">
      <text>
        <r>
          <rPr>
            <sz val="11"/>
            <rFont val="Calibri"/>
            <family val="2"/>
            <charset val="238"/>
          </rPr>
          <t>SZV_F:TervezettNettoKoltseg</t>
        </r>
      </text>
    </comment>
    <comment ref="L162" authorId="0" shapeId="0">
      <text>
        <r>
          <rPr>
            <sz val="11"/>
            <rFont val="Calibri"/>
            <family val="2"/>
            <charset val="238"/>
          </rPr>
          <t>SZV_F:IdotartamKezdes</t>
        </r>
      </text>
    </comment>
    <comment ref="M162" authorId="0" shapeId="0">
      <text>
        <r>
          <rPr>
            <sz val="11"/>
            <rFont val="Calibri"/>
            <family val="2"/>
            <charset val="238"/>
          </rPr>
          <t>SZV_F:IdotartamBefejezes</t>
        </r>
      </text>
    </comment>
    <comment ref="N162" authorId="0" shapeId="0">
      <text>
        <r>
          <rPr>
            <sz val="11"/>
            <rFont val="Calibri"/>
            <family val="2"/>
            <charset val="238"/>
          </rPr>
          <t>SZV_F:NettoKoltsegUtem1</t>
        </r>
      </text>
    </comment>
    <comment ref="O162" authorId="0" shapeId="0">
      <text>
        <r>
          <rPr>
            <sz val="11"/>
            <rFont val="Calibri"/>
            <family val="2"/>
            <charset val="238"/>
          </rPr>
          <t>SZV_F:NettoKoltsegUtem2</t>
        </r>
      </text>
    </comment>
    <comment ref="P162" authorId="0" shapeId="0">
      <text>
        <r>
          <rPr>
            <sz val="11"/>
            <rFont val="Calibri"/>
            <family val="2"/>
            <charset val="238"/>
          </rPr>
          <t>SZV_F:EM_Melleklet2_KTG</t>
        </r>
      </text>
    </comment>
    <comment ref="R162" authorId="0" shapeId="0">
      <text>
        <r>
          <rPr>
            <sz val="11"/>
            <rFont val="Calibri"/>
            <family val="2"/>
            <charset val="238"/>
          </rPr>
          <t>SZV_F:HDUtem1</t>
        </r>
      </text>
    </comment>
    <comment ref="S162" authorId="0" shapeId="0">
      <text>
        <r>
          <rPr>
            <sz val="11"/>
            <rFont val="Calibri"/>
            <family val="2"/>
            <charset val="238"/>
          </rPr>
          <t>SZV_F:ECSUtem1</t>
        </r>
      </text>
    </comment>
    <comment ref="T162" authorId="0" shapeId="0">
      <text>
        <r>
          <rPr>
            <sz val="11"/>
            <rFont val="Calibri"/>
            <family val="2"/>
            <charset val="238"/>
          </rPr>
          <t>SZV_F:KFHUtem1</t>
        </r>
      </text>
    </comment>
    <comment ref="U162" authorId="0" shapeId="0">
      <text>
        <r>
          <rPr>
            <sz val="11"/>
            <rFont val="Calibri"/>
            <family val="2"/>
            <charset val="238"/>
          </rPr>
          <t>SZV_F:Egyeb_SajatUtem1</t>
        </r>
      </text>
    </comment>
    <comment ref="V162" authorId="0" shapeId="0">
      <text>
        <r>
          <rPr>
            <sz val="11"/>
            <rFont val="Calibri"/>
            <family val="2"/>
            <charset val="238"/>
          </rPr>
          <t>SZV_F:DijUtem1</t>
        </r>
      </text>
    </comment>
    <comment ref="W162" authorId="0" shapeId="0">
      <text>
        <r>
          <rPr>
            <sz val="11"/>
            <rFont val="Calibri"/>
            <family val="2"/>
            <charset val="238"/>
          </rPr>
          <t>SZV_F:EM_Melleklet1_Utem1</t>
        </r>
      </text>
    </comment>
    <comment ref="X162" authorId="0" shapeId="0">
      <text>
        <r>
          <rPr>
            <sz val="11"/>
            <rFont val="Calibri"/>
            <family val="2"/>
            <charset val="238"/>
          </rPr>
          <t>SZV_F:EgyebAllamiUtem1</t>
        </r>
      </text>
    </comment>
    <comment ref="Y162" authorId="0" shapeId="0">
      <text>
        <r>
          <rPr>
            <sz val="11"/>
            <rFont val="Calibri"/>
            <family val="2"/>
            <charset val="238"/>
          </rPr>
          <t>SZV_F:OnkormanyzatiUtem1</t>
        </r>
      </text>
    </comment>
    <comment ref="Z162" authorId="0" shapeId="0">
      <text>
        <r>
          <rPr>
            <sz val="11"/>
            <rFont val="Calibri"/>
            <family val="2"/>
            <charset val="238"/>
          </rPr>
          <t>SZV_F:EUUtem1</t>
        </r>
      </text>
    </comment>
    <comment ref="AA162" authorId="0" shapeId="0">
      <text>
        <r>
          <rPr>
            <sz val="11"/>
            <rFont val="Calibri"/>
            <family val="2"/>
            <charset val="238"/>
          </rPr>
          <t>SZV_F:EgyebUtem1</t>
        </r>
      </text>
    </comment>
    <comment ref="AB162" authorId="0" shapeId="0">
      <text>
        <r>
          <rPr>
            <sz val="11"/>
            <rFont val="Calibri"/>
            <family val="2"/>
            <charset val="238"/>
          </rPr>
          <t>SZV_F:HitelKotvenyUtem1</t>
        </r>
      </text>
    </comment>
    <comment ref="AC162" authorId="0" shapeId="0">
      <text>
        <r>
          <rPr>
            <sz val="11"/>
            <rFont val="Calibri"/>
            <family val="2"/>
            <charset val="238"/>
          </rPr>
          <t>SZV_F:OsszesenUtem1</t>
        </r>
      </text>
    </comment>
    <comment ref="AF162" authorId="0" shapeId="0">
      <text>
        <r>
          <rPr>
            <sz val="11"/>
            <rFont val="Calibri"/>
            <family val="2"/>
            <charset val="238"/>
          </rPr>
          <t>SZV_F:HDUtem2</t>
        </r>
      </text>
    </comment>
    <comment ref="AG162" authorId="0" shapeId="0">
      <text>
        <r>
          <rPr>
            <sz val="11"/>
            <rFont val="Calibri"/>
            <family val="2"/>
            <charset val="238"/>
          </rPr>
          <t>SZV_F:ECSUtem2</t>
        </r>
      </text>
    </comment>
    <comment ref="AH162" authorId="0" shapeId="0">
      <text>
        <r>
          <rPr>
            <sz val="11"/>
            <rFont val="Calibri"/>
            <family val="2"/>
            <charset val="238"/>
          </rPr>
          <t>SZV_F:KFHUtem2</t>
        </r>
      </text>
    </comment>
    <comment ref="AI162" authorId="0" shapeId="0">
      <text>
        <r>
          <rPr>
            <sz val="11"/>
            <rFont val="Calibri"/>
            <family val="2"/>
            <charset val="238"/>
          </rPr>
          <t>SZV_F:Egyeb_SajatUtem2</t>
        </r>
      </text>
    </comment>
    <comment ref="AJ162" authorId="0" shapeId="0">
      <text>
        <r>
          <rPr>
            <sz val="11"/>
            <rFont val="Calibri"/>
            <family val="2"/>
            <charset val="238"/>
          </rPr>
          <t>SZV_F:DijUtem2</t>
        </r>
      </text>
    </comment>
    <comment ref="AK162" authorId="0" shapeId="0">
      <text>
        <r>
          <rPr>
            <sz val="11"/>
            <rFont val="Calibri"/>
            <family val="2"/>
            <charset val="238"/>
          </rPr>
          <t>SZV_F:EM_Melleklet1_Utem2</t>
        </r>
      </text>
    </comment>
    <comment ref="AL162" authorId="0" shapeId="0">
      <text>
        <r>
          <rPr>
            <sz val="11"/>
            <rFont val="Calibri"/>
            <family val="2"/>
            <charset val="238"/>
          </rPr>
          <t>SZV_F:EgyebAllamiUtem2</t>
        </r>
      </text>
    </comment>
    <comment ref="AM162" authorId="0" shapeId="0">
      <text>
        <r>
          <rPr>
            <sz val="11"/>
            <rFont val="Calibri"/>
            <family val="2"/>
            <charset val="238"/>
          </rPr>
          <t>SZV_F:OnkormanyzatiUtem2</t>
        </r>
      </text>
    </comment>
    <comment ref="AN162" authorId="0" shapeId="0">
      <text>
        <r>
          <rPr>
            <sz val="11"/>
            <rFont val="Calibri"/>
            <family val="2"/>
            <charset val="238"/>
          </rPr>
          <t>SZV_F:EUUtem2</t>
        </r>
      </text>
    </comment>
    <comment ref="AO162" authorId="0" shapeId="0">
      <text>
        <r>
          <rPr>
            <sz val="11"/>
            <rFont val="Calibri"/>
            <family val="2"/>
            <charset val="238"/>
          </rPr>
          <t>SZV_F:EgyebUtem2</t>
        </r>
      </text>
    </comment>
    <comment ref="AP162" authorId="0" shapeId="0">
      <text>
        <r>
          <rPr>
            <sz val="11"/>
            <rFont val="Calibri"/>
            <family val="2"/>
            <charset val="238"/>
          </rPr>
          <t>SZV_F:HitelKotvenyUtem2</t>
        </r>
      </text>
    </comment>
    <comment ref="AQ162" authorId="0" shapeId="0">
      <text>
        <r>
          <rPr>
            <sz val="11"/>
            <rFont val="Calibri"/>
            <family val="2"/>
            <charset val="238"/>
          </rPr>
          <t>SZV_F:OsszesenUtem2</t>
        </r>
      </text>
    </comment>
    <comment ref="AR162" authorId="0" shapeId="0">
      <text>
        <r>
          <rPr>
            <sz val="11"/>
            <rFont val="Calibri"/>
            <family val="2"/>
            <charset val="238"/>
          </rPr>
          <t>SZV_F:ForrashianyUtem2</t>
        </r>
      </text>
    </comment>
    <comment ref="AU162" authorId="0" shapeId="0">
      <text>
        <r>
          <rPr>
            <sz val="11"/>
            <rFont val="Calibri"/>
            <family val="2"/>
            <charset val="238"/>
          </rPr>
          <t>SZV_F:Indokolas</t>
        </r>
      </text>
    </comment>
    <comment ref="AV162" authorId="0" shapeId="0">
      <text>
        <r>
          <rPr>
            <sz val="11"/>
            <rFont val="Calibri"/>
            <family val="2"/>
            <charset val="238"/>
          </rPr>
          <t>SZV_F:Megjegyzes</t>
        </r>
      </text>
    </comment>
    <comment ref="AW162" authorId="0" shapeId="0">
      <text>
        <r>
          <rPr>
            <sz val="11"/>
            <rFont val="Calibri"/>
            <family val="2"/>
            <charset val="238"/>
          </rPr>
          <t>SZV_F:FeladatSorszam</t>
        </r>
      </text>
    </comment>
    <comment ref="AY162" authorId="0" shapeId="0">
      <text>
        <r>
          <rPr>
            <sz val="11"/>
            <rFont val="Calibri"/>
            <family val="2"/>
            <charset val="238"/>
          </rPr>
          <t>SZV_F:ISA</t>
        </r>
      </text>
    </comment>
    <comment ref="B163" authorId="0" shapeId="0">
      <text>
        <r>
          <rPr>
            <sz val="11"/>
            <rFont val="Calibri"/>
            <family val="2"/>
            <charset val="238"/>
          </rPr>
          <t>SZV_F:FontossagiSorrent</t>
        </r>
      </text>
    </comment>
    <comment ref="C163" authorId="0" shapeId="0">
      <text>
        <r>
          <rPr>
            <sz val="11"/>
            <rFont val="Calibri"/>
            <family val="2"/>
            <charset val="238"/>
          </rPr>
          <t>SZV_F:FeladatKategoria</t>
        </r>
      </text>
    </comment>
    <comment ref="D163" authorId="0" shapeId="0">
      <text>
        <r>
          <rPr>
            <sz val="11"/>
            <rFont val="Calibri"/>
            <family val="2"/>
            <charset val="238"/>
          </rPr>
          <t>SZV_F:FeladatMegnevezes</t>
        </r>
      </text>
    </comment>
    <comment ref="E163" authorId="0" shapeId="0">
      <text>
        <r>
          <rPr>
            <sz val="11"/>
            <rFont val="Calibri"/>
            <family val="2"/>
            <charset val="238"/>
          </rPr>
          <t>SZV_F:ElviEngedelySzam</t>
        </r>
      </text>
    </comment>
    <comment ref="F163" authorId="0" shapeId="0">
      <text>
        <r>
          <rPr>
            <sz val="11"/>
            <rFont val="Calibri"/>
            <family val="2"/>
            <charset val="238"/>
          </rPr>
          <t>SZV_F:VKR_Kod</t>
        </r>
      </text>
    </comment>
    <comment ref="G163" authorId="0" shapeId="0">
      <text>
        <r>
          <rPr>
            <sz val="11"/>
            <rFont val="Calibri"/>
            <family val="2"/>
            <charset val="238"/>
          </rPr>
          <t>SZV_F:VKR_Nev</t>
        </r>
      </text>
    </comment>
    <comment ref="H163" authorId="0" shapeId="0">
      <text>
        <r>
          <rPr>
            <sz val="11"/>
            <rFont val="Calibri"/>
            <family val="2"/>
            <charset val="238"/>
          </rPr>
          <t>SZV_F:FeladatAzonosito</t>
        </r>
      </text>
    </comment>
    <comment ref="I163" authorId="0" shapeId="0">
      <text>
        <r>
          <rPr>
            <sz val="11"/>
            <rFont val="Calibri"/>
            <family val="2"/>
            <charset val="238"/>
          </rPr>
          <t>SZV_F:EllatasiTerulet</t>
        </r>
      </text>
    </comment>
    <comment ref="J163" authorId="0" shapeId="0">
      <text>
        <r>
          <rPr>
            <sz val="11"/>
            <rFont val="Calibri"/>
            <family val="2"/>
            <charset val="238"/>
          </rPr>
          <t>SZV_F:EllatasertFelelos</t>
        </r>
      </text>
    </comment>
    <comment ref="K163" authorId="0" shapeId="0">
      <text>
        <r>
          <rPr>
            <sz val="11"/>
            <rFont val="Calibri"/>
            <family val="2"/>
            <charset val="238"/>
          </rPr>
          <t>SZV_F:TervezettNettoKoltseg</t>
        </r>
      </text>
    </comment>
    <comment ref="L163" authorId="0" shapeId="0">
      <text>
        <r>
          <rPr>
            <sz val="11"/>
            <rFont val="Calibri"/>
            <family val="2"/>
            <charset val="238"/>
          </rPr>
          <t>SZV_F:IdotartamKezdes</t>
        </r>
      </text>
    </comment>
    <comment ref="M163" authorId="0" shapeId="0">
      <text>
        <r>
          <rPr>
            <sz val="11"/>
            <rFont val="Calibri"/>
            <family val="2"/>
            <charset val="238"/>
          </rPr>
          <t>SZV_F:IdotartamBefejezes</t>
        </r>
      </text>
    </comment>
    <comment ref="N163" authorId="0" shapeId="0">
      <text>
        <r>
          <rPr>
            <sz val="11"/>
            <rFont val="Calibri"/>
            <family val="2"/>
            <charset val="238"/>
          </rPr>
          <t>SZV_F:NettoKoltsegUtem1</t>
        </r>
      </text>
    </comment>
    <comment ref="O163" authorId="0" shapeId="0">
      <text>
        <r>
          <rPr>
            <sz val="11"/>
            <rFont val="Calibri"/>
            <family val="2"/>
            <charset val="238"/>
          </rPr>
          <t>SZV_F:NettoKoltsegUtem2</t>
        </r>
      </text>
    </comment>
    <comment ref="P163" authorId="0" shapeId="0">
      <text>
        <r>
          <rPr>
            <sz val="11"/>
            <rFont val="Calibri"/>
            <family val="2"/>
            <charset val="238"/>
          </rPr>
          <t>SZV_F:EM_Melleklet2_KTG</t>
        </r>
      </text>
    </comment>
    <comment ref="R163" authorId="0" shapeId="0">
      <text>
        <r>
          <rPr>
            <sz val="11"/>
            <rFont val="Calibri"/>
            <family val="2"/>
            <charset val="238"/>
          </rPr>
          <t>SZV_F:HDUtem1</t>
        </r>
      </text>
    </comment>
    <comment ref="S163" authorId="0" shapeId="0">
      <text>
        <r>
          <rPr>
            <sz val="11"/>
            <rFont val="Calibri"/>
            <family val="2"/>
            <charset val="238"/>
          </rPr>
          <t>SZV_F:ECSUtem1</t>
        </r>
      </text>
    </comment>
    <comment ref="T163" authorId="0" shapeId="0">
      <text>
        <r>
          <rPr>
            <sz val="11"/>
            <rFont val="Calibri"/>
            <family val="2"/>
            <charset val="238"/>
          </rPr>
          <t>SZV_F:KFHUtem1</t>
        </r>
      </text>
    </comment>
    <comment ref="U163" authorId="0" shapeId="0">
      <text>
        <r>
          <rPr>
            <sz val="11"/>
            <rFont val="Calibri"/>
            <family val="2"/>
            <charset val="238"/>
          </rPr>
          <t>SZV_F:Egyeb_SajatUtem1</t>
        </r>
      </text>
    </comment>
    <comment ref="V163" authorId="0" shapeId="0">
      <text>
        <r>
          <rPr>
            <sz val="11"/>
            <rFont val="Calibri"/>
            <family val="2"/>
            <charset val="238"/>
          </rPr>
          <t>SZV_F:DijUtem1</t>
        </r>
      </text>
    </comment>
    <comment ref="W163" authorId="0" shapeId="0">
      <text>
        <r>
          <rPr>
            <sz val="11"/>
            <rFont val="Calibri"/>
            <family val="2"/>
            <charset val="238"/>
          </rPr>
          <t>SZV_F:EM_Melleklet1_Utem1</t>
        </r>
      </text>
    </comment>
    <comment ref="X163" authorId="0" shapeId="0">
      <text>
        <r>
          <rPr>
            <sz val="11"/>
            <rFont val="Calibri"/>
            <family val="2"/>
            <charset val="238"/>
          </rPr>
          <t>SZV_F:EgyebAllamiUtem1</t>
        </r>
      </text>
    </comment>
    <comment ref="Y163" authorId="0" shapeId="0">
      <text>
        <r>
          <rPr>
            <sz val="11"/>
            <rFont val="Calibri"/>
            <family val="2"/>
            <charset val="238"/>
          </rPr>
          <t>SZV_F:OnkormanyzatiUtem1</t>
        </r>
      </text>
    </comment>
    <comment ref="Z163" authorId="0" shapeId="0">
      <text>
        <r>
          <rPr>
            <sz val="11"/>
            <rFont val="Calibri"/>
            <family val="2"/>
            <charset val="238"/>
          </rPr>
          <t>SZV_F:EUUtem1</t>
        </r>
      </text>
    </comment>
    <comment ref="AA163" authorId="0" shapeId="0">
      <text>
        <r>
          <rPr>
            <sz val="11"/>
            <rFont val="Calibri"/>
            <family val="2"/>
            <charset val="238"/>
          </rPr>
          <t>SZV_F:EgyebUtem1</t>
        </r>
      </text>
    </comment>
    <comment ref="AB163" authorId="0" shapeId="0">
      <text>
        <r>
          <rPr>
            <sz val="11"/>
            <rFont val="Calibri"/>
            <family val="2"/>
            <charset val="238"/>
          </rPr>
          <t>SZV_F:HitelKotvenyUtem1</t>
        </r>
      </text>
    </comment>
    <comment ref="AC163" authorId="0" shapeId="0">
      <text>
        <r>
          <rPr>
            <sz val="11"/>
            <rFont val="Calibri"/>
            <family val="2"/>
            <charset val="238"/>
          </rPr>
          <t>SZV_F:OsszesenUtem1</t>
        </r>
      </text>
    </comment>
    <comment ref="AF163" authorId="0" shapeId="0">
      <text>
        <r>
          <rPr>
            <sz val="11"/>
            <rFont val="Calibri"/>
            <family val="2"/>
            <charset val="238"/>
          </rPr>
          <t>SZV_F:HDUtem2</t>
        </r>
      </text>
    </comment>
    <comment ref="AG163" authorId="0" shapeId="0">
      <text>
        <r>
          <rPr>
            <sz val="11"/>
            <rFont val="Calibri"/>
            <family val="2"/>
            <charset val="238"/>
          </rPr>
          <t>SZV_F:ECSUtem2</t>
        </r>
      </text>
    </comment>
    <comment ref="AH163" authorId="0" shapeId="0">
      <text>
        <r>
          <rPr>
            <sz val="11"/>
            <rFont val="Calibri"/>
            <family val="2"/>
            <charset val="238"/>
          </rPr>
          <t>SZV_F:KFHUtem2</t>
        </r>
      </text>
    </comment>
    <comment ref="AI163" authorId="0" shapeId="0">
      <text>
        <r>
          <rPr>
            <sz val="11"/>
            <rFont val="Calibri"/>
            <family val="2"/>
            <charset val="238"/>
          </rPr>
          <t>SZV_F:Egyeb_SajatUtem2</t>
        </r>
      </text>
    </comment>
    <comment ref="AJ163" authorId="0" shapeId="0">
      <text>
        <r>
          <rPr>
            <sz val="11"/>
            <rFont val="Calibri"/>
            <family val="2"/>
            <charset val="238"/>
          </rPr>
          <t>SZV_F:DijUtem2</t>
        </r>
      </text>
    </comment>
    <comment ref="AK163" authorId="0" shapeId="0">
      <text>
        <r>
          <rPr>
            <sz val="11"/>
            <rFont val="Calibri"/>
            <family val="2"/>
            <charset val="238"/>
          </rPr>
          <t>SZV_F:EM_Melleklet1_Utem2</t>
        </r>
      </text>
    </comment>
    <comment ref="AL163" authorId="0" shapeId="0">
      <text>
        <r>
          <rPr>
            <sz val="11"/>
            <rFont val="Calibri"/>
            <family val="2"/>
            <charset val="238"/>
          </rPr>
          <t>SZV_F:EgyebAllamiUtem2</t>
        </r>
      </text>
    </comment>
    <comment ref="AM163" authorId="0" shapeId="0">
      <text>
        <r>
          <rPr>
            <sz val="11"/>
            <rFont val="Calibri"/>
            <family val="2"/>
            <charset val="238"/>
          </rPr>
          <t>SZV_F:OnkormanyzatiUtem2</t>
        </r>
      </text>
    </comment>
    <comment ref="AN163" authorId="0" shapeId="0">
      <text>
        <r>
          <rPr>
            <sz val="11"/>
            <rFont val="Calibri"/>
            <family val="2"/>
            <charset val="238"/>
          </rPr>
          <t>SZV_F:EUUtem2</t>
        </r>
      </text>
    </comment>
    <comment ref="AO163" authorId="0" shapeId="0">
      <text>
        <r>
          <rPr>
            <sz val="11"/>
            <rFont val="Calibri"/>
            <family val="2"/>
            <charset val="238"/>
          </rPr>
          <t>SZV_F:EgyebUtem2</t>
        </r>
      </text>
    </comment>
    <comment ref="AP163" authorId="0" shapeId="0">
      <text>
        <r>
          <rPr>
            <sz val="11"/>
            <rFont val="Calibri"/>
            <family val="2"/>
            <charset val="238"/>
          </rPr>
          <t>SZV_F:HitelKotvenyUtem2</t>
        </r>
      </text>
    </comment>
    <comment ref="AQ163" authorId="0" shapeId="0">
      <text>
        <r>
          <rPr>
            <sz val="11"/>
            <rFont val="Calibri"/>
            <family val="2"/>
            <charset val="238"/>
          </rPr>
          <t>SZV_F:OsszesenUtem2</t>
        </r>
      </text>
    </comment>
    <comment ref="AR163" authorId="0" shapeId="0">
      <text>
        <r>
          <rPr>
            <sz val="11"/>
            <rFont val="Calibri"/>
            <family val="2"/>
            <charset val="238"/>
          </rPr>
          <t>SZV_F:ForrashianyUtem2</t>
        </r>
      </text>
    </comment>
    <comment ref="AU163" authorId="0" shapeId="0">
      <text>
        <r>
          <rPr>
            <sz val="11"/>
            <rFont val="Calibri"/>
            <family val="2"/>
            <charset val="238"/>
          </rPr>
          <t>SZV_F:Indokolas</t>
        </r>
      </text>
    </comment>
    <comment ref="AV163" authorId="0" shapeId="0">
      <text>
        <r>
          <rPr>
            <sz val="11"/>
            <rFont val="Calibri"/>
            <family val="2"/>
            <charset val="238"/>
          </rPr>
          <t>SZV_F:Megjegyzes</t>
        </r>
      </text>
    </comment>
    <comment ref="AW163" authorId="0" shapeId="0">
      <text>
        <r>
          <rPr>
            <sz val="11"/>
            <rFont val="Calibri"/>
            <family val="2"/>
            <charset val="238"/>
          </rPr>
          <t>SZV_F:FeladatSorszam</t>
        </r>
      </text>
    </comment>
    <comment ref="AY163" authorId="0" shapeId="0">
      <text>
        <r>
          <rPr>
            <sz val="11"/>
            <rFont val="Calibri"/>
            <family val="2"/>
            <charset val="238"/>
          </rPr>
          <t>SZV_F:ISA</t>
        </r>
      </text>
    </comment>
    <comment ref="B164" authorId="0" shapeId="0">
      <text>
        <r>
          <rPr>
            <sz val="11"/>
            <rFont val="Calibri"/>
            <family val="2"/>
            <charset val="238"/>
          </rPr>
          <t>SZV_F:FontossagiSorrent</t>
        </r>
      </text>
    </comment>
    <comment ref="C164" authorId="0" shapeId="0">
      <text>
        <r>
          <rPr>
            <sz val="11"/>
            <rFont val="Calibri"/>
            <family val="2"/>
            <charset val="238"/>
          </rPr>
          <t>SZV_F:FeladatKategoria</t>
        </r>
      </text>
    </comment>
    <comment ref="D164" authorId="0" shapeId="0">
      <text>
        <r>
          <rPr>
            <sz val="11"/>
            <rFont val="Calibri"/>
            <family val="2"/>
            <charset val="238"/>
          </rPr>
          <t>SZV_F:FeladatMegnevezes</t>
        </r>
      </text>
    </comment>
    <comment ref="E164" authorId="0" shapeId="0">
      <text>
        <r>
          <rPr>
            <sz val="11"/>
            <rFont val="Calibri"/>
            <family val="2"/>
            <charset val="238"/>
          </rPr>
          <t>SZV_F:ElviEngedelySzam</t>
        </r>
      </text>
    </comment>
    <comment ref="F164" authorId="0" shapeId="0">
      <text>
        <r>
          <rPr>
            <sz val="11"/>
            <rFont val="Calibri"/>
            <family val="2"/>
            <charset val="238"/>
          </rPr>
          <t>SZV_F:VKR_Kod</t>
        </r>
      </text>
    </comment>
    <comment ref="G164" authorId="0" shapeId="0">
      <text>
        <r>
          <rPr>
            <sz val="11"/>
            <rFont val="Calibri"/>
            <family val="2"/>
            <charset val="238"/>
          </rPr>
          <t>SZV_F:VKR_Nev</t>
        </r>
      </text>
    </comment>
    <comment ref="H164" authorId="0" shapeId="0">
      <text>
        <r>
          <rPr>
            <sz val="11"/>
            <rFont val="Calibri"/>
            <family val="2"/>
            <charset val="238"/>
          </rPr>
          <t>SZV_F:FeladatAzonosito</t>
        </r>
      </text>
    </comment>
    <comment ref="I164" authorId="0" shapeId="0">
      <text>
        <r>
          <rPr>
            <sz val="11"/>
            <rFont val="Calibri"/>
            <family val="2"/>
            <charset val="238"/>
          </rPr>
          <t>SZV_F:EllatasiTerulet</t>
        </r>
      </text>
    </comment>
    <comment ref="J164" authorId="0" shapeId="0">
      <text>
        <r>
          <rPr>
            <sz val="11"/>
            <rFont val="Calibri"/>
            <family val="2"/>
            <charset val="238"/>
          </rPr>
          <t>SZV_F:EllatasertFelelos</t>
        </r>
      </text>
    </comment>
    <comment ref="K164" authorId="0" shapeId="0">
      <text>
        <r>
          <rPr>
            <sz val="11"/>
            <rFont val="Calibri"/>
            <family val="2"/>
            <charset val="238"/>
          </rPr>
          <t>SZV_F:TervezettNettoKoltseg</t>
        </r>
      </text>
    </comment>
    <comment ref="L164" authorId="0" shapeId="0">
      <text>
        <r>
          <rPr>
            <sz val="11"/>
            <rFont val="Calibri"/>
            <family val="2"/>
            <charset val="238"/>
          </rPr>
          <t>SZV_F:IdotartamKezdes</t>
        </r>
      </text>
    </comment>
    <comment ref="M164" authorId="0" shapeId="0">
      <text>
        <r>
          <rPr>
            <sz val="11"/>
            <rFont val="Calibri"/>
            <family val="2"/>
            <charset val="238"/>
          </rPr>
          <t>SZV_F:IdotartamBefejezes</t>
        </r>
      </text>
    </comment>
    <comment ref="N164" authorId="0" shapeId="0">
      <text>
        <r>
          <rPr>
            <sz val="11"/>
            <rFont val="Calibri"/>
            <family val="2"/>
            <charset val="238"/>
          </rPr>
          <t>SZV_F:NettoKoltsegUtem1</t>
        </r>
      </text>
    </comment>
    <comment ref="O164" authorId="0" shapeId="0">
      <text>
        <r>
          <rPr>
            <sz val="11"/>
            <rFont val="Calibri"/>
            <family val="2"/>
            <charset val="238"/>
          </rPr>
          <t>SZV_F:NettoKoltsegUtem2</t>
        </r>
      </text>
    </comment>
    <comment ref="P164" authorId="0" shapeId="0">
      <text>
        <r>
          <rPr>
            <sz val="11"/>
            <rFont val="Calibri"/>
            <family val="2"/>
            <charset val="238"/>
          </rPr>
          <t>SZV_F:EM_Melleklet2_KTG</t>
        </r>
      </text>
    </comment>
    <comment ref="R164" authorId="0" shapeId="0">
      <text>
        <r>
          <rPr>
            <sz val="11"/>
            <rFont val="Calibri"/>
            <family val="2"/>
            <charset val="238"/>
          </rPr>
          <t>SZV_F:HDUtem1</t>
        </r>
      </text>
    </comment>
    <comment ref="S164" authorId="0" shapeId="0">
      <text>
        <r>
          <rPr>
            <sz val="11"/>
            <rFont val="Calibri"/>
            <family val="2"/>
            <charset val="238"/>
          </rPr>
          <t>SZV_F:ECSUtem1</t>
        </r>
      </text>
    </comment>
    <comment ref="T164" authorId="0" shapeId="0">
      <text>
        <r>
          <rPr>
            <sz val="11"/>
            <rFont val="Calibri"/>
            <family val="2"/>
            <charset val="238"/>
          </rPr>
          <t>SZV_F:KFHUtem1</t>
        </r>
      </text>
    </comment>
    <comment ref="U164" authorId="0" shapeId="0">
      <text>
        <r>
          <rPr>
            <sz val="11"/>
            <rFont val="Calibri"/>
            <family val="2"/>
            <charset val="238"/>
          </rPr>
          <t>SZV_F:Egyeb_SajatUtem1</t>
        </r>
      </text>
    </comment>
    <comment ref="V164" authorId="0" shapeId="0">
      <text>
        <r>
          <rPr>
            <sz val="11"/>
            <rFont val="Calibri"/>
            <family val="2"/>
            <charset val="238"/>
          </rPr>
          <t>SZV_F:DijUtem1</t>
        </r>
      </text>
    </comment>
    <comment ref="W164" authorId="0" shapeId="0">
      <text>
        <r>
          <rPr>
            <sz val="11"/>
            <rFont val="Calibri"/>
            <family val="2"/>
            <charset val="238"/>
          </rPr>
          <t>SZV_F:EM_Melleklet1_Utem1</t>
        </r>
      </text>
    </comment>
    <comment ref="X164" authorId="0" shapeId="0">
      <text>
        <r>
          <rPr>
            <sz val="11"/>
            <rFont val="Calibri"/>
            <family val="2"/>
            <charset val="238"/>
          </rPr>
          <t>SZV_F:EgyebAllamiUtem1</t>
        </r>
      </text>
    </comment>
    <comment ref="Y164" authorId="0" shapeId="0">
      <text>
        <r>
          <rPr>
            <sz val="11"/>
            <rFont val="Calibri"/>
            <family val="2"/>
            <charset val="238"/>
          </rPr>
          <t>SZV_F:OnkormanyzatiUtem1</t>
        </r>
      </text>
    </comment>
    <comment ref="Z164" authorId="0" shapeId="0">
      <text>
        <r>
          <rPr>
            <sz val="11"/>
            <rFont val="Calibri"/>
            <family val="2"/>
            <charset val="238"/>
          </rPr>
          <t>SZV_F:EUUtem1</t>
        </r>
      </text>
    </comment>
    <comment ref="AA164" authorId="0" shapeId="0">
      <text>
        <r>
          <rPr>
            <sz val="11"/>
            <rFont val="Calibri"/>
            <family val="2"/>
            <charset val="238"/>
          </rPr>
          <t>SZV_F:EgyebUtem1</t>
        </r>
      </text>
    </comment>
    <comment ref="AB164" authorId="0" shapeId="0">
      <text>
        <r>
          <rPr>
            <sz val="11"/>
            <rFont val="Calibri"/>
            <family val="2"/>
            <charset val="238"/>
          </rPr>
          <t>SZV_F:HitelKotvenyUtem1</t>
        </r>
      </text>
    </comment>
    <comment ref="AC164" authorId="0" shapeId="0">
      <text>
        <r>
          <rPr>
            <sz val="11"/>
            <rFont val="Calibri"/>
            <family val="2"/>
            <charset val="238"/>
          </rPr>
          <t>SZV_F:OsszesenUtem1</t>
        </r>
      </text>
    </comment>
    <comment ref="AF164" authorId="0" shapeId="0">
      <text>
        <r>
          <rPr>
            <sz val="11"/>
            <rFont val="Calibri"/>
            <family val="2"/>
            <charset val="238"/>
          </rPr>
          <t>SZV_F:HDUtem2</t>
        </r>
      </text>
    </comment>
    <comment ref="AG164" authorId="0" shapeId="0">
      <text>
        <r>
          <rPr>
            <sz val="11"/>
            <rFont val="Calibri"/>
            <family val="2"/>
            <charset val="238"/>
          </rPr>
          <t>SZV_F:ECSUtem2</t>
        </r>
      </text>
    </comment>
    <comment ref="AH164" authorId="0" shapeId="0">
      <text>
        <r>
          <rPr>
            <sz val="11"/>
            <rFont val="Calibri"/>
            <family val="2"/>
            <charset val="238"/>
          </rPr>
          <t>SZV_F:KFHUtem2</t>
        </r>
      </text>
    </comment>
    <comment ref="AI164" authorId="0" shapeId="0">
      <text>
        <r>
          <rPr>
            <sz val="11"/>
            <rFont val="Calibri"/>
            <family val="2"/>
            <charset val="238"/>
          </rPr>
          <t>SZV_F:Egyeb_SajatUtem2</t>
        </r>
      </text>
    </comment>
    <comment ref="AJ164" authorId="0" shapeId="0">
      <text>
        <r>
          <rPr>
            <sz val="11"/>
            <rFont val="Calibri"/>
            <family val="2"/>
            <charset val="238"/>
          </rPr>
          <t>SZV_F:DijUtem2</t>
        </r>
      </text>
    </comment>
    <comment ref="AK164" authorId="0" shapeId="0">
      <text>
        <r>
          <rPr>
            <sz val="11"/>
            <rFont val="Calibri"/>
            <family val="2"/>
            <charset val="238"/>
          </rPr>
          <t>SZV_F:EM_Melleklet1_Utem2</t>
        </r>
      </text>
    </comment>
    <comment ref="AL164" authorId="0" shapeId="0">
      <text>
        <r>
          <rPr>
            <sz val="11"/>
            <rFont val="Calibri"/>
            <family val="2"/>
            <charset val="238"/>
          </rPr>
          <t>SZV_F:EgyebAllamiUtem2</t>
        </r>
      </text>
    </comment>
    <comment ref="AM164" authorId="0" shapeId="0">
      <text>
        <r>
          <rPr>
            <sz val="11"/>
            <rFont val="Calibri"/>
            <family val="2"/>
            <charset val="238"/>
          </rPr>
          <t>SZV_F:OnkormanyzatiUtem2</t>
        </r>
      </text>
    </comment>
    <comment ref="AN164" authorId="0" shapeId="0">
      <text>
        <r>
          <rPr>
            <sz val="11"/>
            <rFont val="Calibri"/>
            <family val="2"/>
            <charset val="238"/>
          </rPr>
          <t>SZV_F:EUUtem2</t>
        </r>
      </text>
    </comment>
    <comment ref="AO164" authorId="0" shapeId="0">
      <text>
        <r>
          <rPr>
            <sz val="11"/>
            <rFont val="Calibri"/>
            <family val="2"/>
            <charset val="238"/>
          </rPr>
          <t>SZV_F:EgyebUtem2</t>
        </r>
      </text>
    </comment>
    <comment ref="AP164" authorId="0" shapeId="0">
      <text>
        <r>
          <rPr>
            <sz val="11"/>
            <rFont val="Calibri"/>
            <family val="2"/>
            <charset val="238"/>
          </rPr>
          <t>SZV_F:HitelKotvenyUtem2</t>
        </r>
      </text>
    </comment>
    <comment ref="AQ164" authorId="0" shapeId="0">
      <text>
        <r>
          <rPr>
            <sz val="11"/>
            <rFont val="Calibri"/>
            <family val="2"/>
            <charset val="238"/>
          </rPr>
          <t>SZV_F:OsszesenUtem2</t>
        </r>
      </text>
    </comment>
    <comment ref="AR164" authorId="0" shapeId="0">
      <text>
        <r>
          <rPr>
            <sz val="11"/>
            <rFont val="Calibri"/>
            <family val="2"/>
            <charset val="238"/>
          </rPr>
          <t>SZV_F:ForrashianyUtem2</t>
        </r>
      </text>
    </comment>
    <comment ref="AU164" authorId="0" shapeId="0">
      <text>
        <r>
          <rPr>
            <sz val="11"/>
            <rFont val="Calibri"/>
            <family val="2"/>
            <charset val="238"/>
          </rPr>
          <t>SZV_F:Indokolas</t>
        </r>
      </text>
    </comment>
    <comment ref="AV164" authorId="0" shapeId="0">
      <text>
        <r>
          <rPr>
            <sz val="11"/>
            <rFont val="Calibri"/>
            <family val="2"/>
            <charset val="238"/>
          </rPr>
          <t>SZV_F:Megjegyzes</t>
        </r>
      </text>
    </comment>
    <comment ref="AW164" authorId="0" shapeId="0">
      <text>
        <r>
          <rPr>
            <sz val="11"/>
            <rFont val="Calibri"/>
            <family val="2"/>
            <charset val="238"/>
          </rPr>
          <t>SZV_F:FeladatSorszam</t>
        </r>
      </text>
    </comment>
    <comment ref="AY164" authorId="0" shapeId="0">
      <text>
        <r>
          <rPr>
            <sz val="11"/>
            <rFont val="Calibri"/>
            <family val="2"/>
            <charset val="238"/>
          </rPr>
          <t>SZV_F:ISA</t>
        </r>
      </text>
    </comment>
    <comment ref="B165" authorId="0" shapeId="0">
      <text>
        <r>
          <rPr>
            <sz val="11"/>
            <rFont val="Calibri"/>
            <family val="2"/>
            <charset val="238"/>
          </rPr>
          <t>SZV_F:FontossagiSorrent</t>
        </r>
      </text>
    </comment>
    <comment ref="C165" authorId="0" shapeId="0">
      <text>
        <r>
          <rPr>
            <sz val="11"/>
            <rFont val="Calibri"/>
            <family val="2"/>
            <charset val="238"/>
          </rPr>
          <t>SZV_F:FeladatKategoria</t>
        </r>
      </text>
    </comment>
    <comment ref="D165" authorId="0" shapeId="0">
      <text>
        <r>
          <rPr>
            <sz val="11"/>
            <rFont val="Calibri"/>
            <family val="2"/>
            <charset val="238"/>
          </rPr>
          <t>SZV_F:FeladatMegnevezes</t>
        </r>
      </text>
    </comment>
    <comment ref="E165" authorId="0" shapeId="0">
      <text>
        <r>
          <rPr>
            <sz val="11"/>
            <rFont val="Calibri"/>
            <family val="2"/>
            <charset val="238"/>
          </rPr>
          <t>SZV_F:ElviEngedelySzam</t>
        </r>
      </text>
    </comment>
    <comment ref="F165" authorId="0" shapeId="0">
      <text>
        <r>
          <rPr>
            <sz val="11"/>
            <rFont val="Calibri"/>
            <family val="2"/>
            <charset val="238"/>
          </rPr>
          <t>SZV_F:VKR_Kod</t>
        </r>
      </text>
    </comment>
    <comment ref="G165" authorId="0" shapeId="0">
      <text>
        <r>
          <rPr>
            <sz val="11"/>
            <rFont val="Calibri"/>
            <family val="2"/>
            <charset val="238"/>
          </rPr>
          <t>SZV_F:VKR_Nev</t>
        </r>
      </text>
    </comment>
    <comment ref="H165" authorId="0" shapeId="0">
      <text>
        <r>
          <rPr>
            <sz val="11"/>
            <rFont val="Calibri"/>
            <family val="2"/>
            <charset val="238"/>
          </rPr>
          <t>SZV_F:FeladatAzonosito</t>
        </r>
      </text>
    </comment>
    <comment ref="I165" authorId="0" shapeId="0">
      <text>
        <r>
          <rPr>
            <sz val="11"/>
            <rFont val="Calibri"/>
            <family val="2"/>
            <charset val="238"/>
          </rPr>
          <t>SZV_F:EllatasiTerulet</t>
        </r>
      </text>
    </comment>
    <comment ref="J165" authorId="0" shapeId="0">
      <text>
        <r>
          <rPr>
            <sz val="11"/>
            <rFont val="Calibri"/>
            <family val="2"/>
            <charset val="238"/>
          </rPr>
          <t>SZV_F:EllatasertFelelos</t>
        </r>
      </text>
    </comment>
    <comment ref="K165" authorId="0" shapeId="0">
      <text>
        <r>
          <rPr>
            <sz val="11"/>
            <rFont val="Calibri"/>
            <family val="2"/>
            <charset val="238"/>
          </rPr>
          <t>SZV_F:TervezettNettoKoltseg</t>
        </r>
      </text>
    </comment>
    <comment ref="L165" authorId="0" shapeId="0">
      <text>
        <r>
          <rPr>
            <sz val="11"/>
            <rFont val="Calibri"/>
            <family val="2"/>
            <charset val="238"/>
          </rPr>
          <t>SZV_F:IdotartamKezdes</t>
        </r>
      </text>
    </comment>
    <comment ref="M165" authorId="0" shapeId="0">
      <text>
        <r>
          <rPr>
            <sz val="11"/>
            <rFont val="Calibri"/>
            <family val="2"/>
            <charset val="238"/>
          </rPr>
          <t>SZV_F:IdotartamBefejezes</t>
        </r>
      </text>
    </comment>
    <comment ref="N165" authorId="0" shapeId="0">
      <text>
        <r>
          <rPr>
            <sz val="11"/>
            <rFont val="Calibri"/>
            <family val="2"/>
            <charset val="238"/>
          </rPr>
          <t>SZV_F:NettoKoltsegUtem1</t>
        </r>
      </text>
    </comment>
    <comment ref="O165" authorId="0" shapeId="0">
      <text>
        <r>
          <rPr>
            <sz val="11"/>
            <rFont val="Calibri"/>
            <family val="2"/>
            <charset val="238"/>
          </rPr>
          <t>SZV_F:NettoKoltsegUtem2</t>
        </r>
      </text>
    </comment>
    <comment ref="P165" authorId="0" shapeId="0">
      <text>
        <r>
          <rPr>
            <sz val="11"/>
            <rFont val="Calibri"/>
            <family val="2"/>
            <charset val="238"/>
          </rPr>
          <t>SZV_F:EM_Melleklet2_KTG</t>
        </r>
      </text>
    </comment>
    <comment ref="R165" authorId="0" shapeId="0">
      <text>
        <r>
          <rPr>
            <sz val="11"/>
            <rFont val="Calibri"/>
            <family val="2"/>
            <charset val="238"/>
          </rPr>
          <t>SZV_F:HDUtem1</t>
        </r>
      </text>
    </comment>
    <comment ref="S165" authorId="0" shapeId="0">
      <text>
        <r>
          <rPr>
            <sz val="11"/>
            <rFont val="Calibri"/>
            <family val="2"/>
            <charset val="238"/>
          </rPr>
          <t>SZV_F:ECSUtem1</t>
        </r>
      </text>
    </comment>
    <comment ref="T165" authorId="0" shapeId="0">
      <text>
        <r>
          <rPr>
            <sz val="11"/>
            <rFont val="Calibri"/>
            <family val="2"/>
            <charset val="238"/>
          </rPr>
          <t>SZV_F:KFHUtem1</t>
        </r>
      </text>
    </comment>
    <comment ref="U165" authorId="0" shapeId="0">
      <text>
        <r>
          <rPr>
            <sz val="11"/>
            <rFont val="Calibri"/>
            <family val="2"/>
            <charset val="238"/>
          </rPr>
          <t>SZV_F:Egyeb_SajatUtem1</t>
        </r>
      </text>
    </comment>
    <comment ref="V165" authorId="0" shapeId="0">
      <text>
        <r>
          <rPr>
            <sz val="11"/>
            <rFont val="Calibri"/>
            <family val="2"/>
            <charset val="238"/>
          </rPr>
          <t>SZV_F:DijUtem1</t>
        </r>
      </text>
    </comment>
    <comment ref="W165" authorId="0" shapeId="0">
      <text>
        <r>
          <rPr>
            <sz val="11"/>
            <rFont val="Calibri"/>
            <family val="2"/>
            <charset val="238"/>
          </rPr>
          <t>SZV_F:EM_Melleklet1_Utem1</t>
        </r>
      </text>
    </comment>
    <comment ref="X165" authorId="0" shapeId="0">
      <text>
        <r>
          <rPr>
            <sz val="11"/>
            <rFont val="Calibri"/>
            <family val="2"/>
            <charset val="238"/>
          </rPr>
          <t>SZV_F:EgyebAllamiUtem1</t>
        </r>
      </text>
    </comment>
    <comment ref="Y165" authorId="0" shapeId="0">
      <text>
        <r>
          <rPr>
            <sz val="11"/>
            <rFont val="Calibri"/>
            <family val="2"/>
            <charset val="238"/>
          </rPr>
          <t>SZV_F:OnkormanyzatiUtem1</t>
        </r>
      </text>
    </comment>
    <comment ref="Z165" authorId="0" shapeId="0">
      <text>
        <r>
          <rPr>
            <sz val="11"/>
            <rFont val="Calibri"/>
            <family val="2"/>
            <charset val="238"/>
          </rPr>
          <t>SZV_F:EUUtem1</t>
        </r>
      </text>
    </comment>
    <comment ref="AA165" authorId="0" shapeId="0">
      <text>
        <r>
          <rPr>
            <sz val="11"/>
            <rFont val="Calibri"/>
            <family val="2"/>
            <charset val="238"/>
          </rPr>
          <t>SZV_F:EgyebUtem1</t>
        </r>
      </text>
    </comment>
    <comment ref="AB165" authorId="0" shapeId="0">
      <text>
        <r>
          <rPr>
            <sz val="11"/>
            <rFont val="Calibri"/>
            <family val="2"/>
            <charset val="238"/>
          </rPr>
          <t>SZV_F:HitelKotvenyUtem1</t>
        </r>
      </text>
    </comment>
    <comment ref="AC165" authorId="0" shapeId="0">
      <text>
        <r>
          <rPr>
            <sz val="11"/>
            <rFont val="Calibri"/>
            <family val="2"/>
            <charset val="238"/>
          </rPr>
          <t>SZV_F:OsszesenUtem1</t>
        </r>
      </text>
    </comment>
    <comment ref="AF165" authorId="0" shapeId="0">
      <text>
        <r>
          <rPr>
            <sz val="11"/>
            <rFont val="Calibri"/>
            <family val="2"/>
            <charset val="238"/>
          </rPr>
          <t>SZV_F:HDUtem2</t>
        </r>
      </text>
    </comment>
    <comment ref="AG165" authorId="0" shapeId="0">
      <text>
        <r>
          <rPr>
            <sz val="11"/>
            <rFont val="Calibri"/>
            <family val="2"/>
            <charset val="238"/>
          </rPr>
          <t>SZV_F:ECSUtem2</t>
        </r>
      </text>
    </comment>
    <comment ref="AH165" authorId="0" shapeId="0">
      <text>
        <r>
          <rPr>
            <sz val="11"/>
            <rFont val="Calibri"/>
            <family val="2"/>
            <charset val="238"/>
          </rPr>
          <t>SZV_F:KFHUtem2</t>
        </r>
      </text>
    </comment>
    <comment ref="AI165" authorId="0" shapeId="0">
      <text>
        <r>
          <rPr>
            <sz val="11"/>
            <rFont val="Calibri"/>
            <family val="2"/>
            <charset val="238"/>
          </rPr>
          <t>SZV_F:Egyeb_SajatUtem2</t>
        </r>
      </text>
    </comment>
    <comment ref="AJ165" authorId="0" shapeId="0">
      <text>
        <r>
          <rPr>
            <sz val="11"/>
            <rFont val="Calibri"/>
            <family val="2"/>
            <charset val="238"/>
          </rPr>
          <t>SZV_F:DijUtem2</t>
        </r>
      </text>
    </comment>
    <comment ref="AK165" authorId="0" shapeId="0">
      <text>
        <r>
          <rPr>
            <sz val="11"/>
            <rFont val="Calibri"/>
            <family val="2"/>
            <charset val="238"/>
          </rPr>
          <t>SZV_F:EM_Melleklet1_Utem2</t>
        </r>
      </text>
    </comment>
    <comment ref="AL165" authorId="0" shapeId="0">
      <text>
        <r>
          <rPr>
            <sz val="11"/>
            <rFont val="Calibri"/>
            <family val="2"/>
            <charset val="238"/>
          </rPr>
          <t>SZV_F:EgyebAllamiUtem2</t>
        </r>
      </text>
    </comment>
    <comment ref="AM165" authorId="0" shapeId="0">
      <text>
        <r>
          <rPr>
            <sz val="11"/>
            <rFont val="Calibri"/>
            <family val="2"/>
            <charset val="238"/>
          </rPr>
          <t>SZV_F:OnkormanyzatiUtem2</t>
        </r>
      </text>
    </comment>
    <comment ref="AN165" authorId="0" shapeId="0">
      <text>
        <r>
          <rPr>
            <sz val="11"/>
            <rFont val="Calibri"/>
            <family val="2"/>
            <charset val="238"/>
          </rPr>
          <t>SZV_F:EUUtem2</t>
        </r>
      </text>
    </comment>
    <comment ref="AO165" authorId="0" shapeId="0">
      <text>
        <r>
          <rPr>
            <sz val="11"/>
            <rFont val="Calibri"/>
            <family val="2"/>
            <charset val="238"/>
          </rPr>
          <t>SZV_F:EgyebUtem2</t>
        </r>
      </text>
    </comment>
    <comment ref="AP165" authorId="0" shapeId="0">
      <text>
        <r>
          <rPr>
            <sz val="11"/>
            <rFont val="Calibri"/>
            <family val="2"/>
            <charset val="238"/>
          </rPr>
          <t>SZV_F:HitelKotvenyUtem2</t>
        </r>
      </text>
    </comment>
    <comment ref="AQ165" authorId="0" shapeId="0">
      <text>
        <r>
          <rPr>
            <sz val="11"/>
            <rFont val="Calibri"/>
            <family val="2"/>
            <charset val="238"/>
          </rPr>
          <t>SZV_F:OsszesenUtem2</t>
        </r>
      </text>
    </comment>
    <comment ref="AR165" authorId="0" shapeId="0">
      <text>
        <r>
          <rPr>
            <sz val="11"/>
            <rFont val="Calibri"/>
            <family val="2"/>
            <charset val="238"/>
          </rPr>
          <t>SZV_F:ForrashianyUtem2</t>
        </r>
      </text>
    </comment>
    <comment ref="AU165" authorId="0" shapeId="0">
      <text>
        <r>
          <rPr>
            <sz val="11"/>
            <rFont val="Calibri"/>
            <family val="2"/>
            <charset val="238"/>
          </rPr>
          <t>SZV_F:Indokolas</t>
        </r>
      </text>
    </comment>
    <comment ref="AV165" authorId="0" shapeId="0">
      <text>
        <r>
          <rPr>
            <sz val="11"/>
            <rFont val="Calibri"/>
            <family val="2"/>
            <charset val="238"/>
          </rPr>
          <t>SZV_F:Megjegyzes</t>
        </r>
      </text>
    </comment>
    <comment ref="AW165" authorId="0" shapeId="0">
      <text>
        <r>
          <rPr>
            <sz val="11"/>
            <rFont val="Calibri"/>
            <family val="2"/>
            <charset val="238"/>
          </rPr>
          <t>SZV_F:FeladatSorszam</t>
        </r>
      </text>
    </comment>
    <comment ref="AY165" authorId="0" shapeId="0">
      <text>
        <r>
          <rPr>
            <sz val="11"/>
            <rFont val="Calibri"/>
            <family val="2"/>
            <charset val="238"/>
          </rPr>
          <t>SZV_F:ISA</t>
        </r>
      </text>
    </comment>
    <comment ref="B166" authorId="0" shapeId="0">
      <text>
        <r>
          <rPr>
            <sz val="11"/>
            <rFont val="Calibri"/>
            <family val="2"/>
            <charset val="238"/>
          </rPr>
          <t>SZV_F:FontossagiSorrent</t>
        </r>
      </text>
    </comment>
    <comment ref="C166" authorId="0" shapeId="0">
      <text>
        <r>
          <rPr>
            <sz val="11"/>
            <rFont val="Calibri"/>
            <family val="2"/>
            <charset val="238"/>
          </rPr>
          <t>SZV_F:FeladatKategoria</t>
        </r>
      </text>
    </comment>
    <comment ref="D166" authorId="0" shapeId="0">
      <text>
        <r>
          <rPr>
            <sz val="11"/>
            <rFont val="Calibri"/>
            <family val="2"/>
            <charset val="238"/>
          </rPr>
          <t>SZV_F:FeladatMegnevezes</t>
        </r>
      </text>
    </comment>
    <comment ref="E166" authorId="0" shapeId="0">
      <text>
        <r>
          <rPr>
            <sz val="11"/>
            <rFont val="Calibri"/>
            <family val="2"/>
            <charset val="238"/>
          </rPr>
          <t>SZV_F:ElviEngedelySzam</t>
        </r>
      </text>
    </comment>
    <comment ref="F166" authorId="0" shapeId="0">
      <text>
        <r>
          <rPr>
            <sz val="11"/>
            <rFont val="Calibri"/>
            <family val="2"/>
            <charset val="238"/>
          </rPr>
          <t>SZV_F:VKR_Kod</t>
        </r>
      </text>
    </comment>
    <comment ref="G166" authorId="0" shapeId="0">
      <text>
        <r>
          <rPr>
            <sz val="11"/>
            <rFont val="Calibri"/>
            <family val="2"/>
            <charset val="238"/>
          </rPr>
          <t>SZV_F:VKR_Nev</t>
        </r>
      </text>
    </comment>
    <comment ref="H166" authorId="0" shapeId="0">
      <text>
        <r>
          <rPr>
            <sz val="11"/>
            <rFont val="Calibri"/>
            <family val="2"/>
            <charset val="238"/>
          </rPr>
          <t>SZV_F:FeladatAzonosito</t>
        </r>
      </text>
    </comment>
    <comment ref="I166" authorId="0" shapeId="0">
      <text>
        <r>
          <rPr>
            <sz val="11"/>
            <rFont val="Calibri"/>
            <family val="2"/>
            <charset val="238"/>
          </rPr>
          <t>SZV_F:EllatasiTerulet</t>
        </r>
      </text>
    </comment>
    <comment ref="J166" authorId="0" shapeId="0">
      <text>
        <r>
          <rPr>
            <sz val="11"/>
            <rFont val="Calibri"/>
            <family val="2"/>
            <charset val="238"/>
          </rPr>
          <t>SZV_F:EllatasertFelelos</t>
        </r>
      </text>
    </comment>
    <comment ref="K166" authorId="0" shapeId="0">
      <text>
        <r>
          <rPr>
            <sz val="11"/>
            <rFont val="Calibri"/>
            <family val="2"/>
            <charset val="238"/>
          </rPr>
          <t>SZV_F:TervezettNettoKoltseg</t>
        </r>
      </text>
    </comment>
    <comment ref="L166" authorId="0" shapeId="0">
      <text>
        <r>
          <rPr>
            <sz val="11"/>
            <rFont val="Calibri"/>
            <family val="2"/>
            <charset val="238"/>
          </rPr>
          <t>SZV_F:IdotartamKezdes</t>
        </r>
      </text>
    </comment>
    <comment ref="M166" authorId="0" shapeId="0">
      <text>
        <r>
          <rPr>
            <sz val="11"/>
            <rFont val="Calibri"/>
            <family val="2"/>
            <charset val="238"/>
          </rPr>
          <t>SZV_F:IdotartamBefejezes</t>
        </r>
      </text>
    </comment>
    <comment ref="N166" authorId="0" shapeId="0">
      <text>
        <r>
          <rPr>
            <sz val="11"/>
            <rFont val="Calibri"/>
            <family val="2"/>
            <charset val="238"/>
          </rPr>
          <t>SZV_F:NettoKoltsegUtem1</t>
        </r>
      </text>
    </comment>
    <comment ref="O166" authorId="0" shapeId="0">
      <text>
        <r>
          <rPr>
            <sz val="11"/>
            <rFont val="Calibri"/>
            <family val="2"/>
            <charset val="238"/>
          </rPr>
          <t>SZV_F:NettoKoltsegUtem2</t>
        </r>
      </text>
    </comment>
    <comment ref="P166" authorId="0" shapeId="0">
      <text>
        <r>
          <rPr>
            <sz val="11"/>
            <rFont val="Calibri"/>
            <family val="2"/>
            <charset val="238"/>
          </rPr>
          <t>SZV_F:EM_Melleklet2_KTG</t>
        </r>
      </text>
    </comment>
    <comment ref="R166" authorId="0" shapeId="0">
      <text>
        <r>
          <rPr>
            <sz val="11"/>
            <rFont val="Calibri"/>
            <family val="2"/>
            <charset val="238"/>
          </rPr>
          <t>SZV_F:HDUtem1</t>
        </r>
      </text>
    </comment>
    <comment ref="S166" authorId="0" shapeId="0">
      <text>
        <r>
          <rPr>
            <sz val="11"/>
            <rFont val="Calibri"/>
            <family val="2"/>
            <charset val="238"/>
          </rPr>
          <t>SZV_F:ECSUtem1</t>
        </r>
      </text>
    </comment>
    <comment ref="T166" authorId="0" shapeId="0">
      <text>
        <r>
          <rPr>
            <sz val="11"/>
            <rFont val="Calibri"/>
            <family val="2"/>
            <charset val="238"/>
          </rPr>
          <t>SZV_F:KFHUtem1</t>
        </r>
      </text>
    </comment>
    <comment ref="U166" authorId="0" shapeId="0">
      <text>
        <r>
          <rPr>
            <sz val="11"/>
            <rFont val="Calibri"/>
            <family val="2"/>
            <charset val="238"/>
          </rPr>
          <t>SZV_F:Egyeb_SajatUtem1</t>
        </r>
      </text>
    </comment>
    <comment ref="V166" authorId="0" shapeId="0">
      <text>
        <r>
          <rPr>
            <sz val="11"/>
            <rFont val="Calibri"/>
            <family val="2"/>
            <charset val="238"/>
          </rPr>
          <t>SZV_F:DijUtem1</t>
        </r>
      </text>
    </comment>
    <comment ref="W166" authorId="0" shapeId="0">
      <text>
        <r>
          <rPr>
            <sz val="11"/>
            <rFont val="Calibri"/>
            <family val="2"/>
            <charset val="238"/>
          </rPr>
          <t>SZV_F:EM_Melleklet1_Utem1</t>
        </r>
      </text>
    </comment>
    <comment ref="X166" authorId="0" shapeId="0">
      <text>
        <r>
          <rPr>
            <sz val="11"/>
            <rFont val="Calibri"/>
            <family val="2"/>
            <charset val="238"/>
          </rPr>
          <t>SZV_F:EgyebAllamiUtem1</t>
        </r>
      </text>
    </comment>
    <comment ref="Y166" authorId="0" shapeId="0">
      <text>
        <r>
          <rPr>
            <sz val="11"/>
            <rFont val="Calibri"/>
            <family val="2"/>
            <charset val="238"/>
          </rPr>
          <t>SZV_F:OnkormanyzatiUtem1</t>
        </r>
      </text>
    </comment>
    <comment ref="Z166" authorId="0" shapeId="0">
      <text>
        <r>
          <rPr>
            <sz val="11"/>
            <rFont val="Calibri"/>
            <family val="2"/>
            <charset val="238"/>
          </rPr>
          <t>SZV_F:EUUtem1</t>
        </r>
      </text>
    </comment>
    <comment ref="AA166" authorId="0" shapeId="0">
      <text>
        <r>
          <rPr>
            <sz val="11"/>
            <rFont val="Calibri"/>
            <family val="2"/>
            <charset val="238"/>
          </rPr>
          <t>SZV_F:EgyebUtem1</t>
        </r>
      </text>
    </comment>
    <comment ref="AB166" authorId="0" shapeId="0">
      <text>
        <r>
          <rPr>
            <sz val="11"/>
            <rFont val="Calibri"/>
            <family val="2"/>
            <charset val="238"/>
          </rPr>
          <t>SZV_F:HitelKotvenyUtem1</t>
        </r>
      </text>
    </comment>
    <comment ref="AC166" authorId="0" shapeId="0">
      <text>
        <r>
          <rPr>
            <sz val="11"/>
            <rFont val="Calibri"/>
            <family val="2"/>
            <charset val="238"/>
          </rPr>
          <t>SZV_F:OsszesenUtem1</t>
        </r>
      </text>
    </comment>
    <comment ref="AF166" authorId="0" shapeId="0">
      <text>
        <r>
          <rPr>
            <sz val="11"/>
            <rFont val="Calibri"/>
            <family val="2"/>
            <charset val="238"/>
          </rPr>
          <t>SZV_F:HDUtem2</t>
        </r>
      </text>
    </comment>
    <comment ref="AG166" authorId="0" shapeId="0">
      <text>
        <r>
          <rPr>
            <sz val="11"/>
            <rFont val="Calibri"/>
            <family val="2"/>
            <charset val="238"/>
          </rPr>
          <t>SZV_F:ECSUtem2</t>
        </r>
      </text>
    </comment>
    <comment ref="AH166" authorId="0" shapeId="0">
      <text>
        <r>
          <rPr>
            <sz val="11"/>
            <rFont val="Calibri"/>
            <family val="2"/>
            <charset val="238"/>
          </rPr>
          <t>SZV_F:KFHUtem2</t>
        </r>
      </text>
    </comment>
    <comment ref="AI166" authorId="0" shapeId="0">
      <text>
        <r>
          <rPr>
            <sz val="11"/>
            <rFont val="Calibri"/>
            <family val="2"/>
            <charset val="238"/>
          </rPr>
          <t>SZV_F:Egyeb_SajatUtem2</t>
        </r>
      </text>
    </comment>
    <comment ref="AJ166" authorId="0" shapeId="0">
      <text>
        <r>
          <rPr>
            <sz val="11"/>
            <rFont val="Calibri"/>
            <family val="2"/>
            <charset val="238"/>
          </rPr>
          <t>SZV_F:DijUtem2</t>
        </r>
      </text>
    </comment>
    <comment ref="AK166" authorId="0" shapeId="0">
      <text>
        <r>
          <rPr>
            <sz val="11"/>
            <rFont val="Calibri"/>
            <family val="2"/>
            <charset val="238"/>
          </rPr>
          <t>SZV_F:EM_Melleklet1_Utem2</t>
        </r>
      </text>
    </comment>
    <comment ref="AL166" authorId="0" shapeId="0">
      <text>
        <r>
          <rPr>
            <sz val="11"/>
            <rFont val="Calibri"/>
            <family val="2"/>
            <charset val="238"/>
          </rPr>
          <t>SZV_F:EgyebAllamiUtem2</t>
        </r>
      </text>
    </comment>
    <comment ref="AM166" authorId="0" shapeId="0">
      <text>
        <r>
          <rPr>
            <sz val="11"/>
            <rFont val="Calibri"/>
            <family val="2"/>
            <charset val="238"/>
          </rPr>
          <t>SZV_F:OnkormanyzatiUtem2</t>
        </r>
      </text>
    </comment>
    <comment ref="AN166" authorId="0" shapeId="0">
      <text>
        <r>
          <rPr>
            <sz val="11"/>
            <rFont val="Calibri"/>
            <family val="2"/>
            <charset val="238"/>
          </rPr>
          <t>SZV_F:EUUtem2</t>
        </r>
      </text>
    </comment>
    <comment ref="AO166" authorId="0" shapeId="0">
      <text>
        <r>
          <rPr>
            <sz val="11"/>
            <rFont val="Calibri"/>
            <family val="2"/>
            <charset val="238"/>
          </rPr>
          <t>SZV_F:EgyebUtem2</t>
        </r>
      </text>
    </comment>
    <comment ref="AP166" authorId="0" shapeId="0">
      <text>
        <r>
          <rPr>
            <sz val="11"/>
            <rFont val="Calibri"/>
            <family val="2"/>
            <charset val="238"/>
          </rPr>
          <t>SZV_F:HitelKotvenyUtem2</t>
        </r>
      </text>
    </comment>
    <comment ref="AQ166" authorId="0" shapeId="0">
      <text>
        <r>
          <rPr>
            <sz val="11"/>
            <rFont val="Calibri"/>
            <family val="2"/>
            <charset val="238"/>
          </rPr>
          <t>SZV_F:OsszesenUtem2</t>
        </r>
      </text>
    </comment>
    <comment ref="AR166" authorId="0" shapeId="0">
      <text>
        <r>
          <rPr>
            <sz val="11"/>
            <rFont val="Calibri"/>
            <family val="2"/>
            <charset val="238"/>
          </rPr>
          <t>SZV_F:ForrashianyUtem2</t>
        </r>
      </text>
    </comment>
    <comment ref="AU166" authorId="0" shapeId="0">
      <text>
        <r>
          <rPr>
            <sz val="11"/>
            <rFont val="Calibri"/>
            <family val="2"/>
            <charset val="238"/>
          </rPr>
          <t>SZV_F:Indokolas</t>
        </r>
      </text>
    </comment>
    <comment ref="AV166" authorId="0" shapeId="0">
      <text>
        <r>
          <rPr>
            <sz val="11"/>
            <rFont val="Calibri"/>
            <family val="2"/>
            <charset val="238"/>
          </rPr>
          <t>SZV_F:Megjegyzes</t>
        </r>
      </text>
    </comment>
    <comment ref="AW166" authorId="0" shapeId="0">
      <text>
        <r>
          <rPr>
            <sz val="11"/>
            <rFont val="Calibri"/>
            <family val="2"/>
            <charset val="238"/>
          </rPr>
          <t>SZV_F:FeladatSorszam</t>
        </r>
      </text>
    </comment>
    <comment ref="AY166" authorId="0" shapeId="0">
      <text>
        <r>
          <rPr>
            <sz val="11"/>
            <rFont val="Calibri"/>
            <family val="2"/>
            <charset val="238"/>
          </rPr>
          <t>SZV_F:ISA</t>
        </r>
      </text>
    </comment>
    <comment ref="B167" authorId="0" shapeId="0">
      <text>
        <r>
          <rPr>
            <sz val="11"/>
            <rFont val="Calibri"/>
            <family val="2"/>
            <charset val="238"/>
          </rPr>
          <t>SZV_F:FontossagiSorrent</t>
        </r>
      </text>
    </comment>
    <comment ref="C167" authorId="0" shapeId="0">
      <text>
        <r>
          <rPr>
            <sz val="11"/>
            <rFont val="Calibri"/>
            <family val="2"/>
            <charset val="238"/>
          </rPr>
          <t>SZV_F:FeladatKategoria</t>
        </r>
      </text>
    </comment>
    <comment ref="D167" authorId="0" shapeId="0">
      <text>
        <r>
          <rPr>
            <sz val="11"/>
            <rFont val="Calibri"/>
            <family val="2"/>
            <charset val="238"/>
          </rPr>
          <t>SZV_F:FeladatMegnevezes</t>
        </r>
      </text>
    </comment>
    <comment ref="E167" authorId="0" shapeId="0">
      <text>
        <r>
          <rPr>
            <sz val="11"/>
            <rFont val="Calibri"/>
            <family val="2"/>
            <charset val="238"/>
          </rPr>
          <t>SZV_F:ElviEngedelySzam</t>
        </r>
      </text>
    </comment>
    <comment ref="F167" authorId="0" shapeId="0">
      <text>
        <r>
          <rPr>
            <sz val="11"/>
            <rFont val="Calibri"/>
            <family val="2"/>
            <charset val="238"/>
          </rPr>
          <t>SZV_F:VKR_Kod</t>
        </r>
      </text>
    </comment>
    <comment ref="G167" authorId="0" shapeId="0">
      <text>
        <r>
          <rPr>
            <sz val="11"/>
            <rFont val="Calibri"/>
            <family val="2"/>
            <charset val="238"/>
          </rPr>
          <t>SZV_F:VKR_Nev</t>
        </r>
      </text>
    </comment>
    <comment ref="H167" authorId="0" shapeId="0">
      <text>
        <r>
          <rPr>
            <sz val="11"/>
            <rFont val="Calibri"/>
            <family val="2"/>
            <charset val="238"/>
          </rPr>
          <t>SZV_F:FeladatAzonosito</t>
        </r>
      </text>
    </comment>
    <comment ref="I167" authorId="0" shapeId="0">
      <text>
        <r>
          <rPr>
            <sz val="11"/>
            <rFont val="Calibri"/>
            <family val="2"/>
            <charset val="238"/>
          </rPr>
          <t>SZV_F:EllatasiTerulet</t>
        </r>
      </text>
    </comment>
    <comment ref="J167" authorId="0" shapeId="0">
      <text>
        <r>
          <rPr>
            <sz val="11"/>
            <rFont val="Calibri"/>
            <family val="2"/>
            <charset val="238"/>
          </rPr>
          <t>SZV_F:EllatasertFelelos</t>
        </r>
      </text>
    </comment>
    <comment ref="K167" authorId="0" shapeId="0">
      <text>
        <r>
          <rPr>
            <sz val="11"/>
            <rFont val="Calibri"/>
            <family val="2"/>
            <charset val="238"/>
          </rPr>
          <t>SZV_F:TervezettNettoKoltseg</t>
        </r>
      </text>
    </comment>
    <comment ref="L167" authorId="0" shapeId="0">
      <text>
        <r>
          <rPr>
            <sz val="11"/>
            <rFont val="Calibri"/>
            <family val="2"/>
            <charset val="238"/>
          </rPr>
          <t>SZV_F:IdotartamKezdes</t>
        </r>
      </text>
    </comment>
    <comment ref="M167" authorId="0" shapeId="0">
      <text>
        <r>
          <rPr>
            <sz val="11"/>
            <rFont val="Calibri"/>
            <family val="2"/>
            <charset val="238"/>
          </rPr>
          <t>SZV_F:IdotartamBefejezes</t>
        </r>
      </text>
    </comment>
    <comment ref="N167" authorId="0" shapeId="0">
      <text>
        <r>
          <rPr>
            <sz val="11"/>
            <rFont val="Calibri"/>
            <family val="2"/>
            <charset val="238"/>
          </rPr>
          <t>SZV_F:NettoKoltsegUtem1</t>
        </r>
      </text>
    </comment>
    <comment ref="O167" authorId="0" shapeId="0">
      <text>
        <r>
          <rPr>
            <sz val="11"/>
            <rFont val="Calibri"/>
            <family val="2"/>
            <charset val="238"/>
          </rPr>
          <t>SZV_F:NettoKoltsegUtem2</t>
        </r>
      </text>
    </comment>
    <comment ref="P167" authorId="0" shapeId="0">
      <text>
        <r>
          <rPr>
            <sz val="11"/>
            <rFont val="Calibri"/>
            <family val="2"/>
            <charset val="238"/>
          </rPr>
          <t>SZV_F:EM_Melleklet2_KTG</t>
        </r>
      </text>
    </comment>
    <comment ref="R167" authorId="0" shapeId="0">
      <text>
        <r>
          <rPr>
            <sz val="11"/>
            <rFont val="Calibri"/>
            <family val="2"/>
            <charset val="238"/>
          </rPr>
          <t>SZV_F:HDUtem1</t>
        </r>
      </text>
    </comment>
    <comment ref="S167" authorId="0" shapeId="0">
      <text>
        <r>
          <rPr>
            <sz val="11"/>
            <rFont val="Calibri"/>
            <family val="2"/>
            <charset val="238"/>
          </rPr>
          <t>SZV_F:ECSUtem1</t>
        </r>
      </text>
    </comment>
    <comment ref="T167" authorId="0" shapeId="0">
      <text>
        <r>
          <rPr>
            <sz val="11"/>
            <rFont val="Calibri"/>
            <family val="2"/>
            <charset val="238"/>
          </rPr>
          <t>SZV_F:KFHUtem1</t>
        </r>
      </text>
    </comment>
    <comment ref="U167" authorId="0" shapeId="0">
      <text>
        <r>
          <rPr>
            <sz val="11"/>
            <rFont val="Calibri"/>
            <family val="2"/>
            <charset val="238"/>
          </rPr>
          <t>SZV_F:Egyeb_SajatUtem1</t>
        </r>
      </text>
    </comment>
    <comment ref="V167" authorId="0" shapeId="0">
      <text>
        <r>
          <rPr>
            <sz val="11"/>
            <rFont val="Calibri"/>
            <family val="2"/>
            <charset val="238"/>
          </rPr>
          <t>SZV_F:DijUtem1</t>
        </r>
      </text>
    </comment>
    <comment ref="W167" authorId="0" shapeId="0">
      <text>
        <r>
          <rPr>
            <sz val="11"/>
            <rFont val="Calibri"/>
            <family val="2"/>
            <charset val="238"/>
          </rPr>
          <t>SZV_F:EM_Melleklet1_Utem1</t>
        </r>
      </text>
    </comment>
    <comment ref="X167" authorId="0" shapeId="0">
      <text>
        <r>
          <rPr>
            <sz val="11"/>
            <rFont val="Calibri"/>
            <family val="2"/>
            <charset val="238"/>
          </rPr>
          <t>SZV_F:EgyebAllamiUtem1</t>
        </r>
      </text>
    </comment>
    <comment ref="Y167" authorId="0" shapeId="0">
      <text>
        <r>
          <rPr>
            <sz val="11"/>
            <rFont val="Calibri"/>
            <family val="2"/>
            <charset val="238"/>
          </rPr>
          <t>SZV_F:OnkormanyzatiUtem1</t>
        </r>
      </text>
    </comment>
    <comment ref="Z167" authorId="0" shapeId="0">
      <text>
        <r>
          <rPr>
            <sz val="11"/>
            <rFont val="Calibri"/>
            <family val="2"/>
            <charset val="238"/>
          </rPr>
          <t>SZV_F:EUUtem1</t>
        </r>
      </text>
    </comment>
    <comment ref="AA167" authorId="0" shapeId="0">
      <text>
        <r>
          <rPr>
            <sz val="11"/>
            <rFont val="Calibri"/>
            <family val="2"/>
            <charset val="238"/>
          </rPr>
          <t>SZV_F:EgyebUtem1</t>
        </r>
      </text>
    </comment>
    <comment ref="AB167" authorId="0" shapeId="0">
      <text>
        <r>
          <rPr>
            <sz val="11"/>
            <rFont val="Calibri"/>
            <family val="2"/>
            <charset val="238"/>
          </rPr>
          <t>SZV_F:HitelKotvenyUtem1</t>
        </r>
      </text>
    </comment>
    <comment ref="AC167" authorId="0" shapeId="0">
      <text>
        <r>
          <rPr>
            <sz val="11"/>
            <rFont val="Calibri"/>
            <family val="2"/>
            <charset val="238"/>
          </rPr>
          <t>SZV_F:OsszesenUtem1</t>
        </r>
      </text>
    </comment>
    <comment ref="AF167" authorId="0" shapeId="0">
      <text>
        <r>
          <rPr>
            <sz val="11"/>
            <rFont val="Calibri"/>
            <family val="2"/>
            <charset val="238"/>
          </rPr>
          <t>SZV_F:HDUtem2</t>
        </r>
      </text>
    </comment>
    <comment ref="AG167" authorId="0" shapeId="0">
      <text>
        <r>
          <rPr>
            <sz val="11"/>
            <rFont val="Calibri"/>
            <family val="2"/>
            <charset val="238"/>
          </rPr>
          <t>SZV_F:ECSUtem2</t>
        </r>
      </text>
    </comment>
    <comment ref="AH167" authorId="0" shapeId="0">
      <text>
        <r>
          <rPr>
            <sz val="11"/>
            <rFont val="Calibri"/>
            <family val="2"/>
            <charset val="238"/>
          </rPr>
          <t>SZV_F:KFHUtem2</t>
        </r>
      </text>
    </comment>
    <comment ref="AI167" authorId="0" shapeId="0">
      <text>
        <r>
          <rPr>
            <sz val="11"/>
            <rFont val="Calibri"/>
            <family val="2"/>
            <charset val="238"/>
          </rPr>
          <t>SZV_F:Egyeb_SajatUtem2</t>
        </r>
      </text>
    </comment>
    <comment ref="AJ167" authorId="0" shapeId="0">
      <text>
        <r>
          <rPr>
            <sz val="11"/>
            <rFont val="Calibri"/>
            <family val="2"/>
            <charset val="238"/>
          </rPr>
          <t>SZV_F:DijUtem2</t>
        </r>
      </text>
    </comment>
    <comment ref="AK167" authorId="0" shapeId="0">
      <text>
        <r>
          <rPr>
            <sz val="11"/>
            <rFont val="Calibri"/>
            <family val="2"/>
            <charset val="238"/>
          </rPr>
          <t>SZV_F:EM_Melleklet1_Utem2</t>
        </r>
      </text>
    </comment>
    <comment ref="AL167" authorId="0" shapeId="0">
      <text>
        <r>
          <rPr>
            <sz val="11"/>
            <rFont val="Calibri"/>
            <family val="2"/>
            <charset val="238"/>
          </rPr>
          <t>SZV_F:EgyebAllamiUtem2</t>
        </r>
      </text>
    </comment>
    <comment ref="AM167" authorId="0" shapeId="0">
      <text>
        <r>
          <rPr>
            <sz val="11"/>
            <rFont val="Calibri"/>
            <family val="2"/>
            <charset val="238"/>
          </rPr>
          <t>SZV_F:OnkormanyzatiUtem2</t>
        </r>
      </text>
    </comment>
    <comment ref="AN167" authorId="0" shapeId="0">
      <text>
        <r>
          <rPr>
            <sz val="11"/>
            <rFont val="Calibri"/>
            <family val="2"/>
            <charset val="238"/>
          </rPr>
          <t>SZV_F:EUUtem2</t>
        </r>
      </text>
    </comment>
    <comment ref="AO167" authorId="0" shapeId="0">
      <text>
        <r>
          <rPr>
            <sz val="11"/>
            <rFont val="Calibri"/>
            <family val="2"/>
            <charset val="238"/>
          </rPr>
          <t>SZV_F:EgyebUtem2</t>
        </r>
      </text>
    </comment>
    <comment ref="AP167" authorId="0" shapeId="0">
      <text>
        <r>
          <rPr>
            <sz val="11"/>
            <rFont val="Calibri"/>
            <family val="2"/>
            <charset val="238"/>
          </rPr>
          <t>SZV_F:HitelKotvenyUtem2</t>
        </r>
      </text>
    </comment>
    <comment ref="AQ167" authorId="0" shapeId="0">
      <text>
        <r>
          <rPr>
            <sz val="11"/>
            <rFont val="Calibri"/>
            <family val="2"/>
            <charset val="238"/>
          </rPr>
          <t>SZV_F:OsszesenUtem2</t>
        </r>
      </text>
    </comment>
    <comment ref="AR167" authorId="0" shapeId="0">
      <text>
        <r>
          <rPr>
            <sz val="11"/>
            <rFont val="Calibri"/>
            <family val="2"/>
            <charset val="238"/>
          </rPr>
          <t>SZV_F:ForrashianyUtem2</t>
        </r>
      </text>
    </comment>
    <comment ref="AU167" authorId="0" shapeId="0">
      <text>
        <r>
          <rPr>
            <sz val="11"/>
            <rFont val="Calibri"/>
            <family val="2"/>
            <charset val="238"/>
          </rPr>
          <t>SZV_F:Indokolas</t>
        </r>
      </text>
    </comment>
    <comment ref="AV167" authorId="0" shapeId="0">
      <text>
        <r>
          <rPr>
            <sz val="11"/>
            <rFont val="Calibri"/>
            <family val="2"/>
            <charset val="238"/>
          </rPr>
          <t>SZV_F:Megjegyzes</t>
        </r>
      </text>
    </comment>
    <comment ref="AW167" authorId="0" shapeId="0">
      <text>
        <r>
          <rPr>
            <sz val="11"/>
            <rFont val="Calibri"/>
            <family val="2"/>
            <charset val="238"/>
          </rPr>
          <t>SZV_F:FeladatSorszam</t>
        </r>
      </text>
    </comment>
    <comment ref="AY167" authorId="0" shapeId="0">
      <text>
        <r>
          <rPr>
            <sz val="11"/>
            <rFont val="Calibri"/>
            <family val="2"/>
            <charset val="238"/>
          </rPr>
          <t>SZV_F:ISA</t>
        </r>
      </text>
    </comment>
    <comment ref="B168" authorId="0" shapeId="0">
      <text>
        <r>
          <rPr>
            <sz val="11"/>
            <rFont val="Calibri"/>
            <family val="2"/>
            <charset val="238"/>
          </rPr>
          <t>SZV_F:FontossagiSorrent</t>
        </r>
      </text>
    </comment>
    <comment ref="C168" authorId="0" shapeId="0">
      <text>
        <r>
          <rPr>
            <sz val="11"/>
            <rFont val="Calibri"/>
            <family val="2"/>
            <charset val="238"/>
          </rPr>
          <t>SZV_F:FeladatKategoria</t>
        </r>
      </text>
    </comment>
    <comment ref="D168" authorId="0" shapeId="0">
      <text>
        <r>
          <rPr>
            <sz val="11"/>
            <rFont val="Calibri"/>
            <family val="2"/>
            <charset val="238"/>
          </rPr>
          <t>SZV_F:FeladatMegnevezes</t>
        </r>
      </text>
    </comment>
    <comment ref="E168" authorId="0" shapeId="0">
      <text>
        <r>
          <rPr>
            <sz val="11"/>
            <rFont val="Calibri"/>
            <family val="2"/>
            <charset val="238"/>
          </rPr>
          <t>SZV_F:ElviEngedelySzam</t>
        </r>
      </text>
    </comment>
    <comment ref="F168" authorId="0" shapeId="0">
      <text>
        <r>
          <rPr>
            <sz val="11"/>
            <rFont val="Calibri"/>
            <family val="2"/>
            <charset val="238"/>
          </rPr>
          <t>SZV_F:VKR_Kod</t>
        </r>
      </text>
    </comment>
    <comment ref="G168" authorId="0" shapeId="0">
      <text>
        <r>
          <rPr>
            <sz val="11"/>
            <rFont val="Calibri"/>
            <family val="2"/>
            <charset val="238"/>
          </rPr>
          <t>SZV_F:VKR_Nev</t>
        </r>
      </text>
    </comment>
    <comment ref="H168" authorId="0" shapeId="0">
      <text>
        <r>
          <rPr>
            <sz val="11"/>
            <rFont val="Calibri"/>
            <family val="2"/>
            <charset val="238"/>
          </rPr>
          <t>SZV_F:FeladatAzonosito</t>
        </r>
      </text>
    </comment>
    <comment ref="I168" authorId="0" shapeId="0">
      <text>
        <r>
          <rPr>
            <sz val="11"/>
            <rFont val="Calibri"/>
            <family val="2"/>
            <charset val="238"/>
          </rPr>
          <t>SZV_F:EllatasiTerulet</t>
        </r>
      </text>
    </comment>
    <comment ref="J168" authorId="0" shapeId="0">
      <text>
        <r>
          <rPr>
            <sz val="11"/>
            <rFont val="Calibri"/>
            <family val="2"/>
            <charset val="238"/>
          </rPr>
          <t>SZV_F:EllatasertFelelos</t>
        </r>
      </text>
    </comment>
    <comment ref="K168" authorId="0" shapeId="0">
      <text>
        <r>
          <rPr>
            <sz val="11"/>
            <rFont val="Calibri"/>
            <family val="2"/>
            <charset val="238"/>
          </rPr>
          <t>SZV_F:TervezettNettoKoltseg</t>
        </r>
      </text>
    </comment>
    <comment ref="L168" authorId="0" shapeId="0">
      <text>
        <r>
          <rPr>
            <sz val="11"/>
            <rFont val="Calibri"/>
            <family val="2"/>
            <charset val="238"/>
          </rPr>
          <t>SZV_F:IdotartamKezdes</t>
        </r>
      </text>
    </comment>
    <comment ref="M168" authorId="0" shapeId="0">
      <text>
        <r>
          <rPr>
            <sz val="11"/>
            <rFont val="Calibri"/>
            <family val="2"/>
            <charset val="238"/>
          </rPr>
          <t>SZV_F:IdotartamBefejezes</t>
        </r>
      </text>
    </comment>
    <comment ref="N168" authorId="0" shapeId="0">
      <text>
        <r>
          <rPr>
            <sz val="11"/>
            <rFont val="Calibri"/>
            <family val="2"/>
            <charset val="238"/>
          </rPr>
          <t>SZV_F:NettoKoltsegUtem1</t>
        </r>
      </text>
    </comment>
    <comment ref="O168" authorId="0" shapeId="0">
      <text>
        <r>
          <rPr>
            <sz val="11"/>
            <rFont val="Calibri"/>
            <family val="2"/>
            <charset val="238"/>
          </rPr>
          <t>SZV_F:NettoKoltsegUtem2</t>
        </r>
      </text>
    </comment>
    <comment ref="P168" authorId="0" shapeId="0">
      <text>
        <r>
          <rPr>
            <sz val="11"/>
            <rFont val="Calibri"/>
            <family val="2"/>
            <charset val="238"/>
          </rPr>
          <t>SZV_F:EM_Melleklet2_KTG</t>
        </r>
      </text>
    </comment>
    <comment ref="R168" authorId="0" shapeId="0">
      <text>
        <r>
          <rPr>
            <sz val="11"/>
            <rFont val="Calibri"/>
            <family val="2"/>
            <charset val="238"/>
          </rPr>
          <t>SZV_F:HDUtem1</t>
        </r>
      </text>
    </comment>
    <comment ref="S168" authorId="0" shapeId="0">
      <text>
        <r>
          <rPr>
            <sz val="11"/>
            <rFont val="Calibri"/>
            <family val="2"/>
            <charset val="238"/>
          </rPr>
          <t>SZV_F:ECSUtem1</t>
        </r>
      </text>
    </comment>
    <comment ref="T168" authorId="0" shapeId="0">
      <text>
        <r>
          <rPr>
            <sz val="11"/>
            <rFont val="Calibri"/>
            <family val="2"/>
            <charset val="238"/>
          </rPr>
          <t>SZV_F:KFHUtem1</t>
        </r>
      </text>
    </comment>
    <comment ref="U168" authorId="0" shapeId="0">
      <text>
        <r>
          <rPr>
            <sz val="11"/>
            <rFont val="Calibri"/>
            <family val="2"/>
            <charset val="238"/>
          </rPr>
          <t>SZV_F:Egyeb_SajatUtem1</t>
        </r>
      </text>
    </comment>
    <comment ref="V168" authorId="0" shapeId="0">
      <text>
        <r>
          <rPr>
            <sz val="11"/>
            <rFont val="Calibri"/>
            <family val="2"/>
            <charset val="238"/>
          </rPr>
          <t>SZV_F:DijUtem1</t>
        </r>
      </text>
    </comment>
    <comment ref="W168" authorId="0" shapeId="0">
      <text>
        <r>
          <rPr>
            <sz val="11"/>
            <rFont val="Calibri"/>
            <family val="2"/>
            <charset val="238"/>
          </rPr>
          <t>SZV_F:EM_Melleklet1_Utem1</t>
        </r>
      </text>
    </comment>
    <comment ref="X168" authorId="0" shapeId="0">
      <text>
        <r>
          <rPr>
            <sz val="11"/>
            <rFont val="Calibri"/>
            <family val="2"/>
            <charset val="238"/>
          </rPr>
          <t>SZV_F:EgyebAllamiUtem1</t>
        </r>
      </text>
    </comment>
    <comment ref="Y168" authorId="0" shapeId="0">
      <text>
        <r>
          <rPr>
            <sz val="11"/>
            <rFont val="Calibri"/>
            <family val="2"/>
            <charset val="238"/>
          </rPr>
          <t>SZV_F:OnkormanyzatiUtem1</t>
        </r>
      </text>
    </comment>
    <comment ref="Z168" authorId="0" shapeId="0">
      <text>
        <r>
          <rPr>
            <sz val="11"/>
            <rFont val="Calibri"/>
            <family val="2"/>
            <charset val="238"/>
          </rPr>
          <t>SZV_F:EUUtem1</t>
        </r>
      </text>
    </comment>
    <comment ref="AA168" authorId="0" shapeId="0">
      <text>
        <r>
          <rPr>
            <sz val="11"/>
            <rFont val="Calibri"/>
            <family val="2"/>
            <charset val="238"/>
          </rPr>
          <t>SZV_F:EgyebUtem1</t>
        </r>
      </text>
    </comment>
    <comment ref="AB168" authorId="0" shapeId="0">
      <text>
        <r>
          <rPr>
            <sz val="11"/>
            <rFont val="Calibri"/>
            <family val="2"/>
            <charset val="238"/>
          </rPr>
          <t>SZV_F:HitelKotvenyUtem1</t>
        </r>
      </text>
    </comment>
    <comment ref="AC168" authorId="0" shapeId="0">
      <text>
        <r>
          <rPr>
            <sz val="11"/>
            <rFont val="Calibri"/>
            <family val="2"/>
            <charset val="238"/>
          </rPr>
          <t>SZV_F:OsszesenUtem1</t>
        </r>
      </text>
    </comment>
    <comment ref="AF168" authorId="0" shapeId="0">
      <text>
        <r>
          <rPr>
            <sz val="11"/>
            <rFont val="Calibri"/>
            <family val="2"/>
            <charset val="238"/>
          </rPr>
          <t>SZV_F:HDUtem2</t>
        </r>
      </text>
    </comment>
    <comment ref="AG168" authorId="0" shapeId="0">
      <text>
        <r>
          <rPr>
            <sz val="11"/>
            <rFont val="Calibri"/>
            <family val="2"/>
            <charset val="238"/>
          </rPr>
          <t>SZV_F:ECSUtem2</t>
        </r>
      </text>
    </comment>
    <comment ref="AH168" authorId="0" shapeId="0">
      <text>
        <r>
          <rPr>
            <sz val="11"/>
            <rFont val="Calibri"/>
            <family val="2"/>
            <charset val="238"/>
          </rPr>
          <t>SZV_F:KFHUtem2</t>
        </r>
      </text>
    </comment>
    <comment ref="AI168" authorId="0" shapeId="0">
      <text>
        <r>
          <rPr>
            <sz val="11"/>
            <rFont val="Calibri"/>
            <family val="2"/>
            <charset val="238"/>
          </rPr>
          <t>SZV_F:Egyeb_SajatUtem2</t>
        </r>
      </text>
    </comment>
    <comment ref="AJ168" authorId="0" shapeId="0">
      <text>
        <r>
          <rPr>
            <sz val="11"/>
            <rFont val="Calibri"/>
            <family val="2"/>
            <charset val="238"/>
          </rPr>
          <t>SZV_F:DijUtem2</t>
        </r>
      </text>
    </comment>
    <comment ref="AK168" authorId="0" shapeId="0">
      <text>
        <r>
          <rPr>
            <sz val="11"/>
            <rFont val="Calibri"/>
            <family val="2"/>
            <charset val="238"/>
          </rPr>
          <t>SZV_F:EM_Melleklet1_Utem2</t>
        </r>
      </text>
    </comment>
    <comment ref="AL168" authorId="0" shapeId="0">
      <text>
        <r>
          <rPr>
            <sz val="11"/>
            <rFont val="Calibri"/>
            <family val="2"/>
            <charset val="238"/>
          </rPr>
          <t>SZV_F:EgyebAllamiUtem2</t>
        </r>
      </text>
    </comment>
    <comment ref="AM168" authorId="0" shapeId="0">
      <text>
        <r>
          <rPr>
            <sz val="11"/>
            <rFont val="Calibri"/>
            <family val="2"/>
            <charset val="238"/>
          </rPr>
          <t>SZV_F:OnkormanyzatiUtem2</t>
        </r>
      </text>
    </comment>
    <comment ref="AN168" authorId="0" shapeId="0">
      <text>
        <r>
          <rPr>
            <sz val="11"/>
            <rFont val="Calibri"/>
            <family val="2"/>
            <charset val="238"/>
          </rPr>
          <t>SZV_F:EUUtem2</t>
        </r>
      </text>
    </comment>
    <comment ref="AO168" authorId="0" shapeId="0">
      <text>
        <r>
          <rPr>
            <sz val="11"/>
            <rFont val="Calibri"/>
            <family val="2"/>
            <charset val="238"/>
          </rPr>
          <t>SZV_F:EgyebUtem2</t>
        </r>
      </text>
    </comment>
    <comment ref="AP168" authorId="0" shapeId="0">
      <text>
        <r>
          <rPr>
            <sz val="11"/>
            <rFont val="Calibri"/>
            <family val="2"/>
            <charset val="238"/>
          </rPr>
          <t>SZV_F:HitelKotvenyUtem2</t>
        </r>
      </text>
    </comment>
    <comment ref="AQ168" authorId="0" shapeId="0">
      <text>
        <r>
          <rPr>
            <sz val="11"/>
            <rFont val="Calibri"/>
            <family val="2"/>
            <charset val="238"/>
          </rPr>
          <t>SZV_F:OsszesenUtem2</t>
        </r>
      </text>
    </comment>
    <comment ref="AR168" authorId="0" shapeId="0">
      <text>
        <r>
          <rPr>
            <sz val="11"/>
            <rFont val="Calibri"/>
            <family val="2"/>
            <charset val="238"/>
          </rPr>
          <t>SZV_F:ForrashianyUtem2</t>
        </r>
      </text>
    </comment>
    <comment ref="AU168" authorId="0" shapeId="0">
      <text>
        <r>
          <rPr>
            <sz val="11"/>
            <rFont val="Calibri"/>
            <family val="2"/>
            <charset val="238"/>
          </rPr>
          <t>SZV_F:Indokolas</t>
        </r>
      </text>
    </comment>
    <comment ref="AV168" authorId="0" shapeId="0">
      <text>
        <r>
          <rPr>
            <sz val="11"/>
            <rFont val="Calibri"/>
            <family val="2"/>
            <charset val="238"/>
          </rPr>
          <t>SZV_F:Megjegyzes</t>
        </r>
      </text>
    </comment>
    <comment ref="AW168" authorId="0" shapeId="0">
      <text>
        <r>
          <rPr>
            <sz val="11"/>
            <rFont val="Calibri"/>
            <family val="2"/>
            <charset val="238"/>
          </rPr>
          <t>SZV_F:FeladatSorszam</t>
        </r>
      </text>
    </comment>
    <comment ref="AY168" authorId="0" shapeId="0">
      <text>
        <r>
          <rPr>
            <sz val="11"/>
            <rFont val="Calibri"/>
            <family val="2"/>
            <charset val="238"/>
          </rPr>
          <t>SZV_F:ISA</t>
        </r>
      </text>
    </comment>
    <comment ref="B169" authorId="0" shapeId="0">
      <text>
        <r>
          <rPr>
            <sz val="11"/>
            <rFont val="Calibri"/>
            <family val="2"/>
            <charset val="238"/>
          </rPr>
          <t>SZV_F:FontossagiSorrent</t>
        </r>
      </text>
    </comment>
    <comment ref="C169" authorId="0" shapeId="0">
      <text>
        <r>
          <rPr>
            <sz val="11"/>
            <rFont val="Calibri"/>
            <family val="2"/>
            <charset val="238"/>
          </rPr>
          <t>SZV_F:FeladatKategoria</t>
        </r>
      </text>
    </comment>
    <comment ref="D169" authorId="0" shapeId="0">
      <text>
        <r>
          <rPr>
            <sz val="11"/>
            <rFont val="Calibri"/>
            <family val="2"/>
            <charset val="238"/>
          </rPr>
          <t>SZV_F:FeladatMegnevezes</t>
        </r>
      </text>
    </comment>
    <comment ref="E169" authorId="0" shapeId="0">
      <text>
        <r>
          <rPr>
            <sz val="11"/>
            <rFont val="Calibri"/>
            <family val="2"/>
            <charset val="238"/>
          </rPr>
          <t>SZV_F:ElviEngedelySzam</t>
        </r>
      </text>
    </comment>
    <comment ref="F169" authorId="0" shapeId="0">
      <text>
        <r>
          <rPr>
            <sz val="11"/>
            <rFont val="Calibri"/>
            <family val="2"/>
            <charset val="238"/>
          </rPr>
          <t>SZV_F:VKR_Kod</t>
        </r>
      </text>
    </comment>
    <comment ref="G169" authorId="0" shapeId="0">
      <text>
        <r>
          <rPr>
            <sz val="11"/>
            <rFont val="Calibri"/>
            <family val="2"/>
            <charset val="238"/>
          </rPr>
          <t>SZV_F:VKR_Nev</t>
        </r>
      </text>
    </comment>
    <comment ref="H169" authorId="0" shapeId="0">
      <text>
        <r>
          <rPr>
            <sz val="11"/>
            <rFont val="Calibri"/>
            <family val="2"/>
            <charset val="238"/>
          </rPr>
          <t>SZV_F:FeladatAzonosito</t>
        </r>
      </text>
    </comment>
    <comment ref="I169" authorId="0" shapeId="0">
      <text>
        <r>
          <rPr>
            <sz val="11"/>
            <rFont val="Calibri"/>
            <family val="2"/>
            <charset val="238"/>
          </rPr>
          <t>SZV_F:EllatasiTerulet</t>
        </r>
      </text>
    </comment>
    <comment ref="J169" authorId="0" shapeId="0">
      <text>
        <r>
          <rPr>
            <sz val="11"/>
            <rFont val="Calibri"/>
            <family val="2"/>
            <charset val="238"/>
          </rPr>
          <t>SZV_F:EllatasertFelelos</t>
        </r>
      </text>
    </comment>
    <comment ref="K169" authorId="0" shapeId="0">
      <text>
        <r>
          <rPr>
            <sz val="11"/>
            <rFont val="Calibri"/>
            <family val="2"/>
            <charset val="238"/>
          </rPr>
          <t>SZV_F:TervezettNettoKoltseg</t>
        </r>
      </text>
    </comment>
    <comment ref="L169" authorId="0" shapeId="0">
      <text>
        <r>
          <rPr>
            <sz val="11"/>
            <rFont val="Calibri"/>
            <family val="2"/>
            <charset val="238"/>
          </rPr>
          <t>SZV_F:IdotartamKezdes</t>
        </r>
      </text>
    </comment>
    <comment ref="M169" authorId="0" shapeId="0">
      <text>
        <r>
          <rPr>
            <sz val="11"/>
            <rFont val="Calibri"/>
            <family val="2"/>
            <charset val="238"/>
          </rPr>
          <t>SZV_F:IdotartamBefejezes</t>
        </r>
      </text>
    </comment>
    <comment ref="N169" authorId="0" shapeId="0">
      <text>
        <r>
          <rPr>
            <sz val="11"/>
            <rFont val="Calibri"/>
            <family val="2"/>
            <charset val="238"/>
          </rPr>
          <t>SZV_F:NettoKoltsegUtem1</t>
        </r>
      </text>
    </comment>
    <comment ref="O169" authorId="0" shapeId="0">
      <text>
        <r>
          <rPr>
            <sz val="11"/>
            <rFont val="Calibri"/>
            <family val="2"/>
            <charset val="238"/>
          </rPr>
          <t>SZV_F:NettoKoltsegUtem2</t>
        </r>
      </text>
    </comment>
    <comment ref="P169" authorId="0" shapeId="0">
      <text>
        <r>
          <rPr>
            <sz val="11"/>
            <rFont val="Calibri"/>
            <family val="2"/>
            <charset val="238"/>
          </rPr>
          <t>SZV_F:EM_Melleklet2_KTG</t>
        </r>
      </text>
    </comment>
    <comment ref="R169" authorId="0" shapeId="0">
      <text>
        <r>
          <rPr>
            <sz val="11"/>
            <rFont val="Calibri"/>
            <family val="2"/>
            <charset val="238"/>
          </rPr>
          <t>SZV_F:HDUtem1</t>
        </r>
      </text>
    </comment>
    <comment ref="S169" authorId="0" shapeId="0">
      <text>
        <r>
          <rPr>
            <sz val="11"/>
            <rFont val="Calibri"/>
            <family val="2"/>
            <charset val="238"/>
          </rPr>
          <t>SZV_F:ECSUtem1</t>
        </r>
      </text>
    </comment>
    <comment ref="T169" authorId="0" shapeId="0">
      <text>
        <r>
          <rPr>
            <sz val="11"/>
            <rFont val="Calibri"/>
            <family val="2"/>
            <charset val="238"/>
          </rPr>
          <t>SZV_F:KFHUtem1</t>
        </r>
      </text>
    </comment>
    <comment ref="U169" authorId="0" shapeId="0">
      <text>
        <r>
          <rPr>
            <sz val="11"/>
            <rFont val="Calibri"/>
            <family val="2"/>
            <charset val="238"/>
          </rPr>
          <t>SZV_F:Egyeb_SajatUtem1</t>
        </r>
      </text>
    </comment>
    <comment ref="V169" authorId="0" shapeId="0">
      <text>
        <r>
          <rPr>
            <sz val="11"/>
            <rFont val="Calibri"/>
            <family val="2"/>
            <charset val="238"/>
          </rPr>
          <t>SZV_F:DijUtem1</t>
        </r>
      </text>
    </comment>
    <comment ref="W169" authorId="0" shapeId="0">
      <text>
        <r>
          <rPr>
            <sz val="11"/>
            <rFont val="Calibri"/>
            <family val="2"/>
            <charset val="238"/>
          </rPr>
          <t>SZV_F:EM_Melleklet1_Utem1</t>
        </r>
      </text>
    </comment>
    <comment ref="X169" authorId="0" shapeId="0">
      <text>
        <r>
          <rPr>
            <sz val="11"/>
            <rFont val="Calibri"/>
            <family val="2"/>
            <charset val="238"/>
          </rPr>
          <t>SZV_F:EgyebAllamiUtem1</t>
        </r>
      </text>
    </comment>
    <comment ref="Y169" authorId="0" shapeId="0">
      <text>
        <r>
          <rPr>
            <sz val="11"/>
            <rFont val="Calibri"/>
            <family val="2"/>
            <charset val="238"/>
          </rPr>
          <t>SZV_F:OnkormanyzatiUtem1</t>
        </r>
      </text>
    </comment>
    <comment ref="Z169" authorId="0" shapeId="0">
      <text>
        <r>
          <rPr>
            <sz val="11"/>
            <rFont val="Calibri"/>
            <family val="2"/>
            <charset val="238"/>
          </rPr>
          <t>SZV_F:EUUtem1</t>
        </r>
      </text>
    </comment>
    <comment ref="AA169" authorId="0" shapeId="0">
      <text>
        <r>
          <rPr>
            <sz val="11"/>
            <rFont val="Calibri"/>
            <family val="2"/>
            <charset val="238"/>
          </rPr>
          <t>SZV_F:EgyebUtem1</t>
        </r>
      </text>
    </comment>
    <comment ref="AB169" authorId="0" shapeId="0">
      <text>
        <r>
          <rPr>
            <sz val="11"/>
            <rFont val="Calibri"/>
            <family val="2"/>
            <charset val="238"/>
          </rPr>
          <t>SZV_F:HitelKotvenyUtem1</t>
        </r>
      </text>
    </comment>
    <comment ref="AC169" authorId="0" shapeId="0">
      <text>
        <r>
          <rPr>
            <sz val="11"/>
            <rFont val="Calibri"/>
            <family val="2"/>
            <charset val="238"/>
          </rPr>
          <t>SZV_F:OsszesenUtem1</t>
        </r>
      </text>
    </comment>
    <comment ref="AF169" authorId="0" shapeId="0">
      <text>
        <r>
          <rPr>
            <sz val="11"/>
            <rFont val="Calibri"/>
            <family val="2"/>
            <charset val="238"/>
          </rPr>
          <t>SZV_F:HDUtem2</t>
        </r>
      </text>
    </comment>
    <comment ref="AG169" authorId="0" shapeId="0">
      <text>
        <r>
          <rPr>
            <sz val="11"/>
            <rFont val="Calibri"/>
            <family val="2"/>
            <charset val="238"/>
          </rPr>
          <t>SZV_F:ECSUtem2</t>
        </r>
      </text>
    </comment>
    <comment ref="AH169" authorId="0" shapeId="0">
      <text>
        <r>
          <rPr>
            <sz val="11"/>
            <rFont val="Calibri"/>
            <family val="2"/>
            <charset val="238"/>
          </rPr>
          <t>SZV_F:KFHUtem2</t>
        </r>
      </text>
    </comment>
    <comment ref="AI169" authorId="0" shapeId="0">
      <text>
        <r>
          <rPr>
            <sz val="11"/>
            <rFont val="Calibri"/>
            <family val="2"/>
            <charset val="238"/>
          </rPr>
          <t>SZV_F:Egyeb_SajatUtem2</t>
        </r>
      </text>
    </comment>
    <comment ref="AJ169" authorId="0" shapeId="0">
      <text>
        <r>
          <rPr>
            <sz val="11"/>
            <rFont val="Calibri"/>
            <family val="2"/>
            <charset val="238"/>
          </rPr>
          <t>SZV_F:DijUtem2</t>
        </r>
      </text>
    </comment>
    <comment ref="AK169" authorId="0" shapeId="0">
      <text>
        <r>
          <rPr>
            <sz val="11"/>
            <rFont val="Calibri"/>
            <family val="2"/>
            <charset val="238"/>
          </rPr>
          <t>SZV_F:EM_Melleklet1_Utem2</t>
        </r>
      </text>
    </comment>
    <comment ref="AL169" authorId="0" shapeId="0">
      <text>
        <r>
          <rPr>
            <sz val="11"/>
            <rFont val="Calibri"/>
            <family val="2"/>
            <charset val="238"/>
          </rPr>
          <t>SZV_F:EgyebAllamiUtem2</t>
        </r>
      </text>
    </comment>
    <comment ref="AM169" authorId="0" shapeId="0">
      <text>
        <r>
          <rPr>
            <sz val="11"/>
            <rFont val="Calibri"/>
            <family val="2"/>
            <charset val="238"/>
          </rPr>
          <t>SZV_F:OnkormanyzatiUtem2</t>
        </r>
      </text>
    </comment>
    <comment ref="AN169" authorId="0" shapeId="0">
      <text>
        <r>
          <rPr>
            <sz val="11"/>
            <rFont val="Calibri"/>
            <family val="2"/>
            <charset val="238"/>
          </rPr>
          <t>SZV_F:EUUtem2</t>
        </r>
      </text>
    </comment>
    <comment ref="AO169" authorId="0" shapeId="0">
      <text>
        <r>
          <rPr>
            <sz val="11"/>
            <rFont val="Calibri"/>
            <family val="2"/>
            <charset val="238"/>
          </rPr>
          <t>SZV_F:EgyebUtem2</t>
        </r>
      </text>
    </comment>
    <comment ref="AP169" authorId="0" shapeId="0">
      <text>
        <r>
          <rPr>
            <sz val="11"/>
            <rFont val="Calibri"/>
            <family val="2"/>
            <charset val="238"/>
          </rPr>
          <t>SZV_F:HitelKotvenyUtem2</t>
        </r>
      </text>
    </comment>
    <comment ref="AQ169" authorId="0" shapeId="0">
      <text>
        <r>
          <rPr>
            <sz val="11"/>
            <rFont val="Calibri"/>
            <family val="2"/>
            <charset val="238"/>
          </rPr>
          <t>SZV_F:OsszesenUtem2</t>
        </r>
      </text>
    </comment>
    <comment ref="AR169" authorId="0" shapeId="0">
      <text>
        <r>
          <rPr>
            <sz val="11"/>
            <rFont val="Calibri"/>
            <family val="2"/>
            <charset val="238"/>
          </rPr>
          <t>SZV_F:ForrashianyUtem2</t>
        </r>
      </text>
    </comment>
    <comment ref="AU169" authorId="0" shapeId="0">
      <text>
        <r>
          <rPr>
            <sz val="11"/>
            <rFont val="Calibri"/>
            <family val="2"/>
            <charset val="238"/>
          </rPr>
          <t>SZV_F:Indokolas</t>
        </r>
      </text>
    </comment>
    <comment ref="AV169" authorId="0" shapeId="0">
      <text>
        <r>
          <rPr>
            <sz val="11"/>
            <rFont val="Calibri"/>
            <family val="2"/>
            <charset val="238"/>
          </rPr>
          <t>SZV_F:Megjegyzes</t>
        </r>
      </text>
    </comment>
    <comment ref="AW169" authorId="0" shapeId="0">
      <text>
        <r>
          <rPr>
            <sz val="11"/>
            <rFont val="Calibri"/>
            <family val="2"/>
            <charset val="238"/>
          </rPr>
          <t>SZV_F:FeladatSorszam</t>
        </r>
      </text>
    </comment>
    <comment ref="AY169" authorId="0" shapeId="0">
      <text>
        <r>
          <rPr>
            <sz val="11"/>
            <rFont val="Calibri"/>
            <family val="2"/>
            <charset val="238"/>
          </rPr>
          <t>SZV_F:ISA</t>
        </r>
      </text>
    </comment>
    <comment ref="B170" authorId="0" shapeId="0">
      <text>
        <r>
          <rPr>
            <sz val="11"/>
            <rFont val="Calibri"/>
            <family val="2"/>
            <charset val="238"/>
          </rPr>
          <t>SZV_F:FontossagiSorrent</t>
        </r>
      </text>
    </comment>
    <comment ref="C170" authorId="0" shapeId="0">
      <text>
        <r>
          <rPr>
            <sz val="11"/>
            <rFont val="Calibri"/>
            <family val="2"/>
            <charset val="238"/>
          </rPr>
          <t>SZV_F:FeladatKategoria</t>
        </r>
      </text>
    </comment>
    <comment ref="D170" authorId="0" shapeId="0">
      <text>
        <r>
          <rPr>
            <sz val="11"/>
            <rFont val="Calibri"/>
            <family val="2"/>
            <charset val="238"/>
          </rPr>
          <t>SZV_F:FeladatMegnevezes</t>
        </r>
      </text>
    </comment>
    <comment ref="E170" authorId="0" shapeId="0">
      <text>
        <r>
          <rPr>
            <sz val="11"/>
            <rFont val="Calibri"/>
            <family val="2"/>
            <charset val="238"/>
          </rPr>
          <t>SZV_F:ElviEngedelySzam</t>
        </r>
      </text>
    </comment>
    <comment ref="F170" authorId="0" shapeId="0">
      <text>
        <r>
          <rPr>
            <sz val="11"/>
            <rFont val="Calibri"/>
            <family val="2"/>
            <charset val="238"/>
          </rPr>
          <t>SZV_F:VKR_Kod</t>
        </r>
      </text>
    </comment>
    <comment ref="G170" authorId="0" shapeId="0">
      <text>
        <r>
          <rPr>
            <sz val="11"/>
            <rFont val="Calibri"/>
            <family val="2"/>
            <charset val="238"/>
          </rPr>
          <t>SZV_F:VKR_Nev</t>
        </r>
      </text>
    </comment>
    <comment ref="H170" authorId="0" shapeId="0">
      <text>
        <r>
          <rPr>
            <sz val="11"/>
            <rFont val="Calibri"/>
            <family val="2"/>
            <charset val="238"/>
          </rPr>
          <t>SZV_F:FeladatAzonosito</t>
        </r>
      </text>
    </comment>
    <comment ref="I170" authorId="0" shapeId="0">
      <text>
        <r>
          <rPr>
            <sz val="11"/>
            <rFont val="Calibri"/>
            <family val="2"/>
            <charset val="238"/>
          </rPr>
          <t>SZV_F:EllatasiTerulet</t>
        </r>
      </text>
    </comment>
    <comment ref="J170" authorId="0" shapeId="0">
      <text>
        <r>
          <rPr>
            <sz val="11"/>
            <rFont val="Calibri"/>
            <family val="2"/>
            <charset val="238"/>
          </rPr>
          <t>SZV_F:EllatasertFelelos</t>
        </r>
      </text>
    </comment>
    <comment ref="K170" authorId="0" shapeId="0">
      <text>
        <r>
          <rPr>
            <sz val="11"/>
            <rFont val="Calibri"/>
            <family val="2"/>
            <charset val="238"/>
          </rPr>
          <t>SZV_F:TervezettNettoKoltseg</t>
        </r>
      </text>
    </comment>
    <comment ref="L170" authorId="0" shapeId="0">
      <text>
        <r>
          <rPr>
            <sz val="11"/>
            <rFont val="Calibri"/>
            <family val="2"/>
            <charset val="238"/>
          </rPr>
          <t>SZV_F:IdotartamKezdes</t>
        </r>
      </text>
    </comment>
    <comment ref="M170" authorId="0" shapeId="0">
      <text>
        <r>
          <rPr>
            <sz val="11"/>
            <rFont val="Calibri"/>
            <family val="2"/>
            <charset val="238"/>
          </rPr>
          <t>SZV_F:IdotartamBefejezes</t>
        </r>
      </text>
    </comment>
    <comment ref="N170" authorId="0" shapeId="0">
      <text>
        <r>
          <rPr>
            <sz val="11"/>
            <rFont val="Calibri"/>
            <family val="2"/>
            <charset val="238"/>
          </rPr>
          <t>SZV_F:NettoKoltsegUtem1</t>
        </r>
      </text>
    </comment>
    <comment ref="O170" authorId="0" shapeId="0">
      <text>
        <r>
          <rPr>
            <sz val="11"/>
            <rFont val="Calibri"/>
            <family val="2"/>
            <charset val="238"/>
          </rPr>
          <t>SZV_F:NettoKoltsegUtem2</t>
        </r>
      </text>
    </comment>
    <comment ref="P170" authorId="0" shapeId="0">
      <text>
        <r>
          <rPr>
            <sz val="11"/>
            <rFont val="Calibri"/>
            <family val="2"/>
            <charset val="238"/>
          </rPr>
          <t>SZV_F:EM_Melleklet2_KTG</t>
        </r>
      </text>
    </comment>
    <comment ref="R170" authorId="0" shapeId="0">
      <text>
        <r>
          <rPr>
            <sz val="11"/>
            <rFont val="Calibri"/>
            <family val="2"/>
            <charset val="238"/>
          </rPr>
          <t>SZV_F:HDUtem1</t>
        </r>
      </text>
    </comment>
    <comment ref="S170" authorId="0" shapeId="0">
      <text>
        <r>
          <rPr>
            <sz val="11"/>
            <rFont val="Calibri"/>
            <family val="2"/>
            <charset val="238"/>
          </rPr>
          <t>SZV_F:ECSUtem1</t>
        </r>
      </text>
    </comment>
    <comment ref="T170" authorId="0" shapeId="0">
      <text>
        <r>
          <rPr>
            <sz val="11"/>
            <rFont val="Calibri"/>
            <family val="2"/>
            <charset val="238"/>
          </rPr>
          <t>SZV_F:KFHUtem1</t>
        </r>
      </text>
    </comment>
    <comment ref="U170" authorId="0" shapeId="0">
      <text>
        <r>
          <rPr>
            <sz val="11"/>
            <rFont val="Calibri"/>
            <family val="2"/>
            <charset val="238"/>
          </rPr>
          <t>SZV_F:Egyeb_SajatUtem1</t>
        </r>
      </text>
    </comment>
    <comment ref="V170" authorId="0" shapeId="0">
      <text>
        <r>
          <rPr>
            <sz val="11"/>
            <rFont val="Calibri"/>
            <family val="2"/>
            <charset val="238"/>
          </rPr>
          <t>SZV_F:DijUtem1</t>
        </r>
      </text>
    </comment>
    <comment ref="W170" authorId="0" shapeId="0">
      <text>
        <r>
          <rPr>
            <sz val="11"/>
            <rFont val="Calibri"/>
            <family val="2"/>
            <charset val="238"/>
          </rPr>
          <t>SZV_F:EM_Melleklet1_Utem1</t>
        </r>
      </text>
    </comment>
    <comment ref="X170" authorId="0" shapeId="0">
      <text>
        <r>
          <rPr>
            <sz val="11"/>
            <rFont val="Calibri"/>
            <family val="2"/>
            <charset val="238"/>
          </rPr>
          <t>SZV_F:EgyebAllamiUtem1</t>
        </r>
      </text>
    </comment>
    <comment ref="Y170" authorId="0" shapeId="0">
      <text>
        <r>
          <rPr>
            <sz val="11"/>
            <rFont val="Calibri"/>
            <family val="2"/>
            <charset val="238"/>
          </rPr>
          <t>SZV_F:OnkormanyzatiUtem1</t>
        </r>
      </text>
    </comment>
    <comment ref="Z170" authorId="0" shapeId="0">
      <text>
        <r>
          <rPr>
            <sz val="11"/>
            <rFont val="Calibri"/>
            <family val="2"/>
            <charset val="238"/>
          </rPr>
          <t>SZV_F:EUUtem1</t>
        </r>
      </text>
    </comment>
    <comment ref="AA170" authorId="0" shapeId="0">
      <text>
        <r>
          <rPr>
            <sz val="11"/>
            <rFont val="Calibri"/>
            <family val="2"/>
            <charset val="238"/>
          </rPr>
          <t>SZV_F:EgyebUtem1</t>
        </r>
      </text>
    </comment>
    <comment ref="AB170" authorId="0" shapeId="0">
      <text>
        <r>
          <rPr>
            <sz val="11"/>
            <rFont val="Calibri"/>
            <family val="2"/>
            <charset val="238"/>
          </rPr>
          <t>SZV_F:HitelKotvenyUtem1</t>
        </r>
      </text>
    </comment>
    <comment ref="AC170" authorId="0" shapeId="0">
      <text>
        <r>
          <rPr>
            <sz val="11"/>
            <rFont val="Calibri"/>
            <family val="2"/>
            <charset val="238"/>
          </rPr>
          <t>SZV_F:OsszesenUtem1</t>
        </r>
      </text>
    </comment>
    <comment ref="AF170" authorId="0" shapeId="0">
      <text>
        <r>
          <rPr>
            <sz val="11"/>
            <rFont val="Calibri"/>
            <family val="2"/>
            <charset val="238"/>
          </rPr>
          <t>SZV_F:HDUtem2</t>
        </r>
      </text>
    </comment>
    <comment ref="AG170" authorId="0" shapeId="0">
      <text>
        <r>
          <rPr>
            <sz val="11"/>
            <rFont val="Calibri"/>
            <family val="2"/>
            <charset val="238"/>
          </rPr>
          <t>SZV_F:ECSUtem2</t>
        </r>
      </text>
    </comment>
    <comment ref="AH170" authorId="0" shapeId="0">
      <text>
        <r>
          <rPr>
            <sz val="11"/>
            <rFont val="Calibri"/>
            <family val="2"/>
            <charset val="238"/>
          </rPr>
          <t>SZV_F:KFHUtem2</t>
        </r>
      </text>
    </comment>
    <comment ref="AI170" authorId="0" shapeId="0">
      <text>
        <r>
          <rPr>
            <sz val="11"/>
            <rFont val="Calibri"/>
            <family val="2"/>
            <charset val="238"/>
          </rPr>
          <t>SZV_F:Egyeb_SajatUtem2</t>
        </r>
      </text>
    </comment>
    <comment ref="AJ170" authorId="0" shapeId="0">
      <text>
        <r>
          <rPr>
            <sz val="11"/>
            <rFont val="Calibri"/>
            <family val="2"/>
            <charset val="238"/>
          </rPr>
          <t>SZV_F:DijUtem2</t>
        </r>
      </text>
    </comment>
    <comment ref="AK170" authorId="0" shapeId="0">
      <text>
        <r>
          <rPr>
            <sz val="11"/>
            <rFont val="Calibri"/>
            <family val="2"/>
            <charset val="238"/>
          </rPr>
          <t>SZV_F:EM_Melleklet1_Utem2</t>
        </r>
      </text>
    </comment>
    <comment ref="AL170" authorId="0" shapeId="0">
      <text>
        <r>
          <rPr>
            <sz val="11"/>
            <rFont val="Calibri"/>
            <family val="2"/>
            <charset val="238"/>
          </rPr>
          <t>SZV_F:EgyebAllamiUtem2</t>
        </r>
      </text>
    </comment>
    <comment ref="AM170" authorId="0" shapeId="0">
      <text>
        <r>
          <rPr>
            <sz val="11"/>
            <rFont val="Calibri"/>
            <family val="2"/>
            <charset val="238"/>
          </rPr>
          <t>SZV_F:OnkormanyzatiUtem2</t>
        </r>
      </text>
    </comment>
    <comment ref="AN170" authorId="0" shapeId="0">
      <text>
        <r>
          <rPr>
            <sz val="11"/>
            <rFont val="Calibri"/>
            <family val="2"/>
            <charset val="238"/>
          </rPr>
          <t>SZV_F:EUUtem2</t>
        </r>
      </text>
    </comment>
    <comment ref="AO170" authorId="0" shapeId="0">
      <text>
        <r>
          <rPr>
            <sz val="11"/>
            <rFont val="Calibri"/>
            <family val="2"/>
            <charset val="238"/>
          </rPr>
          <t>SZV_F:EgyebUtem2</t>
        </r>
      </text>
    </comment>
    <comment ref="AP170" authorId="0" shapeId="0">
      <text>
        <r>
          <rPr>
            <sz val="11"/>
            <rFont val="Calibri"/>
            <family val="2"/>
            <charset val="238"/>
          </rPr>
          <t>SZV_F:HitelKotvenyUtem2</t>
        </r>
      </text>
    </comment>
    <comment ref="AQ170" authorId="0" shapeId="0">
      <text>
        <r>
          <rPr>
            <sz val="11"/>
            <rFont val="Calibri"/>
            <family val="2"/>
            <charset val="238"/>
          </rPr>
          <t>SZV_F:OsszesenUtem2</t>
        </r>
      </text>
    </comment>
    <comment ref="AR170" authorId="0" shapeId="0">
      <text>
        <r>
          <rPr>
            <sz val="11"/>
            <rFont val="Calibri"/>
            <family val="2"/>
            <charset val="238"/>
          </rPr>
          <t>SZV_F:ForrashianyUtem2</t>
        </r>
      </text>
    </comment>
    <comment ref="AU170" authorId="0" shapeId="0">
      <text>
        <r>
          <rPr>
            <sz val="11"/>
            <rFont val="Calibri"/>
            <family val="2"/>
            <charset val="238"/>
          </rPr>
          <t>SZV_F:Indokolas</t>
        </r>
      </text>
    </comment>
    <comment ref="AV170" authorId="0" shapeId="0">
      <text>
        <r>
          <rPr>
            <sz val="11"/>
            <rFont val="Calibri"/>
            <family val="2"/>
            <charset val="238"/>
          </rPr>
          <t>SZV_F:Megjegyzes</t>
        </r>
      </text>
    </comment>
    <comment ref="AW170" authorId="0" shapeId="0">
      <text>
        <r>
          <rPr>
            <sz val="11"/>
            <rFont val="Calibri"/>
            <family val="2"/>
            <charset val="238"/>
          </rPr>
          <t>SZV_F:FeladatSorszam</t>
        </r>
      </text>
    </comment>
    <comment ref="AY170" authorId="0" shapeId="0">
      <text>
        <r>
          <rPr>
            <sz val="11"/>
            <rFont val="Calibri"/>
            <family val="2"/>
            <charset val="238"/>
          </rPr>
          <t>SZV_F:ISA</t>
        </r>
      </text>
    </comment>
    <comment ref="B171" authorId="0" shapeId="0">
      <text>
        <r>
          <rPr>
            <sz val="11"/>
            <rFont val="Calibri"/>
            <family val="2"/>
            <charset val="238"/>
          </rPr>
          <t>SZV_F:FontossagiSorrent</t>
        </r>
      </text>
    </comment>
    <comment ref="C171" authorId="0" shapeId="0">
      <text>
        <r>
          <rPr>
            <sz val="11"/>
            <rFont val="Calibri"/>
            <family val="2"/>
            <charset val="238"/>
          </rPr>
          <t>SZV_F:FeladatKategoria</t>
        </r>
      </text>
    </comment>
    <comment ref="D171" authorId="0" shapeId="0">
      <text>
        <r>
          <rPr>
            <sz val="11"/>
            <rFont val="Calibri"/>
            <family val="2"/>
            <charset val="238"/>
          </rPr>
          <t>SZV_F:FeladatMegnevezes</t>
        </r>
      </text>
    </comment>
    <comment ref="E171" authorId="0" shapeId="0">
      <text>
        <r>
          <rPr>
            <sz val="11"/>
            <rFont val="Calibri"/>
            <family val="2"/>
            <charset val="238"/>
          </rPr>
          <t>SZV_F:ElviEngedelySzam</t>
        </r>
      </text>
    </comment>
    <comment ref="F171" authorId="0" shapeId="0">
      <text>
        <r>
          <rPr>
            <sz val="11"/>
            <rFont val="Calibri"/>
            <family val="2"/>
            <charset val="238"/>
          </rPr>
          <t>SZV_F:VKR_Kod</t>
        </r>
      </text>
    </comment>
    <comment ref="G171" authorId="0" shapeId="0">
      <text>
        <r>
          <rPr>
            <sz val="11"/>
            <rFont val="Calibri"/>
            <family val="2"/>
            <charset val="238"/>
          </rPr>
          <t>SZV_F:VKR_Nev</t>
        </r>
      </text>
    </comment>
    <comment ref="H171" authorId="0" shapeId="0">
      <text>
        <r>
          <rPr>
            <sz val="11"/>
            <rFont val="Calibri"/>
            <family val="2"/>
            <charset val="238"/>
          </rPr>
          <t>SZV_F:FeladatAzonosito</t>
        </r>
      </text>
    </comment>
    <comment ref="I171" authorId="0" shapeId="0">
      <text>
        <r>
          <rPr>
            <sz val="11"/>
            <rFont val="Calibri"/>
            <family val="2"/>
            <charset val="238"/>
          </rPr>
          <t>SZV_F:EllatasiTerulet</t>
        </r>
      </text>
    </comment>
    <comment ref="J171" authorId="0" shapeId="0">
      <text>
        <r>
          <rPr>
            <sz val="11"/>
            <rFont val="Calibri"/>
            <family val="2"/>
            <charset val="238"/>
          </rPr>
          <t>SZV_F:EllatasertFelelos</t>
        </r>
      </text>
    </comment>
    <comment ref="K171" authorId="0" shapeId="0">
      <text>
        <r>
          <rPr>
            <sz val="11"/>
            <rFont val="Calibri"/>
            <family val="2"/>
            <charset val="238"/>
          </rPr>
          <t>SZV_F:TervezettNettoKoltseg</t>
        </r>
      </text>
    </comment>
    <comment ref="L171" authorId="0" shapeId="0">
      <text>
        <r>
          <rPr>
            <sz val="11"/>
            <rFont val="Calibri"/>
            <family val="2"/>
            <charset val="238"/>
          </rPr>
          <t>SZV_F:IdotartamKezdes</t>
        </r>
      </text>
    </comment>
    <comment ref="M171" authorId="0" shapeId="0">
      <text>
        <r>
          <rPr>
            <sz val="11"/>
            <rFont val="Calibri"/>
            <family val="2"/>
            <charset val="238"/>
          </rPr>
          <t>SZV_F:IdotartamBefejezes</t>
        </r>
      </text>
    </comment>
    <comment ref="N171" authorId="0" shapeId="0">
      <text>
        <r>
          <rPr>
            <sz val="11"/>
            <rFont val="Calibri"/>
            <family val="2"/>
            <charset val="238"/>
          </rPr>
          <t>SZV_F:NettoKoltsegUtem1</t>
        </r>
      </text>
    </comment>
    <comment ref="O171" authorId="0" shapeId="0">
      <text>
        <r>
          <rPr>
            <sz val="11"/>
            <rFont val="Calibri"/>
            <family val="2"/>
            <charset val="238"/>
          </rPr>
          <t>SZV_F:NettoKoltsegUtem2</t>
        </r>
      </text>
    </comment>
    <comment ref="P171" authorId="0" shapeId="0">
      <text>
        <r>
          <rPr>
            <sz val="11"/>
            <rFont val="Calibri"/>
            <family val="2"/>
            <charset val="238"/>
          </rPr>
          <t>SZV_F:EM_Melleklet2_KTG</t>
        </r>
      </text>
    </comment>
    <comment ref="R171" authorId="0" shapeId="0">
      <text>
        <r>
          <rPr>
            <sz val="11"/>
            <rFont val="Calibri"/>
            <family val="2"/>
            <charset val="238"/>
          </rPr>
          <t>SZV_F:HDUtem1</t>
        </r>
      </text>
    </comment>
    <comment ref="S171" authorId="0" shapeId="0">
      <text>
        <r>
          <rPr>
            <sz val="11"/>
            <rFont val="Calibri"/>
            <family val="2"/>
            <charset val="238"/>
          </rPr>
          <t>SZV_F:ECSUtem1</t>
        </r>
      </text>
    </comment>
    <comment ref="T171" authorId="0" shapeId="0">
      <text>
        <r>
          <rPr>
            <sz val="11"/>
            <rFont val="Calibri"/>
            <family val="2"/>
            <charset val="238"/>
          </rPr>
          <t>SZV_F:KFHUtem1</t>
        </r>
      </text>
    </comment>
    <comment ref="U171" authorId="0" shapeId="0">
      <text>
        <r>
          <rPr>
            <sz val="11"/>
            <rFont val="Calibri"/>
            <family val="2"/>
            <charset val="238"/>
          </rPr>
          <t>SZV_F:Egyeb_SajatUtem1</t>
        </r>
      </text>
    </comment>
    <comment ref="V171" authorId="0" shapeId="0">
      <text>
        <r>
          <rPr>
            <sz val="11"/>
            <rFont val="Calibri"/>
            <family val="2"/>
            <charset val="238"/>
          </rPr>
          <t>SZV_F:DijUtem1</t>
        </r>
      </text>
    </comment>
    <comment ref="W171" authorId="0" shapeId="0">
      <text>
        <r>
          <rPr>
            <sz val="11"/>
            <rFont val="Calibri"/>
            <family val="2"/>
            <charset val="238"/>
          </rPr>
          <t>SZV_F:EM_Melleklet1_Utem1</t>
        </r>
      </text>
    </comment>
    <comment ref="X171" authorId="0" shapeId="0">
      <text>
        <r>
          <rPr>
            <sz val="11"/>
            <rFont val="Calibri"/>
            <family val="2"/>
            <charset val="238"/>
          </rPr>
          <t>SZV_F:EgyebAllamiUtem1</t>
        </r>
      </text>
    </comment>
    <comment ref="Y171" authorId="0" shapeId="0">
      <text>
        <r>
          <rPr>
            <sz val="11"/>
            <rFont val="Calibri"/>
            <family val="2"/>
            <charset val="238"/>
          </rPr>
          <t>SZV_F:OnkormanyzatiUtem1</t>
        </r>
      </text>
    </comment>
    <comment ref="Z171" authorId="0" shapeId="0">
      <text>
        <r>
          <rPr>
            <sz val="11"/>
            <rFont val="Calibri"/>
            <family val="2"/>
            <charset val="238"/>
          </rPr>
          <t>SZV_F:EUUtem1</t>
        </r>
      </text>
    </comment>
    <comment ref="AA171" authorId="0" shapeId="0">
      <text>
        <r>
          <rPr>
            <sz val="11"/>
            <rFont val="Calibri"/>
            <family val="2"/>
            <charset val="238"/>
          </rPr>
          <t>SZV_F:EgyebUtem1</t>
        </r>
      </text>
    </comment>
    <comment ref="AB171" authorId="0" shapeId="0">
      <text>
        <r>
          <rPr>
            <sz val="11"/>
            <rFont val="Calibri"/>
            <family val="2"/>
            <charset val="238"/>
          </rPr>
          <t>SZV_F:HitelKotvenyUtem1</t>
        </r>
      </text>
    </comment>
    <comment ref="AC171" authorId="0" shapeId="0">
      <text>
        <r>
          <rPr>
            <sz val="11"/>
            <rFont val="Calibri"/>
            <family val="2"/>
            <charset val="238"/>
          </rPr>
          <t>SZV_F:OsszesenUtem1</t>
        </r>
      </text>
    </comment>
    <comment ref="AF171" authorId="0" shapeId="0">
      <text>
        <r>
          <rPr>
            <sz val="11"/>
            <rFont val="Calibri"/>
            <family val="2"/>
            <charset val="238"/>
          </rPr>
          <t>SZV_F:HDUtem2</t>
        </r>
      </text>
    </comment>
    <comment ref="AG171" authorId="0" shapeId="0">
      <text>
        <r>
          <rPr>
            <sz val="11"/>
            <rFont val="Calibri"/>
            <family val="2"/>
            <charset val="238"/>
          </rPr>
          <t>SZV_F:ECSUtem2</t>
        </r>
      </text>
    </comment>
    <comment ref="AH171" authorId="0" shapeId="0">
      <text>
        <r>
          <rPr>
            <sz val="11"/>
            <rFont val="Calibri"/>
            <family val="2"/>
            <charset val="238"/>
          </rPr>
          <t>SZV_F:KFHUtem2</t>
        </r>
      </text>
    </comment>
    <comment ref="AI171" authorId="0" shapeId="0">
      <text>
        <r>
          <rPr>
            <sz val="11"/>
            <rFont val="Calibri"/>
            <family val="2"/>
            <charset val="238"/>
          </rPr>
          <t>SZV_F:Egyeb_SajatUtem2</t>
        </r>
      </text>
    </comment>
    <comment ref="AJ171" authorId="0" shapeId="0">
      <text>
        <r>
          <rPr>
            <sz val="11"/>
            <rFont val="Calibri"/>
            <family val="2"/>
            <charset val="238"/>
          </rPr>
          <t>SZV_F:DijUtem2</t>
        </r>
      </text>
    </comment>
    <comment ref="AK171" authorId="0" shapeId="0">
      <text>
        <r>
          <rPr>
            <sz val="11"/>
            <rFont val="Calibri"/>
            <family val="2"/>
            <charset val="238"/>
          </rPr>
          <t>SZV_F:EM_Melleklet1_Utem2</t>
        </r>
      </text>
    </comment>
    <comment ref="AL171" authorId="0" shapeId="0">
      <text>
        <r>
          <rPr>
            <sz val="11"/>
            <rFont val="Calibri"/>
            <family val="2"/>
            <charset val="238"/>
          </rPr>
          <t>SZV_F:EgyebAllamiUtem2</t>
        </r>
      </text>
    </comment>
    <comment ref="AM171" authorId="0" shapeId="0">
      <text>
        <r>
          <rPr>
            <sz val="11"/>
            <rFont val="Calibri"/>
            <family val="2"/>
            <charset val="238"/>
          </rPr>
          <t>SZV_F:OnkormanyzatiUtem2</t>
        </r>
      </text>
    </comment>
    <comment ref="AN171" authorId="0" shapeId="0">
      <text>
        <r>
          <rPr>
            <sz val="11"/>
            <rFont val="Calibri"/>
            <family val="2"/>
            <charset val="238"/>
          </rPr>
          <t>SZV_F:EUUtem2</t>
        </r>
      </text>
    </comment>
    <comment ref="AO171" authorId="0" shapeId="0">
      <text>
        <r>
          <rPr>
            <sz val="11"/>
            <rFont val="Calibri"/>
            <family val="2"/>
            <charset val="238"/>
          </rPr>
          <t>SZV_F:EgyebUtem2</t>
        </r>
      </text>
    </comment>
    <comment ref="AP171" authorId="0" shapeId="0">
      <text>
        <r>
          <rPr>
            <sz val="11"/>
            <rFont val="Calibri"/>
            <family val="2"/>
            <charset val="238"/>
          </rPr>
          <t>SZV_F:HitelKotvenyUtem2</t>
        </r>
      </text>
    </comment>
    <comment ref="AQ171" authorId="0" shapeId="0">
      <text>
        <r>
          <rPr>
            <sz val="11"/>
            <rFont val="Calibri"/>
            <family val="2"/>
            <charset val="238"/>
          </rPr>
          <t>SZV_F:OsszesenUtem2</t>
        </r>
      </text>
    </comment>
    <comment ref="AR171" authorId="0" shapeId="0">
      <text>
        <r>
          <rPr>
            <sz val="11"/>
            <rFont val="Calibri"/>
            <family val="2"/>
            <charset val="238"/>
          </rPr>
          <t>SZV_F:ForrashianyUtem2</t>
        </r>
      </text>
    </comment>
    <comment ref="AU171" authorId="0" shapeId="0">
      <text>
        <r>
          <rPr>
            <sz val="11"/>
            <rFont val="Calibri"/>
            <family val="2"/>
            <charset val="238"/>
          </rPr>
          <t>SZV_F:Indokolas</t>
        </r>
      </text>
    </comment>
    <comment ref="AV171" authorId="0" shapeId="0">
      <text>
        <r>
          <rPr>
            <sz val="11"/>
            <rFont val="Calibri"/>
            <family val="2"/>
            <charset val="238"/>
          </rPr>
          <t>SZV_F:Megjegyzes</t>
        </r>
      </text>
    </comment>
    <comment ref="AW171" authorId="0" shapeId="0">
      <text>
        <r>
          <rPr>
            <sz val="11"/>
            <rFont val="Calibri"/>
            <family val="2"/>
            <charset val="238"/>
          </rPr>
          <t>SZV_F:FeladatSorszam</t>
        </r>
      </text>
    </comment>
    <comment ref="AY171" authorId="0" shapeId="0">
      <text>
        <r>
          <rPr>
            <sz val="11"/>
            <rFont val="Calibri"/>
            <family val="2"/>
            <charset val="238"/>
          </rPr>
          <t>SZV_F:ISA</t>
        </r>
      </text>
    </comment>
    <comment ref="B172" authorId="0" shapeId="0">
      <text>
        <r>
          <rPr>
            <sz val="11"/>
            <rFont val="Calibri"/>
            <family val="2"/>
            <charset val="238"/>
          </rPr>
          <t>SZV_F:FontossagiSorrent</t>
        </r>
      </text>
    </comment>
    <comment ref="C172" authorId="0" shapeId="0">
      <text>
        <r>
          <rPr>
            <sz val="11"/>
            <rFont val="Calibri"/>
            <family val="2"/>
            <charset val="238"/>
          </rPr>
          <t>SZV_F:FeladatKategoria</t>
        </r>
      </text>
    </comment>
    <comment ref="D172" authorId="0" shapeId="0">
      <text>
        <r>
          <rPr>
            <sz val="11"/>
            <rFont val="Calibri"/>
            <family val="2"/>
            <charset val="238"/>
          </rPr>
          <t>SZV_F:FeladatMegnevezes</t>
        </r>
      </text>
    </comment>
    <comment ref="E172" authorId="0" shapeId="0">
      <text>
        <r>
          <rPr>
            <sz val="11"/>
            <rFont val="Calibri"/>
            <family val="2"/>
            <charset val="238"/>
          </rPr>
          <t>SZV_F:ElviEngedelySzam</t>
        </r>
      </text>
    </comment>
    <comment ref="F172" authorId="0" shapeId="0">
      <text>
        <r>
          <rPr>
            <sz val="11"/>
            <rFont val="Calibri"/>
            <family val="2"/>
            <charset val="238"/>
          </rPr>
          <t>SZV_F:VKR_Kod</t>
        </r>
      </text>
    </comment>
    <comment ref="G172" authorId="0" shapeId="0">
      <text>
        <r>
          <rPr>
            <sz val="11"/>
            <rFont val="Calibri"/>
            <family val="2"/>
            <charset val="238"/>
          </rPr>
          <t>SZV_F:VKR_Nev</t>
        </r>
      </text>
    </comment>
    <comment ref="H172" authorId="0" shapeId="0">
      <text>
        <r>
          <rPr>
            <sz val="11"/>
            <rFont val="Calibri"/>
            <family val="2"/>
            <charset val="238"/>
          </rPr>
          <t>SZV_F:FeladatAzonosito</t>
        </r>
      </text>
    </comment>
    <comment ref="I172" authorId="0" shapeId="0">
      <text>
        <r>
          <rPr>
            <sz val="11"/>
            <rFont val="Calibri"/>
            <family val="2"/>
            <charset val="238"/>
          </rPr>
          <t>SZV_F:EllatasiTerulet</t>
        </r>
      </text>
    </comment>
    <comment ref="J172" authorId="0" shapeId="0">
      <text>
        <r>
          <rPr>
            <sz val="11"/>
            <rFont val="Calibri"/>
            <family val="2"/>
            <charset val="238"/>
          </rPr>
          <t>SZV_F:EllatasertFelelos</t>
        </r>
      </text>
    </comment>
    <comment ref="K172" authorId="0" shapeId="0">
      <text>
        <r>
          <rPr>
            <sz val="11"/>
            <rFont val="Calibri"/>
            <family val="2"/>
            <charset val="238"/>
          </rPr>
          <t>SZV_F:TervezettNettoKoltseg</t>
        </r>
      </text>
    </comment>
    <comment ref="L172" authorId="0" shapeId="0">
      <text>
        <r>
          <rPr>
            <sz val="11"/>
            <rFont val="Calibri"/>
            <family val="2"/>
            <charset val="238"/>
          </rPr>
          <t>SZV_F:IdotartamKezdes</t>
        </r>
      </text>
    </comment>
    <comment ref="M172" authorId="0" shapeId="0">
      <text>
        <r>
          <rPr>
            <sz val="11"/>
            <rFont val="Calibri"/>
            <family val="2"/>
            <charset val="238"/>
          </rPr>
          <t>SZV_F:IdotartamBefejezes</t>
        </r>
      </text>
    </comment>
    <comment ref="N172" authorId="0" shapeId="0">
      <text>
        <r>
          <rPr>
            <sz val="11"/>
            <rFont val="Calibri"/>
            <family val="2"/>
            <charset val="238"/>
          </rPr>
          <t>SZV_F:NettoKoltsegUtem1</t>
        </r>
      </text>
    </comment>
    <comment ref="O172" authorId="0" shapeId="0">
      <text>
        <r>
          <rPr>
            <sz val="11"/>
            <rFont val="Calibri"/>
            <family val="2"/>
            <charset val="238"/>
          </rPr>
          <t>SZV_F:NettoKoltsegUtem2</t>
        </r>
      </text>
    </comment>
    <comment ref="P172" authorId="0" shapeId="0">
      <text>
        <r>
          <rPr>
            <sz val="11"/>
            <rFont val="Calibri"/>
            <family val="2"/>
            <charset val="238"/>
          </rPr>
          <t>SZV_F:EM_Melleklet2_KTG</t>
        </r>
      </text>
    </comment>
    <comment ref="R172" authorId="0" shapeId="0">
      <text>
        <r>
          <rPr>
            <sz val="11"/>
            <rFont val="Calibri"/>
            <family val="2"/>
            <charset val="238"/>
          </rPr>
          <t>SZV_F:HDUtem1</t>
        </r>
      </text>
    </comment>
    <comment ref="S172" authorId="0" shapeId="0">
      <text>
        <r>
          <rPr>
            <sz val="11"/>
            <rFont val="Calibri"/>
            <family val="2"/>
            <charset val="238"/>
          </rPr>
          <t>SZV_F:ECSUtem1</t>
        </r>
      </text>
    </comment>
    <comment ref="T172" authorId="0" shapeId="0">
      <text>
        <r>
          <rPr>
            <sz val="11"/>
            <rFont val="Calibri"/>
            <family val="2"/>
            <charset val="238"/>
          </rPr>
          <t>SZV_F:KFHUtem1</t>
        </r>
      </text>
    </comment>
    <comment ref="U172" authorId="0" shapeId="0">
      <text>
        <r>
          <rPr>
            <sz val="11"/>
            <rFont val="Calibri"/>
            <family val="2"/>
            <charset val="238"/>
          </rPr>
          <t>SZV_F:Egyeb_SajatUtem1</t>
        </r>
      </text>
    </comment>
    <comment ref="V172" authorId="0" shapeId="0">
      <text>
        <r>
          <rPr>
            <sz val="11"/>
            <rFont val="Calibri"/>
            <family val="2"/>
            <charset val="238"/>
          </rPr>
          <t>SZV_F:DijUtem1</t>
        </r>
      </text>
    </comment>
    <comment ref="W172" authorId="0" shapeId="0">
      <text>
        <r>
          <rPr>
            <sz val="11"/>
            <rFont val="Calibri"/>
            <family val="2"/>
            <charset val="238"/>
          </rPr>
          <t>SZV_F:EM_Melleklet1_Utem1</t>
        </r>
      </text>
    </comment>
    <comment ref="X172" authorId="0" shapeId="0">
      <text>
        <r>
          <rPr>
            <sz val="11"/>
            <rFont val="Calibri"/>
            <family val="2"/>
            <charset val="238"/>
          </rPr>
          <t>SZV_F:EgyebAllamiUtem1</t>
        </r>
      </text>
    </comment>
    <comment ref="Y172" authorId="0" shapeId="0">
      <text>
        <r>
          <rPr>
            <sz val="11"/>
            <rFont val="Calibri"/>
            <family val="2"/>
            <charset val="238"/>
          </rPr>
          <t>SZV_F:OnkormanyzatiUtem1</t>
        </r>
      </text>
    </comment>
    <comment ref="Z172" authorId="0" shapeId="0">
      <text>
        <r>
          <rPr>
            <sz val="11"/>
            <rFont val="Calibri"/>
            <family val="2"/>
            <charset val="238"/>
          </rPr>
          <t>SZV_F:EUUtem1</t>
        </r>
      </text>
    </comment>
    <comment ref="AA172" authorId="0" shapeId="0">
      <text>
        <r>
          <rPr>
            <sz val="11"/>
            <rFont val="Calibri"/>
            <family val="2"/>
            <charset val="238"/>
          </rPr>
          <t>SZV_F:EgyebUtem1</t>
        </r>
      </text>
    </comment>
    <comment ref="AB172" authorId="0" shapeId="0">
      <text>
        <r>
          <rPr>
            <sz val="11"/>
            <rFont val="Calibri"/>
            <family val="2"/>
            <charset val="238"/>
          </rPr>
          <t>SZV_F:HitelKotvenyUtem1</t>
        </r>
      </text>
    </comment>
    <comment ref="AC172" authorId="0" shapeId="0">
      <text>
        <r>
          <rPr>
            <sz val="11"/>
            <rFont val="Calibri"/>
            <family val="2"/>
            <charset val="238"/>
          </rPr>
          <t>SZV_F:OsszesenUtem1</t>
        </r>
      </text>
    </comment>
    <comment ref="AF172" authorId="0" shapeId="0">
      <text>
        <r>
          <rPr>
            <sz val="11"/>
            <rFont val="Calibri"/>
            <family val="2"/>
            <charset val="238"/>
          </rPr>
          <t>SZV_F:HDUtem2</t>
        </r>
      </text>
    </comment>
    <comment ref="AG172" authorId="0" shapeId="0">
      <text>
        <r>
          <rPr>
            <sz val="11"/>
            <rFont val="Calibri"/>
            <family val="2"/>
            <charset val="238"/>
          </rPr>
          <t>SZV_F:ECSUtem2</t>
        </r>
      </text>
    </comment>
    <comment ref="AH172" authorId="0" shapeId="0">
      <text>
        <r>
          <rPr>
            <sz val="11"/>
            <rFont val="Calibri"/>
            <family val="2"/>
            <charset val="238"/>
          </rPr>
          <t>SZV_F:KFHUtem2</t>
        </r>
      </text>
    </comment>
    <comment ref="AI172" authorId="0" shapeId="0">
      <text>
        <r>
          <rPr>
            <sz val="11"/>
            <rFont val="Calibri"/>
            <family val="2"/>
            <charset val="238"/>
          </rPr>
          <t>SZV_F:Egyeb_SajatUtem2</t>
        </r>
      </text>
    </comment>
    <comment ref="AJ172" authorId="0" shapeId="0">
      <text>
        <r>
          <rPr>
            <sz val="11"/>
            <rFont val="Calibri"/>
            <family val="2"/>
            <charset val="238"/>
          </rPr>
          <t>SZV_F:DijUtem2</t>
        </r>
      </text>
    </comment>
    <comment ref="AK172" authorId="0" shapeId="0">
      <text>
        <r>
          <rPr>
            <sz val="11"/>
            <rFont val="Calibri"/>
            <family val="2"/>
            <charset val="238"/>
          </rPr>
          <t>SZV_F:EM_Melleklet1_Utem2</t>
        </r>
      </text>
    </comment>
    <comment ref="AL172" authorId="0" shapeId="0">
      <text>
        <r>
          <rPr>
            <sz val="11"/>
            <rFont val="Calibri"/>
            <family val="2"/>
            <charset val="238"/>
          </rPr>
          <t>SZV_F:EgyebAllamiUtem2</t>
        </r>
      </text>
    </comment>
    <comment ref="AM172" authorId="0" shapeId="0">
      <text>
        <r>
          <rPr>
            <sz val="11"/>
            <rFont val="Calibri"/>
            <family val="2"/>
            <charset val="238"/>
          </rPr>
          <t>SZV_F:OnkormanyzatiUtem2</t>
        </r>
      </text>
    </comment>
    <comment ref="AN172" authorId="0" shapeId="0">
      <text>
        <r>
          <rPr>
            <sz val="11"/>
            <rFont val="Calibri"/>
            <family val="2"/>
            <charset val="238"/>
          </rPr>
          <t>SZV_F:EUUtem2</t>
        </r>
      </text>
    </comment>
    <comment ref="AO172" authorId="0" shapeId="0">
      <text>
        <r>
          <rPr>
            <sz val="11"/>
            <rFont val="Calibri"/>
            <family val="2"/>
            <charset val="238"/>
          </rPr>
          <t>SZV_F:EgyebUtem2</t>
        </r>
      </text>
    </comment>
    <comment ref="AP172" authorId="0" shapeId="0">
      <text>
        <r>
          <rPr>
            <sz val="11"/>
            <rFont val="Calibri"/>
            <family val="2"/>
            <charset val="238"/>
          </rPr>
          <t>SZV_F:HitelKotvenyUtem2</t>
        </r>
      </text>
    </comment>
    <comment ref="AQ172" authorId="0" shapeId="0">
      <text>
        <r>
          <rPr>
            <sz val="11"/>
            <rFont val="Calibri"/>
            <family val="2"/>
            <charset val="238"/>
          </rPr>
          <t>SZV_F:OsszesenUtem2</t>
        </r>
      </text>
    </comment>
    <comment ref="AR172" authorId="0" shapeId="0">
      <text>
        <r>
          <rPr>
            <sz val="11"/>
            <rFont val="Calibri"/>
            <family val="2"/>
            <charset val="238"/>
          </rPr>
          <t>SZV_F:ForrashianyUtem2</t>
        </r>
      </text>
    </comment>
    <comment ref="AU172" authorId="0" shapeId="0">
      <text>
        <r>
          <rPr>
            <sz val="11"/>
            <rFont val="Calibri"/>
            <family val="2"/>
            <charset val="238"/>
          </rPr>
          <t>SZV_F:Indokolas</t>
        </r>
      </text>
    </comment>
    <comment ref="AV172" authorId="0" shapeId="0">
      <text>
        <r>
          <rPr>
            <sz val="11"/>
            <rFont val="Calibri"/>
            <family val="2"/>
            <charset val="238"/>
          </rPr>
          <t>SZV_F:Megjegyzes</t>
        </r>
      </text>
    </comment>
    <comment ref="AW172" authorId="0" shapeId="0">
      <text>
        <r>
          <rPr>
            <sz val="11"/>
            <rFont val="Calibri"/>
            <family val="2"/>
            <charset val="238"/>
          </rPr>
          <t>SZV_F:FeladatSorszam</t>
        </r>
      </text>
    </comment>
    <comment ref="AY172" authorId="0" shapeId="0">
      <text>
        <r>
          <rPr>
            <sz val="11"/>
            <rFont val="Calibri"/>
            <family val="2"/>
            <charset val="238"/>
          </rPr>
          <t>SZV_F:ISA</t>
        </r>
      </text>
    </comment>
    <comment ref="B173" authorId="0" shapeId="0">
      <text>
        <r>
          <rPr>
            <sz val="11"/>
            <rFont val="Calibri"/>
            <family val="2"/>
            <charset val="238"/>
          </rPr>
          <t>SZV_F:FontossagiSorrent</t>
        </r>
      </text>
    </comment>
    <comment ref="C173" authorId="0" shapeId="0">
      <text>
        <r>
          <rPr>
            <sz val="11"/>
            <rFont val="Calibri"/>
            <family val="2"/>
            <charset val="238"/>
          </rPr>
          <t>SZV_F:FeladatKategoria</t>
        </r>
      </text>
    </comment>
    <comment ref="D173" authorId="0" shapeId="0">
      <text>
        <r>
          <rPr>
            <sz val="11"/>
            <rFont val="Calibri"/>
            <family val="2"/>
            <charset val="238"/>
          </rPr>
          <t>SZV_F:FeladatMegnevezes</t>
        </r>
      </text>
    </comment>
    <comment ref="E173" authorId="0" shapeId="0">
      <text>
        <r>
          <rPr>
            <sz val="11"/>
            <rFont val="Calibri"/>
            <family val="2"/>
            <charset val="238"/>
          </rPr>
          <t>SZV_F:ElviEngedelySzam</t>
        </r>
      </text>
    </comment>
    <comment ref="F173" authorId="0" shapeId="0">
      <text>
        <r>
          <rPr>
            <sz val="11"/>
            <rFont val="Calibri"/>
            <family val="2"/>
            <charset val="238"/>
          </rPr>
          <t>SZV_F:VKR_Kod</t>
        </r>
      </text>
    </comment>
    <comment ref="G173" authorId="0" shapeId="0">
      <text>
        <r>
          <rPr>
            <sz val="11"/>
            <rFont val="Calibri"/>
            <family val="2"/>
            <charset val="238"/>
          </rPr>
          <t>SZV_F:VKR_Nev</t>
        </r>
      </text>
    </comment>
    <comment ref="H173" authorId="0" shapeId="0">
      <text>
        <r>
          <rPr>
            <sz val="11"/>
            <rFont val="Calibri"/>
            <family val="2"/>
            <charset val="238"/>
          </rPr>
          <t>SZV_F:FeladatAzonosito</t>
        </r>
      </text>
    </comment>
    <comment ref="I173" authorId="0" shapeId="0">
      <text>
        <r>
          <rPr>
            <sz val="11"/>
            <rFont val="Calibri"/>
            <family val="2"/>
            <charset val="238"/>
          </rPr>
          <t>SZV_F:EllatasiTerulet</t>
        </r>
      </text>
    </comment>
    <comment ref="J173" authorId="0" shapeId="0">
      <text>
        <r>
          <rPr>
            <sz val="11"/>
            <rFont val="Calibri"/>
            <family val="2"/>
            <charset val="238"/>
          </rPr>
          <t>SZV_F:EllatasertFelelos</t>
        </r>
      </text>
    </comment>
    <comment ref="K173" authorId="0" shapeId="0">
      <text>
        <r>
          <rPr>
            <sz val="11"/>
            <rFont val="Calibri"/>
            <family val="2"/>
            <charset val="238"/>
          </rPr>
          <t>SZV_F:TervezettNettoKoltseg</t>
        </r>
      </text>
    </comment>
    <comment ref="L173" authorId="0" shapeId="0">
      <text>
        <r>
          <rPr>
            <sz val="11"/>
            <rFont val="Calibri"/>
            <family val="2"/>
            <charset val="238"/>
          </rPr>
          <t>SZV_F:IdotartamKezdes</t>
        </r>
      </text>
    </comment>
    <comment ref="M173" authorId="0" shapeId="0">
      <text>
        <r>
          <rPr>
            <sz val="11"/>
            <rFont val="Calibri"/>
            <family val="2"/>
            <charset val="238"/>
          </rPr>
          <t>SZV_F:IdotartamBefejezes</t>
        </r>
      </text>
    </comment>
    <comment ref="N173" authorId="0" shapeId="0">
      <text>
        <r>
          <rPr>
            <sz val="11"/>
            <rFont val="Calibri"/>
            <family val="2"/>
            <charset val="238"/>
          </rPr>
          <t>SZV_F:NettoKoltsegUtem1</t>
        </r>
      </text>
    </comment>
    <comment ref="O173" authorId="0" shapeId="0">
      <text>
        <r>
          <rPr>
            <sz val="11"/>
            <rFont val="Calibri"/>
            <family val="2"/>
            <charset val="238"/>
          </rPr>
          <t>SZV_F:NettoKoltsegUtem2</t>
        </r>
      </text>
    </comment>
    <comment ref="P173" authorId="0" shapeId="0">
      <text>
        <r>
          <rPr>
            <sz val="11"/>
            <rFont val="Calibri"/>
            <family val="2"/>
            <charset val="238"/>
          </rPr>
          <t>SZV_F:EM_Melleklet2_KTG</t>
        </r>
      </text>
    </comment>
    <comment ref="R173" authorId="0" shapeId="0">
      <text>
        <r>
          <rPr>
            <sz val="11"/>
            <rFont val="Calibri"/>
            <family val="2"/>
            <charset val="238"/>
          </rPr>
          <t>SZV_F:HDUtem1</t>
        </r>
      </text>
    </comment>
    <comment ref="S173" authorId="0" shapeId="0">
      <text>
        <r>
          <rPr>
            <sz val="11"/>
            <rFont val="Calibri"/>
            <family val="2"/>
            <charset val="238"/>
          </rPr>
          <t>SZV_F:ECSUtem1</t>
        </r>
      </text>
    </comment>
    <comment ref="T173" authorId="0" shapeId="0">
      <text>
        <r>
          <rPr>
            <sz val="11"/>
            <rFont val="Calibri"/>
            <family val="2"/>
            <charset val="238"/>
          </rPr>
          <t>SZV_F:KFHUtem1</t>
        </r>
      </text>
    </comment>
    <comment ref="U173" authorId="0" shapeId="0">
      <text>
        <r>
          <rPr>
            <sz val="11"/>
            <rFont val="Calibri"/>
            <family val="2"/>
            <charset val="238"/>
          </rPr>
          <t>SZV_F:Egyeb_SajatUtem1</t>
        </r>
      </text>
    </comment>
    <comment ref="V173" authorId="0" shapeId="0">
      <text>
        <r>
          <rPr>
            <sz val="11"/>
            <rFont val="Calibri"/>
            <family val="2"/>
            <charset val="238"/>
          </rPr>
          <t>SZV_F:DijUtem1</t>
        </r>
      </text>
    </comment>
    <comment ref="W173" authorId="0" shapeId="0">
      <text>
        <r>
          <rPr>
            <sz val="11"/>
            <rFont val="Calibri"/>
            <family val="2"/>
            <charset val="238"/>
          </rPr>
          <t>SZV_F:EM_Melleklet1_Utem1</t>
        </r>
      </text>
    </comment>
    <comment ref="X173" authorId="0" shapeId="0">
      <text>
        <r>
          <rPr>
            <sz val="11"/>
            <rFont val="Calibri"/>
            <family val="2"/>
            <charset val="238"/>
          </rPr>
          <t>SZV_F:EgyebAllamiUtem1</t>
        </r>
      </text>
    </comment>
    <comment ref="Y173" authorId="0" shapeId="0">
      <text>
        <r>
          <rPr>
            <sz val="11"/>
            <rFont val="Calibri"/>
            <family val="2"/>
            <charset val="238"/>
          </rPr>
          <t>SZV_F:OnkormanyzatiUtem1</t>
        </r>
      </text>
    </comment>
    <comment ref="Z173" authorId="0" shapeId="0">
      <text>
        <r>
          <rPr>
            <sz val="11"/>
            <rFont val="Calibri"/>
            <family val="2"/>
            <charset val="238"/>
          </rPr>
          <t>SZV_F:EUUtem1</t>
        </r>
      </text>
    </comment>
    <comment ref="AA173" authorId="0" shapeId="0">
      <text>
        <r>
          <rPr>
            <sz val="11"/>
            <rFont val="Calibri"/>
            <family val="2"/>
            <charset val="238"/>
          </rPr>
          <t>SZV_F:EgyebUtem1</t>
        </r>
      </text>
    </comment>
    <comment ref="AB173" authorId="0" shapeId="0">
      <text>
        <r>
          <rPr>
            <sz val="11"/>
            <rFont val="Calibri"/>
            <family val="2"/>
            <charset val="238"/>
          </rPr>
          <t>SZV_F:HitelKotvenyUtem1</t>
        </r>
      </text>
    </comment>
    <comment ref="AC173" authorId="0" shapeId="0">
      <text>
        <r>
          <rPr>
            <sz val="11"/>
            <rFont val="Calibri"/>
            <family val="2"/>
            <charset val="238"/>
          </rPr>
          <t>SZV_F:OsszesenUtem1</t>
        </r>
      </text>
    </comment>
    <comment ref="AF173" authorId="0" shapeId="0">
      <text>
        <r>
          <rPr>
            <sz val="11"/>
            <rFont val="Calibri"/>
            <family val="2"/>
            <charset val="238"/>
          </rPr>
          <t>SZV_F:HDUtem2</t>
        </r>
      </text>
    </comment>
    <comment ref="AG173" authorId="0" shapeId="0">
      <text>
        <r>
          <rPr>
            <sz val="11"/>
            <rFont val="Calibri"/>
            <family val="2"/>
            <charset val="238"/>
          </rPr>
          <t>SZV_F:ECSUtem2</t>
        </r>
      </text>
    </comment>
    <comment ref="AH173" authorId="0" shapeId="0">
      <text>
        <r>
          <rPr>
            <sz val="11"/>
            <rFont val="Calibri"/>
            <family val="2"/>
            <charset val="238"/>
          </rPr>
          <t>SZV_F:KFHUtem2</t>
        </r>
      </text>
    </comment>
    <comment ref="AI173" authorId="0" shapeId="0">
      <text>
        <r>
          <rPr>
            <sz val="11"/>
            <rFont val="Calibri"/>
            <family val="2"/>
            <charset val="238"/>
          </rPr>
          <t>SZV_F:Egyeb_SajatUtem2</t>
        </r>
      </text>
    </comment>
    <comment ref="AJ173" authorId="0" shapeId="0">
      <text>
        <r>
          <rPr>
            <sz val="11"/>
            <rFont val="Calibri"/>
            <family val="2"/>
            <charset val="238"/>
          </rPr>
          <t>SZV_F:DijUtem2</t>
        </r>
      </text>
    </comment>
    <comment ref="AK173" authorId="0" shapeId="0">
      <text>
        <r>
          <rPr>
            <sz val="11"/>
            <rFont val="Calibri"/>
            <family val="2"/>
            <charset val="238"/>
          </rPr>
          <t>SZV_F:EM_Melleklet1_Utem2</t>
        </r>
      </text>
    </comment>
    <comment ref="AL173" authorId="0" shapeId="0">
      <text>
        <r>
          <rPr>
            <sz val="11"/>
            <rFont val="Calibri"/>
            <family val="2"/>
            <charset val="238"/>
          </rPr>
          <t>SZV_F:EgyebAllamiUtem2</t>
        </r>
      </text>
    </comment>
    <comment ref="AM173" authorId="0" shapeId="0">
      <text>
        <r>
          <rPr>
            <sz val="11"/>
            <rFont val="Calibri"/>
            <family val="2"/>
            <charset val="238"/>
          </rPr>
          <t>SZV_F:OnkormanyzatiUtem2</t>
        </r>
      </text>
    </comment>
    <comment ref="AN173" authorId="0" shapeId="0">
      <text>
        <r>
          <rPr>
            <sz val="11"/>
            <rFont val="Calibri"/>
            <family val="2"/>
            <charset val="238"/>
          </rPr>
          <t>SZV_F:EUUtem2</t>
        </r>
      </text>
    </comment>
    <comment ref="AO173" authorId="0" shapeId="0">
      <text>
        <r>
          <rPr>
            <sz val="11"/>
            <rFont val="Calibri"/>
            <family val="2"/>
            <charset val="238"/>
          </rPr>
          <t>SZV_F:EgyebUtem2</t>
        </r>
      </text>
    </comment>
    <comment ref="AP173" authorId="0" shapeId="0">
      <text>
        <r>
          <rPr>
            <sz val="11"/>
            <rFont val="Calibri"/>
            <family val="2"/>
            <charset val="238"/>
          </rPr>
          <t>SZV_F:HitelKotvenyUtem2</t>
        </r>
      </text>
    </comment>
    <comment ref="AQ173" authorId="0" shapeId="0">
      <text>
        <r>
          <rPr>
            <sz val="11"/>
            <rFont val="Calibri"/>
            <family val="2"/>
            <charset val="238"/>
          </rPr>
          <t>SZV_F:OsszesenUtem2</t>
        </r>
      </text>
    </comment>
    <comment ref="AR173" authorId="0" shapeId="0">
      <text>
        <r>
          <rPr>
            <sz val="11"/>
            <rFont val="Calibri"/>
            <family val="2"/>
            <charset val="238"/>
          </rPr>
          <t>SZV_F:ForrashianyUtem2</t>
        </r>
      </text>
    </comment>
    <comment ref="AU173" authorId="0" shapeId="0">
      <text>
        <r>
          <rPr>
            <sz val="11"/>
            <rFont val="Calibri"/>
            <family val="2"/>
            <charset val="238"/>
          </rPr>
          <t>SZV_F:Indokolas</t>
        </r>
      </text>
    </comment>
    <comment ref="AV173" authorId="0" shapeId="0">
      <text>
        <r>
          <rPr>
            <sz val="11"/>
            <rFont val="Calibri"/>
            <family val="2"/>
            <charset val="238"/>
          </rPr>
          <t>SZV_F:Megjegyzes</t>
        </r>
      </text>
    </comment>
    <comment ref="AW173" authorId="0" shapeId="0">
      <text>
        <r>
          <rPr>
            <sz val="11"/>
            <rFont val="Calibri"/>
            <family val="2"/>
            <charset val="238"/>
          </rPr>
          <t>SZV_F:FeladatSorszam</t>
        </r>
      </text>
    </comment>
    <comment ref="AY173" authorId="0" shapeId="0">
      <text>
        <r>
          <rPr>
            <sz val="11"/>
            <rFont val="Calibri"/>
            <family val="2"/>
            <charset val="238"/>
          </rPr>
          <t>SZV_F:ISA</t>
        </r>
      </text>
    </comment>
    <comment ref="B174" authorId="0" shapeId="0">
      <text>
        <r>
          <rPr>
            <sz val="11"/>
            <rFont val="Calibri"/>
            <family val="2"/>
            <charset val="238"/>
          </rPr>
          <t>SZV_F:FontossagiSorrent</t>
        </r>
      </text>
    </comment>
    <comment ref="C174" authorId="0" shapeId="0">
      <text>
        <r>
          <rPr>
            <sz val="11"/>
            <rFont val="Calibri"/>
            <family val="2"/>
            <charset val="238"/>
          </rPr>
          <t>SZV_F:FeladatKategoria</t>
        </r>
      </text>
    </comment>
    <comment ref="D174" authorId="0" shapeId="0">
      <text>
        <r>
          <rPr>
            <sz val="11"/>
            <rFont val="Calibri"/>
            <family val="2"/>
            <charset val="238"/>
          </rPr>
          <t>SZV_F:FeladatMegnevezes</t>
        </r>
      </text>
    </comment>
    <comment ref="E174" authorId="0" shapeId="0">
      <text>
        <r>
          <rPr>
            <sz val="11"/>
            <rFont val="Calibri"/>
            <family val="2"/>
            <charset val="238"/>
          </rPr>
          <t>SZV_F:ElviEngedelySzam</t>
        </r>
      </text>
    </comment>
    <comment ref="F174" authorId="0" shapeId="0">
      <text>
        <r>
          <rPr>
            <sz val="11"/>
            <rFont val="Calibri"/>
            <family val="2"/>
            <charset val="238"/>
          </rPr>
          <t>SZV_F:VKR_Kod</t>
        </r>
      </text>
    </comment>
    <comment ref="G174" authorId="0" shapeId="0">
      <text>
        <r>
          <rPr>
            <sz val="11"/>
            <rFont val="Calibri"/>
            <family val="2"/>
            <charset val="238"/>
          </rPr>
          <t>SZV_F:VKR_Nev</t>
        </r>
      </text>
    </comment>
    <comment ref="H174" authorId="0" shapeId="0">
      <text>
        <r>
          <rPr>
            <sz val="11"/>
            <rFont val="Calibri"/>
            <family val="2"/>
            <charset val="238"/>
          </rPr>
          <t>SZV_F:FeladatAzonosito</t>
        </r>
      </text>
    </comment>
    <comment ref="I174" authorId="0" shapeId="0">
      <text>
        <r>
          <rPr>
            <sz val="11"/>
            <rFont val="Calibri"/>
            <family val="2"/>
            <charset val="238"/>
          </rPr>
          <t>SZV_F:EllatasiTerulet</t>
        </r>
      </text>
    </comment>
    <comment ref="J174" authorId="0" shapeId="0">
      <text>
        <r>
          <rPr>
            <sz val="11"/>
            <rFont val="Calibri"/>
            <family val="2"/>
            <charset val="238"/>
          </rPr>
          <t>SZV_F:EllatasertFelelos</t>
        </r>
      </text>
    </comment>
    <comment ref="K174" authorId="0" shapeId="0">
      <text>
        <r>
          <rPr>
            <sz val="11"/>
            <rFont val="Calibri"/>
            <family val="2"/>
            <charset val="238"/>
          </rPr>
          <t>SZV_F:TervezettNettoKoltseg</t>
        </r>
      </text>
    </comment>
    <comment ref="L174" authorId="0" shapeId="0">
      <text>
        <r>
          <rPr>
            <sz val="11"/>
            <rFont val="Calibri"/>
            <family val="2"/>
            <charset val="238"/>
          </rPr>
          <t>SZV_F:IdotartamKezdes</t>
        </r>
      </text>
    </comment>
    <comment ref="M174" authorId="0" shapeId="0">
      <text>
        <r>
          <rPr>
            <sz val="11"/>
            <rFont val="Calibri"/>
            <family val="2"/>
            <charset val="238"/>
          </rPr>
          <t>SZV_F:IdotartamBefejezes</t>
        </r>
      </text>
    </comment>
    <comment ref="N174" authorId="0" shapeId="0">
      <text>
        <r>
          <rPr>
            <sz val="11"/>
            <rFont val="Calibri"/>
            <family val="2"/>
            <charset val="238"/>
          </rPr>
          <t>SZV_F:NettoKoltsegUtem1</t>
        </r>
      </text>
    </comment>
    <comment ref="O174" authorId="0" shapeId="0">
      <text>
        <r>
          <rPr>
            <sz val="11"/>
            <rFont val="Calibri"/>
            <family val="2"/>
            <charset val="238"/>
          </rPr>
          <t>SZV_F:NettoKoltsegUtem2</t>
        </r>
      </text>
    </comment>
    <comment ref="P174" authorId="0" shapeId="0">
      <text>
        <r>
          <rPr>
            <sz val="11"/>
            <rFont val="Calibri"/>
            <family val="2"/>
            <charset val="238"/>
          </rPr>
          <t>SZV_F:EM_Melleklet2_KTG</t>
        </r>
      </text>
    </comment>
    <comment ref="R174" authorId="0" shapeId="0">
      <text>
        <r>
          <rPr>
            <sz val="11"/>
            <rFont val="Calibri"/>
            <family val="2"/>
            <charset val="238"/>
          </rPr>
          <t>SZV_F:HDUtem1</t>
        </r>
      </text>
    </comment>
    <comment ref="S174" authorId="0" shapeId="0">
      <text>
        <r>
          <rPr>
            <sz val="11"/>
            <rFont val="Calibri"/>
            <family val="2"/>
            <charset val="238"/>
          </rPr>
          <t>SZV_F:ECSUtem1</t>
        </r>
      </text>
    </comment>
    <comment ref="T174" authorId="0" shapeId="0">
      <text>
        <r>
          <rPr>
            <sz val="11"/>
            <rFont val="Calibri"/>
            <family val="2"/>
            <charset val="238"/>
          </rPr>
          <t>SZV_F:KFHUtem1</t>
        </r>
      </text>
    </comment>
    <comment ref="U174" authorId="0" shapeId="0">
      <text>
        <r>
          <rPr>
            <sz val="11"/>
            <rFont val="Calibri"/>
            <family val="2"/>
            <charset val="238"/>
          </rPr>
          <t>SZV_F:Egyeb_SajatUtem1</t>
        </r>
      </text>
    </comment>
    <comment ref="V174" authorId="0" shapeId="0">
      <text>
        <r>
          <rPr>
            <sz val="11"/>
            <rFont val="Calibri"/>
            <family val="2"/>
            <charset val="238"/>
          </rPr>
          <t>SZV_F:DijUtem1</t>
        </r>
      </text>
    </comment>
    <comment ref="W174" authorId="0" shapeId="0">
      <text>
        <r>
          <rPr>
            <sz val="11"/>
            <rFont val="Calibri"/>
            <family val="2"/>
            <charset val="238"/>
          </rPr>
          <t>SZV_F:EM_Melleklet1_Utem1</t>
        </r>
      </text>
    </comment>
    <comment ref="X174" authorId="0" shapeId="0">
      <text>
        <r>
          <rPr>
            <sz val="11"/>
            <rFont val="Calibri"/>
            <family val="2"/>
            <charset val="238"/>
          </rPr>
          <t>SZV_F:EgyebAllamiUtem1</t>
        </r>
      </text>
    </comment>
    <comment ref="Y174" authorId="0" shapeId="0">
      <text>
        <r>
          <rPr>
            <sz val="11"/>
            <rFont val="Calibri"/>
            <family val="2"/>
            <charset val="238"/>
          </rPr>
          <t>SZV_F:OnkormanyzatiUtem1</t>
        </r>
      </text>
    </comment>
    <comment ref="Z174" authorId="0" shapeId="0">
      <text>
        <r>
          <rPr>
            <sz val="11"/>
            <rFont val="Calibri"/>
            <family val="2"/>
            <charset val="238"/>
          </rPr>
          <t>SZV_F:EUUtem1</t>
        </r>
      </text>
    </comment>
    <comment ref="AA174" authorId="0" shapeId="0">
      <text>
        <r>
          <rPr>
            <sz val="11"/>
            <rFont val="Calibri"/>
            <family val="2"/>
            <charset val="238"/>
          </rPr>
          <t>SZV_F:EgyebUtem1</t>
        </r>
      </text>
    </comment>
    <comment ref="AB174" authorId="0" shapeId="0">
      <text>
        <r>
          <rPr>
            <sz val="11"/>
            <rFont val="Calibri"/>
            <family val="2"/>
            <charset val="238"/>
          </rPr>
          <t>SZV_F:HitelKotvenyUtem1</t>
        </r>
      </text>
    </comment>
    <comment ref="AC174" authorId="0" shapeId="0">
      <text>
        <r>
          <rPr>
            <sz val="11"/>
            <rFont val="Calibri"/>
            <family val="2"/>
            <charset val="238"/>
          </rPr>
          <t>SZV_F:OsszesenUtem1</t>
        </r>
      </text>
    </comment>
    <comment ref="AF174" authorId="0" shapeId="0">
      <text>
        <r>
          <rPr>
            <sz val="11"/>
            <rFont val="Calibri"/>
            <family val="2"/>
            <charset val="238"/>
          </rPr>
          <t>SZV_F:HDUtem2</t>
        </r>
      </text>
    </comment>
    <comment ref="AG174" authorId="0" shapeId="0">
      <text>
        <r>
          <rPr>
            <sz val="11"/>
            <rFont val="Calibri"/>
            <family val="2"/>
            <charset val="238"/>
          </rPr>
          <t>SZV_F:ECSUtem2</t>
        </r>
      </text>
    </comment>
    <comment ref="AH174" authorId="0" shapeId="0">
      <text>
        <r>
          <rPr>
            <sz val="11"/>
            <rFont val="Calibri"/>
            <family val="2"/>
            <charset val="238"/>
          </rPr>
          <t>SZV_F:KFHUtem2</t>
        </r>
      </text>
    </comment>
    <comment ref="AI174" authorId="0" shapeId="0">
      <text>
        <r>
          <rPr>
            <sz val="11"/>
            <rFont val="Calibri"/>
            <family val="2"/>
            <charset val="238"/>
          </rPr>
          <t>SZV_F:Egyeb_SajatUtem2</t>
        </r>
      </text>
    </comment>
    <comment ref="AJ174" authorId="0" shapeId="0">
      <text>
        <r>
          <rPr>
            <sz val="11"/>
            <rFont val="Calibri"/>
            <family val="2"/>
            <charset val="238"/>
          </rPr>
          <t>SZV_F:DijUtem2</t>
        </r>
      </text>
    </comment>
    <comment ref="AK174" authorId="0" shapeId="0">
      <text>
        <r>
          <rPr>
            <sz val="11"/>
            <rFont val="Calibri"/>
            <family val="2"/>
            <charset val="238"/>
          </rPr>
          <t>SZV_F:EM_Melleklet1_Utem2</t>
        </r>
      </text>
    </comment>
    <comment ref="AL174" authorId="0" shapeId="0">
      <text>
        <r>
          <rPr>
            <sz val="11"/>
            <rFont val="Calibri"/>
            <family val="2"/>
            <charset val="238"/>
          </rPr>
          <t>SZV_F:EgyebAllamiUtem2</t>
        </r>
      </text>
    </comment>
    <comment ref="AM174" authorId="0" shapeId="0">
      <text>
        <r>
          <rPr>
            <sz val="11"/>
            <rFont val="Calibri"/>
            <family val="2"/>
            <charset val="238"/>
          </rPr>
          <t>SZV_F:OnkormanyzatiUtem2</t>
        </r>
      </text>
    </comment>
    <comment ref="AN174" authorId="0" shapeId="0">
      <text>
        <r>
          <rPr>
            <sz val="11"/>
            <rFont val="Calibri"/>
            <family val="2"/>
            <charset val="238"/>
          </rPr>
          <t>SZV_F:EUUtem2</t>
        </r>
      </text>
    </comment>
    <comment ref="AO174" authorId="0" shapeId="0">
      <text>
        <r>
          <rPr>
            <sz val="11"/>
            <rFont val="Calibri"/>
            <family val="2"/>
            <charset val="238"/>
          </rPr>
          <t>SZV_F:EgyebUtem2</t>
        </r>
      </text>
    </comment>
    <comment ref="AP174" authorId="0" shapeId="0">
      <text>
        <r>
          <rPr>
            <sz val="11"/>
            <rFont val="Calibri"/>
            <family val="2"/>
            <charset val="238"/>
          </rPr>
          <t>SZV_F:HitelKotvenyUtem2</t>
        </r>
      </text>
    </comment>
    <comment ref="AQ174" authorId="0" shapeId="0">
      <text>
        <r>
          <rPr>
            <sz val="11"/>
            <rFont val="Calibri"/>
            <family val="2"/>
            <charset val="238"/>
          </rPr>
          <t>SZV_F:OsszesenUtem2</t>
        </r>
      </text>
    </comment>
    <comment ref="AR174" authorId="0" shapeId="0">
      <text>
        <r>
          <rPr>
            <sz val="11"/>
            <rFont val="Calibri"/>
            <family val="2"/>
            <charset val="238"/>
          </rPr>
          <t>SZV_F:ForrashianyUtem2</t>
        </r>
      </text>
    </comment>
    <comment ref="AU174" authorId="0" shapeId="0">
      <text>
        <r>
          <rPr>
            <sz val="11"/>
            <rFont val="Calibri"/>
            <family val="2"/>
            <charset val="238"/>
          </rPr>
          <t>SZV_F:Indokolas</t>
        </r>
      </text>
    </comment>
    <comment ref="AV174" authorId="0" shapeId="0">
      <text>
        <r>
          <rPr>
            <sz val="11"/>
            <rFont val="Calibri"/>
            <family val="2"/>
            <charset val="238"/>
          </rPr>
          <t>SZV_F:Megjegyzes</t>
        </r>
      </text>
    </comment>
    <comment ref="AW174" authorId="0" shapeId="0">
      <text>
        <r>
          <rPr>
            <sz val="11"/>
            <rFont val="Calibri"/>
            <family val="2"/>
            <charset val="238"/>
          </rPr>
          <t>SZV_F:FeladatSorszam</t>
        </r>
      </text>
    </comment>
    <comment ref="AY174" authorId="0" shapeId="0">
      <text>
        <r>
          <rPr>
            <sz val="11"/>
            <rFont val="Calibri"/>
            <family val="2"/>
            <charset val="238"/>
          </rPr>
          <t>SZV_F:ISA</t>
        </r>
      </text>
    </comment>
    <comment ref="B175" authorId="0" shapeId="0">
      <text>
        <r>
          <rPr>
            <sz val="11"/>
            <rFont val="Calibri"/>
            <family val="2"/>
            <charset val="238"/>
          </rPr>
          <t>SZV_F:FontossagiSorrent</t>
        </r>
      </text>
    </comment>
    <comment ref="C175" authorId="0" shapeId="0">
      <text>
        <r>
          <rPr>
            <sz val="11"/>
            <rFont val="Calibri"/>
            <family val="2"/>
            <charset val="238"/>
          </rPr>
          <t>SZV_F:FeladatKategoria</t>
        </r>
      </text>
    </comment>
    <comment ref="D175" authorId="0" shapeId="0">
      <text>
        <r>
          <rPr>
            <sz val="11"/>
            <rFont val="Calibri"/>
            <family val="2"/>
            <charset val="238"/>
          </rPr>
          <t>SZV_F:FeladatMegnevezes</t>
        </r>
      </text>
    </comment>
    <comment ref="E175" authorId="0" shapeId="0">
      <text>
        <r>
          <rPr>
            <sz val="11"/>
            <rFont val="Calibri"/>
            <family val="2"/>
            <charset val="238"/>
          </rPr>
          <t>SZV_F:ElviEngedelySzam</t>
        </r>
      </text>
    </comment>
    <comment ref="F175" authorId="0" shapeId="0">
      <text>
        <r>
          <rPr>
            <sz val="11"/>
            <rFont val="Calibri"/>
            <family val="2"/>
            <charset val="238"/>
          </rPr>
          <t>SZV_F:VKR_Kod</t>
        </r>
      </text>
    </comment>
    <comment ref="G175" authorId="0" shapeId="0">
      <text>
        <r>
          <rPr>
            <sz val="11"/>
            <rFont val="Calibri"/>
            <family val="2"/>
            <charset val="238"/>
          </rPr>
          <t>SZV_F:VKR_Nev</t>
        </r>
      </text>
    </comment>
    <comment ref="H175" authorId="0" shapeId="0">
      <text>
        <r>
          <rPr>
            <sz val="11"/>
            <rFont val="Calibri"/>
            <family val="2"/>
            <charset val="238"/>
          </rPr>
          <t>SZV_F:FeladatAzonosito</t>
        </r>
      </text>
    </comment>
    <comment ref="I175" authorId="0" shapeId="0">
      <text>
        <r>
          <rPr>
            <sz val="11"/>
            <rFont val="Calibri"/>
            <family val="2"/>
            <charset val="238"/>
          </rPr>
          <t>SZV_F:EllatasiTerulet</t>
        </r>
      </text>
    </comment>
    <comment ref="J175" authorId="0" shapeId="0">
      <text>
        <r>
          <rPr>
            <sz val="11"/>
            <rFont val="Calibri"/>
            <family val="2"/>
            <charset val="238"/>
          </rPr>
          <t>SZV_F:EllatasertFelelos</t>
        </r>
      </text>
    </comment>
    <comment ref="K175" authorId="0" shapeId="0">
      <text>
        <r>
          <rPr>
            <sz val="11"/>
            <rFont val="Calibri"/>
            <family val="2"/>
            <charset val="238"/>
          </rPr>
          <t>SZV_F:TervezettNettoKoltseg</t>
        </r>
      </text>
    </comment>
    <comment ref="L175" authorId="0" shapeId="0">
      <text>
        <r>
          <rPr>
            <sz val="11"/>
            <rFont val="Calibri"/>
            <family val="2"/>
            <charset val="238"/>
          </rPr>
          <t>SZV_F:IdotartamKezdes</t>
        </r>
      </text>
    </comment>
    <comment ref="M175" authorId="0" shapeId="0">
      <text>
        <r>
          <rPr>
            <sz val="11"/>
            <rFont val="Calibri"/>
            <family val="2"/>
            <charset val="238"/>
          </rPr>
          <t>SZV_F:IdotartamBefejezes</t>
        </r>
      </text>
    </comment>
    <comment ref="N175" authorId="0" shapeId="0">
      <text>
        <r>
          <rPr>
            <sz val="11"/>
            <rFont val="Calibri"/>
            <family val="2"/>
            <charset val="238"/>
          </rPr>
          <t>SZV_F:NettoKoltsegUtem1</t>
        </r>
      </text>
    </comment>
    <comment ref="O175" authorId="0" shapeId="0">
      <text>
        <r>
          <rPr>
            <sz val="11"/>
            <rFont val="Calibri"/>
            <family val="2"/>
            <charset val="238"/>
          </rPr>
          <t>SZV_F:NettoKoltsegUtem2</t>
        </r>
      </text>
    </comment>
    <comment ref="P175" authorId="0" shapeId="0">
      <text>
        <r>
          <rPr>
            <sz val="11"/>
            <rFont val="Calibri"/>
            <family val="2"/>
            <charset val="238"/>
          </rPr>
          <t>SZV_F:EM_Melleklet2_KTG</t>
        </r>
      </text>
    </comment>
    <comment ref="R175" authorId="0" shapeId="0">
      <text>
        <r>
          <rPr>
            <sz val="11"/>
            <rFont val="Calibri"/>
            <family val="2"/>
            <charset val="238"/>
          </rPr>
          <t>SZV_F:HDUtem1</t>
        </r>
      </text>
    </comment>
    <comment ref="S175" authorId="0" shapeId="0">
      <text>
        <r>
          <rPr>
            <sz val="11"/>
            <rFont val="Calibri"/>
            <family val="2"/>
            <charset val="238"/>
          </rPr>
          <t>SZV_F:ECSUtem1</t>
        </r>
      </text>
    </comment>
    <comment ref="T175" authorId="0" shapeId="0">
      <text>
        <r>
          <rPr>
            <sz val="11"/>
            <rFont val="Calibri"/>
            <family val="2"/>
            <charset val="238"/>
          </rPr>
          <t>SZV_F:KFHUtem1</t>
        </r>
      </text>
    </comment>
    <comment ref="U175" authorId="0" shapeId="0">
      <text>
        <r>
          <rPr>
            <sz val="11"/>
            <rFont val="Calibri"/>
            <family val="2"/>
            <charset val="238"/>
          </rPr>
          <t>SZV_F:Egyeb_SajatUtem1</t>
        </r>
      </text>
    </comment>
    <comment ref="V175" authorId="0" shapeId="0">
      <text>
        <r>
          <rPr>
            <sz val="11"/>
            <rFont val="Calibri"/>
            <family val="2"/>
            <charset val="238"/>
          </rPr>
          <t>SZV_F:DijUtem1</t>
        </r>
      </text>
    </comment>
    <comment ref="W175" authorId="0" shapeId="0">
      <text>
        <r>
          <rPr>
            <sz val="11"/>
            <rFont val="Calibri"/>
            <family val="2"/>
            <charset val="238"/>
          </rPr>
          <t>SZV_F:EM_Melleklet1_Utem1</t>
        </r>
      </text>
    </comment>
    <comment ref="X175" authorId="0" shapeId="0">
      <text>
        <r>
          <rPr>
            <sz val="11"/>
            <rFont val="Calibri"/>
            <family val="2"/>
            <charset val="238"/>
          </rPr>
          <t>SZV_F:EgyebAllamiUtem1</t>
        </r>
      </text>
    </comment>
    <comment ref="Y175" authorId="0" shapeId="0">
      <text>
        <r>
          <rPr>
            <sz val="11"/>
            <rFont val="Calibri"/>
            <family val="2"/>
            <charset val="238"/>
          </rPr>
          <t>SZV_F:OnkormanyzatiUtem1</t>
        </r>
      </text>
    </comment>
    <comment ref="Z175" authorId="0" shapeId="0">
      <text>
        <r>
          <rPr>
            <sz val="11"/>
            <rFont val="Calibri"/>
            <family val="2"/>
            <charset val="238"/>
          </rPr>
          <t>SZV_F:EUUtem1</t>
        </r>
      </text>
    </comment>
    <comment ref="AA175" authorId="0" shapeId="0">
      <text>
        <r>
          <rPr>
            <sz val="11"/>
            <rFont val="Calibri"/>
            <family val="2"/>
            <charset val="238"/>
          </rPr>
          <t>SZV_F:EgyebUtem1</t>
        </r>
      </text>
    </comment>
    <comment ref="AB175" authorId="0" shapeId="0">
      <text>
        <r>
          <rPr>
            <sz val="11"/>
            <rFont val="Calibri"/>
            <family val="2"/>
            <charset val="238"/>
          </rPr>
          <t>SZV_F:HitelKotvenyUtem1</t>
        </r>
      </text>
    </comment>
    <comment ref="AC175" authorId="0" shapeId="0">
      <text>
        <r>
          <rPr>
            <sz val="11"/>
            <rFont val="Calibri"/>
            <family val="2"/>
            <charset val="238"/>
          </rPr>
          <t>SZV_F:OsszesenUtem1</t>
        </r>
      </text>
    </comment>
    <comment ref="AF175" authorId="0" shapeId="0">
      <text>
        <r>
          <rPr>
            <sz val="11"/>
            <rFont val="Calibri"/>
            <family val="2"/>
            <charset val="238"/>
          </rPr>
          <t>SZV_F:HDUtem2</t>
        </r>
      </text>
    </comment>
    <comment ref="AG175" authorId="0" shapeId="0">
      <text>
        <r>
          <rPr>
            <sz val="11"/>
            <rFont val="Calibri"/>
            <family val="2"/>
            <charset val="238"/>
          </rPr>
          <t>SZV_F:ECSUtem2</t>
        </r>
      </text>
    </comment>
    <comment ref="AH175" authorId="0" shapeId="0">
      <text>
        <r>
          <rPr>
            <sz val="11"/>
            <rFont val="Calibri"/>
            <family val="2"/>
            <charset val="238"/>
          </rPr>
          <t>SZV_F:KFHUtem2</t>
        </r>
      </text>
    </comment>
    <comment ref="AI175" authorId="0" shapeId="0">
      <text>
        <r>
          <rPr>
            <sz val="11"/>
            <rFont val="Calibri"/>
            <family val="2"/>
            <charset val="238"/>
          </rPr>
          <t>SZV_F:Egyeb_SajatUtem2</t>
        </r>
      </text>
    </comment>
    <comment ref="AJ175" authorId="0" shapeId="0">
      <text>
        <r>
          <rPr>
            <sz val="11"/>
            <rFont val="Calibri"/>
            <family val="2"/>
            <charset val="238"/>
          </rPr>
          <t>SZV_F:DijUtem2</t>
        </r>
      </text>
    </comment>
    <comment ref="AK175" authorId="0" shapeId="0">
      <text>
        <r>
          <rPr>
            <sz val="11"/>
            <rFont val="Calibri"/>
            <family val="2"/>
            <charset val="238"/>
          </rPr>
          <t>SZV_F:EM_Melleklet1_Utem2</t>
        </r>
      </text>
    </comment>
    <comment ref="AL175" authorId="0" shapeId="0">
      <text>
        <r>
          <rPr>
            <sz val="11"/>
            <rFont val="Calibri"/>
            <family val="2"/>
            <charset val="238"/>
          </rPr>
          <t>SZV_F:EgyebAllamiUtem2</t>
        </r>
      </text>
    </comment>
    <comment ref="AM175" authorId="0" shapeId="0">
      <text>
        <r>
          <rPr>
            <sz val="11"/>
            <rFont val="Calibri"/>
            <family val="2"/>
            <charset val="238"/>
          </rPr>
          <t>SZV_F:OnkormanyzatiUtem2</t>
        </r>
      </text>
    </comment>
    <comment ref="AN175" authorId="0" shapeId="0">
      <text>
        <r>
          <rPr>
            <sz val="11"/>
            <rFont val="Calibri"/>
            <family val="2"/>
            <charset val="238"/>
          </rPr>
          <t>SZV_F:EUUtem2</t>
        </r>
      </text>
    </comment>
    <comment ref="AO175" authorId="0" shapeId="0">
      <text>
        <r>
          <rPr>
            <sz val="11"/>
            <rFont val="Calibri"/>
            <family val="2"/>
            <charset val="238"/>
          </rPr>
          <t>SZV_F:EgyebUtem2</t>
        </r>
      </text>
    </comment>
    <comment ref="AP175" authorId="0" shapeId="0">
      <text>
        <r>
          <rPr>
            <sz val="11"/>
            <rFont val="Calibri"/>
            <family val="2"/>
            <charset val="238"/>
          </rPr>
          <t>SZV_F:HitelKotvenyUtem2</t>
        </r>
      </text>
    </comment>
    <comment ref="AQ175" authorId="0" shapeId="0">
      <text>
        <r>
          <rPr>
            <sz val="11"/>
            <rFont val="Calibri"/>
            <family val="2"/>
            <charset val="238"/>
          </rPr>
          <t>SZV_F:OsszesenUtem2</t>
        </r>
      </text>
    </comment>
    <comment ref="AR175" authorId="0" shapeId="0">
      <text>
        <r>
          <rPr>
            <sz val="11"/>
            <rFont val="Calibri"/>
            <family val="2"/>
            <charset val="238"/>
          </rPr>
          <t>SZV_F:ForrashianyUtem2</t>
        </r>
      </text>
    </comment>
    <comment ref="AU175" authorId="0" shapeId="0">
      <text>
        <r>
          <rPr>
            <sz val="11"/>
            <rFont val="Calibri"/>
            <family val="2"/>
            <charset val="238"/>
          </rPr>
          <t>SZV_F:Indokolas</t>
        </r>
      </text>
    </comment>
    <comment ref="AV175" authorId="0" shapeId="0">
      <text>
        <r>
          <rPr>
            <sz val="11"/>
            <rFont val="Calibri"/>
            <family val="2"/>
            <charset val="238"/>
          </rPr>
          <t>SZV_F:Megjegyzes</t>
        </r>
      </text>
    </comment>
    <comment ref="AW175" authorId="0" shapeId="0">
      <text>
        <r>
          <rPr>
            <sz val="11"/>
            <rFont val="Calibri"/>
            <family val="2"/>
            <charset val="238"/>
          </rPr>
          <t>SZV_F:FeladatSorszam</t>
        </r>
      </text>
    </comment>
    <comment ref="AY175" authorId="0" shapeId="0">
      <text>
        <r>
          <rPr>
            <sz val="11"/>
            <rFont val="Calibri"/>
            <family val="2"/>
            <charset val="238"/>
          </rPr>
          <t>SZV_F:ISA</t>
        </r>
      </text>
    </comment>
    <comment ref="B176" authorId="0" shapeId="0">
      <text>
        <r>
          <rPr>
            <sz val="11"/>
            <rFont val="Calibri"/>
            <family val="2"/>
            <charset val="238"/>
          </rPr>
          <t>SZV_F:FontossagiSorrent</t>
        </r>
      </text>
    </comment>
    <comment ref="C176" authorId="0" shapeId="0">
      <text>
        <r>
          <rPr>
            <sz val="11"/>
            <rFont val="Calibri"/>
            <family val="2"/>
            <charset val="238"/>
          </rPr>
          <t>SZV_F:FeladatKategoria</t>
        </r>
      </text>
    </comment>
    <comment ref="D176" authorId="0" shapeId="0">
      <text>
        <r>
          <rPr>
            <sz val="11"/>
            <rFont val="Calibri"/>
            <family val="2"/>
            <charset val="238"/>
          </rPr>
          <t>SZV_F:FeladatMegnevezes</t>
        </r>
      </text>
    </comment>
    <comment ref="E176" authorId="0" shapeId="0">
      <text>
        <r>
          <rPr>
            <sz val="11"/>
            <rFont val="Calibri"/>
            <family val="2"/>
            <charset val="238"/>
          </rPr>
          <t>SZV_F:ElviEngedelySzam</t>
        </r>
      </text>
    </comment>
    <comment ref="F176" authorId="0" shapeId="0">
      <text>
        <r>
          <rPr>
            <sz val="11"/>
            <rFont val="Calibri"/>
            <family val="2"/>
            <charset val="238"/>
          </rPr>
          <t>SZV_F:VKR_Kod</t>
        </r>
      </text>
    </comment>
    <comment ref="G176" authorId="0" shapeId="0">
      <text>
        <r>
          <rPr>
            <sz val="11"/>
            <rFont val="Calibri"/>
            <family val="2"/>
            <charset val="238"/>
          </rPr>
          <t>SZV_F:VKR_Nev</t>
        </r>
      </text>
    </comment>
    <comment ref="H176" authorId="0" shapeId="0">
      <text>
        <r>
          <rPr>
            <sz val="11"/>
            <rFont val="Calibri"/>
            <family val="2"/>
            <charset val="238"/>
          </rPr>
          <t>SZV_F:FeladatAzonosito</t>
        </r>
      </text>
    </comment>
    <comment ref="I176" authorId="0" shapeId="0">
      <text>
        <r>
          <rPr>
            <sz val="11"/>
            <rFont val="Calibri"/>
            <family val="2"/>
            <charset val="238"/>
          </rPr>
          <t>SZV_F:EllatasiTerulet</t>
        </r>
      </text>
    </comment>
    <comment ref="J176" authorId="0" shapeId="0">
      <text>
        <r>
          <rPr>
            <sz val="11"/>
            <rFont val="Calibri"/>
            <family val="2"/>
            <charset val="238"/>
          </rPr>
          <t>SZV_F:EllatasertFelelos</t>
        </r>
      </text>
    </comment>
    <comment ref="K176" authorId="0" shapeId="0">
      <text>
        <r>
          <rPr>
            <sz val="11"/>
            <rFont val="Calibri"/>
            <family val="2"/>
            <charset val="238"/>
          </rPr>
          <t>SZV_F:TervezettNettoKoltseg</t>
        </r>
      </text>
    </comment>
    <comment ref="L176" authorId="0" shapeId="0">
      <text>
        <r>
          <rPr>
            <sz val="11"/>
            <rFont val="Calibri"/>
            <family val="2"/>
            <charset val="238"/>
          </rPr>
          <t>SZV_F:IdotartamKezdes</t>
        </r>
      </text>
    </comment>
    <comment ref="M176" authorId="0" shapeId="0">
      <text>
        <r>
          <rPr>
            <sz val="11"/>
            <rFont val="Calibri"/>
            <family val="2"/>
            <charset val="238"/>
          </rPr>
          <t>SZV_F:IdotartamBefejezes</t>
        </r>
      </text>
    </comment>
    <comment ref="N176" authorId="0" shapeId="0">
      <text>
        <r>
          <rPr>
            <sz val="11"/>
            <rFont val="Calibri"/>
            <family val="2"/>
            <charset val="238"/>
          </rPr>
          <t>SZV_F:NettoKoltsegUtem1</t>
        </r>
      </text>
    </comment>
    <comment ref="O176" authorId="0" shapeId="0">
      <text>
        <r>
          <rPr>
            <sz val="11"/>
            <rFont val="Calibri"/>
            <family val="2"/>
            <charset val="238"/>
          </rPr>
          <t>SZV_F:NettoKoltsegUtem2</t>
        </r>
      </text>
    </comment>
    <comment ref="P176" authorId="0" shapeId="0">
      <text>
        <r>
          <rPr>
            <sz val="11"/>
            <rFont val="Calibri"/>
            <family val="2"/>
            <charset val="238"/>
          </rPr>
          <t>SZV_F:EM_Melleklet2_KTG</t>
        </r>
      </text>
    </comment>
    <comment ref="R176" authorId="0" shapeId="0">
      <text>
        <r>
          <rPr>
            <sz val="11"/>
            <rFont val="Calibri"/>
            <family val="2"/>
            <charset val="238"/>
          </rPr>
          <t>SZV_F:HDUtem1</t>
        </r>
      </text>
    </comment>
    <comment ref="S176" authorId="0" shapeId="0">
      <text>
        <r>
          <rPr>
            <sz val="11"/>
            <rFont val="Calibri"/>
            <family val="2"/>
            <charset val="238"/>
          </rPr>
          <t>SZV_F:ECSUtem1</t>
        </r>
      </text>
    </comment>
    <comment ref="T176" authorId="0" shapeId="0">
      <text>
        <r>
          <rPr>
            <sz val="11"/>
            <rFont val="Calibri"/>
            <family val="2"/>
            <charset val="238"/>
          </rPr>
          <t>SZV_F:KFHUtem1</t>
        </r>
      </text>
    </comment>
    <comment ref="U176" authorId="0" shapeId="0">
      <text>
        <r>
          <rPr>
            <sz val="11"/>
            <rFont val="Calibri"/>
            <family val="2"/>
            <charset val="238"/>
          </rPr>
          <t>SZV_F:Egyeb_SajatUtem1</t>
        </r>
      </text>
    </comment>
    <comment ref="V176" authorId="0" shapeId="0">
      <text>
        <r>
          <rPr>
            <sz val="11"/>
            <rFont val="Calibri"/>
            <family val="2"/>
            <charset val="238"/>
          </rPr>
          <t>SZV_F:DijUtem1</t>
        </r>
      </text>
    </comment>
    <comment ref="W176" authorId="0" shapeId="0">
      <text>
        <r>
          <rPr>
            <sz val="11"/>
            <rFont val="Calibri"/>
            <family val="2"/>
            <charset val="238"/>
          </rPr>
          <t>SZV_F:EM_Melleklet1_Utem1</t>
        </r>
      </text>
    </comment>
    <comment ref="X176" authorId="0" shapeId="0">
      <text>
        <r>
          <rPr>
            <sz val="11"/>
            <rFont val="Calibri"/>
            <family val="2"/>
            <charset val="238"/>
          </rPr>
          <t>SZV_F:EgyebAllamiUtem1</t>
        </r>
      </text>
    </comment>
    <comment ref="Y176" authorId="0" shapeId="0">
      <text>
        <r>
          <rPr>
            <sz val="11"/>
            <rFont val="Calibri"/>
            <family val="2"/>
            <charset val="238"/>
          </rPr>
          <t>SZV_F:OnkormanyzatiUtem1</t>
        </r>
      </text>
    </comment>
    <comment ref="Z176" authorId="0" shapeId="0">
      <text>
        <r>
          <rPr>
            <sz val="11"/>
            <rFont val="Calibri"/>
            <family val="2"/>
            <charset val="238"/>
          </rPr>
          <t>SZV_F:EUUtem1</t>
        </r>
      </text>
    </comment>
    <comment ref="AA176" authorId="0" shapeId="0">
      <text>
        <r>
          <rPr>
            <sz val="11"/>
            <rFont val="Calibri"/>
            <family val="2"/>
            <charset val="238"/>
          </rPr>
          <t>SZV_F:EgyebUtem1</t>
        </r>
      </text>
    </comment>
    <comment ref="AB176" authorId="0" shapeId="0">
      <text>
        <r>
          <rPr>
            <sz val="11"/>
            <rFont val="Calibri"/>
            <family val="2"/>
            <charset val="238"/>
          </rPr>
          <t>SZV_F:HitelKotvenyUtem1</t>
        </r>
      </text>
    </comment>
    <comment ref="AC176" authorId="0" shapeId="0">
      <text>
        <r>
          <rPr>
            <sz val="11"/>
            <rFont val="Calibri"/>
            <family val="2"/>
            <charset val="238"/>
          </rPr>
          <t>SZV_F:OsszesenUtem1</t>
        </r>
      </text>
    </comment>
    <comment ref="AF176" authorId="0" shapeId="0">
      <text>
        <r>
          <rPr>
            <sz val="11"/>
            <rFont val="Calibri"/>
            <family val="2"/>
            <charset val="238"/>
          </rPr>
          <t>SZV_F:HDUtem2</t>
        </r>
      </text>
    </comment>
    <comment ref="AG176" authorId="0" shapeId="0">
      <text>
        <r>
          <rPr>
            <sz val="11"/>
            <rFont val="Calibri"/>
            <family val="2"/>
            <charset val="238"/>
          </rPr>
          <t>SZV_F:ECSUtem2</t>
        </r>
      </text>
    </comment>
    <comment ref="AH176" authorId="0" shapeId="0">
      <text>
        <r>
          <rPr>
            <sz val="11"/>
            <rFont val="Calibri"/>
            <family val="2"/>
            <charset val="238"/>
          </rPr>
          <t>SZV_F:KFHUtem2</t>
        </r>
      </text>
    </comment>
    <comment ref="AI176" authorId="0" shapeId="0">
      <text>
        <r>
          <rPr>
            <sz val="11"/>
            <rFont val="Calibri"/>
            <family val="2"/>
            <charset val="238"/>
          </rPr>
          <t>SZV_F:Egyeb_SajatUtem2</t>
        </r>
      </text>
    </comment>
    <comment ref="AJ176" authorId="0" shapeId="0">
      <text>
        <r>
          <rPr>
            <sz val="11"/>
            <rFont val="Calibri"/>
            <family val="2"/>
            <charset val="238"/>
          </rPr>
          <t>SZV_F:DijUtem2</t>
        </r>
      </text>
    </comment>
    <comment ref="AK176" authorId="0" shapeId="0">
      <text>
        <r>
          <rPr>
            <sz val="11"/>
            <rFont val="Calibri"/>
            <family val="2"/>
            <charset val="238"/>
          </rPr>
          <t>SZV_F:EM_Melleklet1_Utem2</t>
        </r>
      </text>
    </comment>
    <comment ref="AL176" authorId="0" shapeId="0">
      <text>
        <r>
          <rPr>
            <sz val="11"/>
            <rFont val="Calibri"/>
            <family val="2"/>
            <charset val="238"/>
          </rPr>
          <t>SZV_F:EgyebAllamiUtem2</t>
        </r>
      </text>
    </comment>
    <comment ref="AM176" authorId="0" shapeId="0">
      <text>
        <r>
          <rPr>
            <sz val="11"/>
            <rFont val="Calibri"/>
            <family val="2"/>
            <charset val="238"/>
          </rPr>
          <t>SZV_F:OnkormanyzatiUtem2</t>
        </r>
      </text>
    </comment>
    <comment ref="AN176" authorId="0" shapeId="0">
      <text>
        <r>
          <rPr>
            <sz val="11"/>
            <rFont val="Calibri"/>
            <family val="2"/>
            <charset val="238"/>
          </rPr>
          <t>SZV_F:EUUtem2</t>
        </r>
      </text>
    </comment>
    <comment ref="AO176" authorId="0" shapeId="0">
      <text>
        <r>
          <rPr>
            <sz val="11"/>
            <rFont val="Calibri"/>
            <family val="2"/>
            <charset val="238"/>
          </rPr>
          <t>SZV_F:EgyebUtem2</t>
        </r>
      </text>
    </comment>
    <comment ref="AP176" authorId="0" shapeId="0">
      <text>
        <r>
          <rPr>
            <sz val="11"/>
            <rFont val="Calibri"/>
            <family val="2"/>
            <charset val="238"/>
          </rPr>
          <t>SZV_F:HitelKotvenyUtem2</t>
        </r>
      </text>
    </comment>
    <comment ref="AQ176" authorId="0" shapeId="0">
      <text>
        <r>
          <rPr>
            <sz val="11"/>
            <rFont val="Calibri"/>
            <family val="2"/>
            <charset val="238"/>
          </rPr>
          <t>SZV_F:OsszesenUtem2</t>
        </r>
      </text>
    </comment>
    <comment ref="AR176" authorId="0" shapeId="0">
      <text>
        <r>
          <rPr>
            <sz val="11"/>
            <rFont val="Calibri"/>
            <family val="2"/>
            <charset val="238"/>
          </rPr>
          <t>SZV_F:ForrashianyUtem2</t>
        </r>
      </text>
    </comment>
    <comment ref="AU176" authorId="0" shapeId="0">
      <text>
        <r>
          <rPr>
            <sz val="11"/>
            <rFont val="Calibri"/>
            <family val="2"/>
            <charset val="238"/>
          </rPr>
          <t>SZV_F:Indokolas</t>
        </r>
      </text>
    </comment>
    <comment ref="AV176" authorId="0" shapeId="0">
      <text>
        <r>
          <rPr>
            <sz val="11"/>
            <rFont val="Calibri"/>
            <family val="2"/>
            <charset val="238"/>
          </rPr>
          <t>SZV_F:Megjegyzes</t>
        </r>
      </text>
    </comment>
    <comment ref="AW176" authorId="0" shapeId="0">
      <text>
        <r>
          <rPr>
            <sz val="11"/>
            <rFont val="Calibri"/>
            <family val="2"/>
            <charset val="238"/>
          </rPr>
          <t>SZV_F:FeladatSorszam</t>
        </r>
      </text>
    </comment>
    <comment ref="AY176" authorId="0" shapeId="0">
      <text>
        <r>
          <rPr>
            <sz val="11"/>
            <rFont val="Calibri"/>
            <family val="2"/>
            <charset val="238"/>
          </rPr>
          <t>SZV_F:ISA</t>
        </r>
      </text>
    </comment>
    <comment ref="B177" authorId="0" shapeId="0">
      <text>
        <r>
          <rPr>
            <sz val="11"/>
            <rFont val="Calibri"/>
            <family val="2"/>
            <charset val="238"/>
          </rPr>
          <t>SZV_F:FontossagiSorrent</t>
        </r>
      </text>
    </comment>
    <comment ref="C177" authorId="0" shapeId="0">
      <text>
        <r>
          <rPr>
            <sz val="11"/>
            <rFont val="Calibri"/>
            <family val="2"/>
            <charset val="238"/>
          </rPr>
          <t>SZV_F:FeladatKategoria</t>
        </r>
      </text>
    </comment>
    <comment ref="D177" authorId="0" shapeId="0">
      <text>
        <r>
          <rPr>
            <sz val="11"/>
            <rFont val="Calibri"/>
            <family val="2"/>
            <charset val="238"/>
          </rPr>
          <t>SZV_F:FeladatMegnevezes</t>
        </r>
      </text>
    </comment>
    <comment ref="E177" authorId="0" shapeId="0">
      <text>
        <r>
          <rPr>
            <sz val="11"/>
            <rFont val="Calibri"/>
            <family val="2"/>
            <charset val="238"/>
          </rPr>
          <t>SZV_F:ElviEngedelySzam</t>
        </r>
      </text>
    </comment>
    <comment ref="F177" authorId="0" shapeId="0">
      <text>
        <r>
          <rPr>
            <sz val="11"/>
            <rFont val="Calibri"/>
            <family val="2"/>
            <charset val="238"/>
          </rPr>
          <t>SZV_F:VKR_Kod</t>
        </r>
      </text>
    </comment>
    <comment ref="G177" authorId="0" shapeId="0">
      <text>
        <r>
          <rPr>
            <sz val="11"/>
            <rFont val="Calibri"/>
            <family val="2"/>
            <charset val="238"/>
          </rPr>
          <t>SZV_F:VKR_Nev</t>
        </r>
      </text>
    </comment>
    <comment ref="H177" authorId="0" shapeId="0">
      <text>
        <r>
          <rPr>
            <sz val="11"/>
            <rFont val="Calibri"/>
            <family val="2"/>
            <charset val="238"/>
          </rPr>
          <t>SZV_F:FeladatAzonosito</t>
        </r>
      </text>
    </comment>
    <comment ref="I177" authorId="0" shapeId="0">
      <text>
        <r>
          <rPr>
            <sz val="11"/>
            <rFont val="Calibri"/>
            <family val="2"/>
            <charset val="238"/>
          </rPr>
          <t>SZV_F:EllatasiTerulet</t>
        </r>
      </text>
    </comment>
    <comment ref="J177" authorId="0" shapeId="0">
      <text>
        <r>
          <rPr>
            <sz val="11"/>
            <rFont val="Calibri"/>
            <family val="2"/>
            <charset val="238"/>
          </rPr>
          <t>SZV_F:EllatasertFelelos</t>
        </r>
      </text>
    </comment>
    <comment ref="K177" authorId="0" shapeId="0">
      <text>
        <r>
          <rPr>
            <sz val="11"/>
            <rFont val="Calibri"/>
            <family val="2"/>
            <charset val="238"/>
          </rPr>
          <t>SZV_F:TervezettNettoKoltseg</t>
        </r>
      </text>
    </comment>
    <comment ref="L177" authorId="0" shapeId="0">
      <text>
        <r>
          <rPr>
            <sz val="11"/>
            <rFont val="Calibri"/>
            <family val="2"/>
            <charset val="238"/>
          </rPr>
          <t>SZV_F:IdotartamKezdes</t>
        </r>
      </text>
    </comment>
    <comment ref="M177" authorId="0" shapeId="0">
      <text>
        <r>
          <rPr>
            <sz val="11"/>
            <rFont val="Calibri"/>
            <family val="2"/>
            <charset val="238"/>
          </rPr>
          <t>SZV_F:IdotartamBefejezes</t>
        </r>
      </text>
    </comment>
    <comment ref="N177" authorId="0" shapeId="0">
      <text>
        <r>
          <rPr>
            <sz val="11"/>
            <rFont val="Calibri"/>
            <family val="2"/>
            <charset val="238"/>
          </rPr>
          <t>SZV_F:NettoKoltsegUtem1</t>
        </r>
      </text>
    </comment>
    <comment ref="O177" authorId="0" shapeId="0">
      <text>
        <r>
          <rPr>
            <sz val="11"/>
            <rFont val="Calibri"/>
            <family val="2"/>
            <charset val="238"/>
          </rPr>
          <t>SZV_F:NettoKoltsegUtem2</t>
        </r>
      </text>
    </comment>
    <comment ref="P177" authorId="0" shapeId="0">
      <text>
        <r>
          <rPr>
            <sz val="11"/>
            <rFont val="Calibri"/>
            <family val="2"/>
            <charset val="238"/>
          </rPr>
          <t>SZV_F:EM_Melleklet2_KTG</t>
        </r>
      </text>
    </comment>
    <comment ref="R177" authorId="0" shapeId="0">
      <text>
        <r>
          <rPr>
            <sz val="11"/>
            <rFont val="Calibri"/>
            <family val="2"/>
            <charset val="238"/>
          </rPr>
          <t>SZV_F:HDUtem1</t>
        </r>
      </text>
    </comment>
    <comment ref="S177" authorId="0" shapeId="0">
      <text>
        <r>
          <rPr>
            <sz val="11"/>
            <rFont val="Calibri"/>
            <family val="2"/>
            <charset val="238"/>
          </rPr>
          <t>SZV_F:ECSUtem1</t>
        </r>
      </text>
    </comment>
    <comment ref="T177" authorId="0" shapeId="0">
      <text>
        <r>
          <rPr>
            <sz val="11"/>
            <rFont val="Calibri"/>
            <family val="2"/>
            <charset val="238"/>
          </rPr>
          <t>SZV_F:KFHUtem1</t>
        </r>
      </text>
    </comment>
    <comment ref="U177" authorId="0" shapeId="0">
      <text>
        <r>
          <rPr>
            <sz val="11"/>
            <rFont val="Calibri"/>
            <family val="2"/>
            <charset val="238"/>
          </rPr>
          <t>SZV_F:Egyeb_SajatUtem1</t>
        </r>
      </text>
    </comment>
    <comment ref="V177" authorId="0" shapeId="0">
      <text>
        <r>
          <rPr>
            <sz val="11"/>
            <rFont val="Calibri"/>
            <family val="2"/>
            <charset val="238"/>
          </rPr>
          <t>SZV_F:DijUtem1</t>
        </r>
      </text>
    </comment>
    <comment ref="W177" authorId="0" shapeId="0">
      <text>
        <r>
          <rPr>
            <sz val="11"/>
            <rFont val="Calibri"/>
            <family val="2"/>
            <charset val="238"/>
          </rPr>
          <t>SZV_F:EM_Melleklet1_Utem1</t>
        </r>
      </text>
    </comment>
    <comment ref="X177" authorId="0" shapeId="0">
      <text>
        <r>
          <rPr>
            <sz val="11"/>
            <rFont val="Calibri"/>
            <family val="2"/>
            <charset val="238"/>
          </rPr>
          <t>SZV_F:EgyebAllamiUtem1</t>
        </r>
      </text>
    </comment>
    <comment ref="Y177" authorId="0" shapeId="0">
      <text>
        <r>
          <rPr>
            <sz val="11"/>
            <rFont val="Calibri"/>
            <family val="2"/>
            <charset val="238"/>
          </rPr>
          <t>SZV_F:OnkormanyzatiUtem1</t>
        </r>
      </text>
    </comment>
    <comment ref="Z177" authorId="0" shapeId="0">
      <text>
        <r>
          <rPr>
            <sz val="11"/>
            <rFont val="Calibri"/>
            <family val="2"/>
            <charset val="238"/>
          </rPr>
          <t>SZV_F:EUUtem1</t>
        </r>
      </text>
    </comment>
    <comment ref="AA177" authorId="0" shapeId="0">
      <text>
        <r>
          <rPr>
            <sz val="11"/>
            <rFont val="Calibri"/>
            <family val="2"/>
            <charset val="238"/>
          </rPr>
          <t>SZV_F:EgyebUtem1</t>
        </r>
      </text>
    </comment>
    <comment ref="AB177" authorId="0" shapeId="0">
      <text>
        <r>
          <rPr>
            <sz val="11"/>
            <rFont val="Calibri"/>
            <family val="2"/>
            <charset val="238"/>
          </rPr>
          <t>SZV_F:HitelKotvenyUtem1</t>
        </r>
      </text>
    </comment>
    <comment ref="AC177" authorId="0" shapeId="0">
      <text>
        <r>
          <rPr>
            <sz val="11"/>
            <rFont val="Calibri"/>
            <family val="2"/>
            <charset val="238"/>
          </rPr>
          <t>SZV_F:OsszesenUtem1</t>
        </r>
      </text>
    </comment>
    <comment ref="AF177" authorId="0" shapeId="0">
      <text>
        <r>
          <rPr>
            <sz val="11"/>
            <rFont val="Calibri"/>
            <family val="2"/>
            <charset val="238"/>
          </rPr>
          <t>SZV_F:HDUtem2</t>
        </r>
      </text>
    </comment>
    <comment ref="AG177" authorId="0" shapeId="0">
      <text>
        <r>
          <rPr>
            <sz val="11"/>
            <rFont val="Calibri"/>
            <family val="2"/>
            <charset val="238"/>
          </rPr>
          <t>SZV_F:ECSUtem2</t>
        </r>
      </text>
    </comment>
    <comment ref="AH177" authorId="0" shapeId="0">
      <text>
        <r>
          <rPr>
            <sz val="11"/>
            <rFont val="Calibri"/>
            <family val="2"/>
            <charset val="238"/>
          </rPr>
          <t>SZV_F:KFHUtem2</t>
        </r>
      </text>
    </comment>
    <comment ref="AI177" authorId="0" shapeId="0">
      <text>
        <r>
          <rPr>
            <sz val="11"/>
            <rFont val="Calibri"/>
            <family val="2"/>
            <charset val="238"/>
          </rPr>
          <t>SZV_F:Egyeb_SajatUtem2</t>
        </r>
      </text>
    </comment>
    <comment ref="AJ177" authorId="0" shapeId="0">
      <text>
        <r>
          <rPr>
            <sz val="11"/>
            <rFont val="Calibri"/>
            <family val="2"/>
            <charset val="238"/>
          </rPr>
          <t>SZV_F:DijUtem2</t>
        </r>
      </text>
    </comment>
    <comment ref="AK177" authorId="0" shapeId="0">
      <text>
        <r>
          <rPr>
            <sz val="11"/>
            <rFont val="Calibri"/>
            <family val="2"/>
            <charset val="238"/>
          </rPr>
          <t>SZV_F:EM_Melleklet1_Utem2</t>
        </r>
      </text>
    </comment>
    <comment ref="AL177" authorId="0" shapeId="0">
      <text>
        <r>
          <rPr>
            <sz val="11"/>
            <rFont val="Calibri"/>
            <family val="2"/>
            <charset val="238"/>
          </rPr>
          <t>SZV_F:EgyebAllamiUtem2</t>
        </r>
      </text>
    </comment>
    <comment ref="AM177" authorId="0" shapeId="0">
      <text>
        <r>
          <rPr>
            <sz val="11"/>
            <rFont val="Calibri"/>
            <family val="2"/>
            <charset val="238"/>
          </rPr>
          <t>SZV_F:OnkormanyzatiUtem2</t>
        </r>
      </text>
    </comment>
    <comment ref="AN177" authorId="0" shapeId="0">
      <text>
        <r>
          <rPr>
            <sz val="11"/>
            <rFont val="Calibri"/>
            <family val="2"/>
            <charset val="238"/>
          </rPr>
          <t>SZV_F:EUUtem2</t>
        </r>
      </text>
    </comment>
    <comment ref="AO177" authorId="0" shapeId="0">
      <text>
        <r>
          <rPr>
            <sz val="11"/>
            <rFont val="Calibri"/>
            <family val="2"/>
            <charset val="238"/>
          </rPr>
          <t>SZV_F:EgyebUtem2</t>
        </r>
      </text>
    </comment>
    <comment ref="AP177" authorId="0" shapeId="0">
      <text>
        <r>
          <rPr>
            <sz val="11"/>
            <rFont val="Calibri"/>
            <family val="2"/>
            <charset val="238"/>
          </rPr>
          <t>SZV_F:HitelKotvenyUtem2</t>
        </r>
      </text>
    </comment>
    <comment ref="AQ177" authorId="0" shapeId="0">
      <text>
        <r>
          <rPr>
            <sz val="11"/>
            <rFont val="Calibri"/>
            <family val="2"/>
            <charset val="238"/>
          </rPr>
          <t>SZV_F:OsszesenUtem2</t>
        </r>
      </text>
    </comment>
    <comment ref="AR177" authorId="0" shapeId="0">
      <text>
        <r>
          <rPr>
            <sz val="11"/>
            <rFont val="Calibri"/>
            <family val="2"/>
            <charset val="238"/>
          </rPr>
          <t>SZV_F:ForrashianyUtem2</t>
        </r>
      </text>
    </comment>
    <comment ref="AU177" authorId="0" shapeId="0">
      <text>
        <r>
          <rPr>
            <sz val="11"/>
            <rFont val="Calibri"/>
            <family val="2"/>
            <charset val="238"/>
          </rPr>
          <t>SZV_F:Indokolas</t>
        </r>
      </text>
    </comment>
    <comment ref="AV177" authorId="0" shapeId="0">
      <text>
        <r>
          <rPr>
            <sz val="11"/>
            <rFont val="Calibri"/>
            <family val="2"/>
            <charset val="238"/>
          </rPr>
          <t>SZV_F:Megjegyzes</t>
        </r>
      </text>
    </comment>
    <comment ref="AW177" authorId="0" shapeId="0">
      <text>
        <r>
          <rPr>
            <sz val="11"/>
            <rFont val="Calibri"/>
            <family val="2"/>
            <charset val="238"/>
          </rPr>
          <t>SZV_F:FeladatSorszam</t>
        </r>
      </text>
    </comment>
    <comment ref="AY177" authorId="0" shapeId="0">
      <text>
        <r>
          <rPr>
            <sz val="11"/>
            <rFont val="Calibri"/>
            <family val="2"/>
            <charset val="238"/>
          </rPr>
          <t>SZV_F:ISA</t>
        </r>
      </text>
    </comment>
    <comment ref="B178" authorId="0" shapeId="0">
      <text>
        <r>
          <rPr>
            <sz val="11"/>
            <rFont val="Calibri"/>
            <family val="2"/>
            <charset val="238"/>
          </rPr>
          <t>SZV_F:FontossagiSorrent</t>
        </r>
      </text>
    </comment>
    <comment ref="C178" authorId="0" shapeId="0">
      <text>
        <r>
          <rPr>
            <sz val="11"/>
            <rFont val="Calibri"/>
            <family val="2"/>
            <charset val="238"/>
          </rPr>
          <t>SZV_F:FeladatKategoria</t>
        </r>
      </text>
    </comment>
    <comment ref="D178" authorId="0" shapeId="0">
      <text>
        <r>
          <rPr>
            <sz val="11"/>
            <rFont val="Calibri"/>
            <family val="2"/>
            <charset val="238"/>
          </rPr>
          <t>SZV_F:FeladatMegnevezes</t>
        </r>
      </text>
    </comment>
    <comment ref="E178" authorId="0" shapeId="0">
      <text>
        <r>
          <rPr>
            <sz val="11"/>
            <rFont val="Calibri"/>
            <family val="2"/>
            <charset val="238"/>
          </rPr>
          <t>SZV_F:ElviEngedelySzam</t>
        </r>
      </text>
    </comment>
    <comment ref="F178" authorId="0" shapeId="0">
      <text>
        <r>
          <rPr>
            <sz val="11"/>
            <rFont val="Calibri"/>
            <family val="2"/>
            <charset val="238"/>
          </rPr>
          <t>SZV_F:VKR_Kod</t>
        </r>
      </text>
    </comment>
    <comment ref="G178" authorId="0" shapeId="0">
      <text>
        <r>
          <rPr>
            <sz val="11"/>
            <rFont val="Calibri"/>
            <family val="2"/>
            <charset val="238"/>
          </rPr>
          <t>SZV_F:VKR_Nev</t>
        </r>
      </text>
    </comment>
    <comment ref="H178" authorId="0" shapeId="0">
      <text>
        <r>
          <rPr>
            <sz val="11"/>
            <rFont val="Calibri"/>
            <family val="2"/>
            <charset val="238"/>
          </rPr>
          <t>SZV_F:FeladatAzonosito</t>
        </r>
      </text>
    </comment>
    <comment ref="I178" authorId="0" shapeId="0">
      <text>
        <r>
          <rPr>
            <sz val="11"/>
            <rFont val="Calibri"/>
            <family val="2"/>
            <charset val="238"/>
          </rPr>
          <t>SZV_F:EllatasiTerulet</t>
        </r>
      </text>
    </comment>
    <comment ref="J178" authorId="0" shapeId="0">
      <text>
        <r>
          <rPr>
            <sz val="11"/>
            <rFont val="Calibri"/>
            <family val="2"/>
            <charset val="238"/>
          </rPr>
          <t>SZV_F:EllatasertFelelos</t>
        </r>
      </text>
    </comment>
    <comment ref="K178" authorId="0" shapeId="0">
      <text>
        <r>
          <rPr>
            <sz val="11"/>
            <rFont val="Calibri"/>
            <family val="2"/>
            <charset val="238"/>
          </rPr>
          <t>SZV_F:TervezettNettoKoltseg</t>
        </r>
      </text>
    </comment>
    <comment ref="L178" authorId="0" shapeId="0">
      <text>
        <r>
          <rPr>
            <sz val="11"/>
            <rFont val="Calibri"/>
            <family val="2"/>
            <charset val="238"/>
          </rPr>
          <t>SZV_F:IdotartamKezdes</t>
        </r>
      </text>
    </comment>
    <comment ref="M178" authorId="0" shapeId="0">
      <text>
        <r>
          <rPr>
            <sz val="11"/>
            <rFont val="Calibri"/>
            <family val="2"/>
            <charset val="238"/>
          </rPr>
          <t>SZV_F:IdotartamBefejezes</t>
        </r>
      </text>
    </comment>
    <comment ref="N178" authorId="0" shapeId="0">
      <text>
        <r>
          <rPr>
            <sz val="11"/>
            <rFont val="Calibri"/>
            <family val="2"/>
            <charset val="238"/>
          </rPr>
          <t>SZV_F:NettoKoltsegUtem1</t>
        </r>
      </text>
    </comment>
    <comment ref="O178" authorId="0" shapeId="0">
      <text>
        <r>
          <rPr>
            <sz val="11"/>
            <rFont val="Calibri"/>
            <family val="2"/>
            <charset val="238"/>
          </rPr>
          <t>SZV_F:NettoKoltsegUtem2</t>
        </r>
      </text>
    </comment>
    <comment ref="P178" authorId="0" shapeId="0">
      <text>
        <r>
          <rPr>
            <sz val="11"/>
            <rFont val="Calibri"/>
            <family val="2"/>
            <charset val="238"/>
          </rPr>
          <t>SZV_F:EM_Melleklet2_KTG</t>
        </r>
      </text>
    </comment>
    <comment ref="R178" authorId="0" shapeId="0">
      <text>
        <r>
          <rPr>
            <sz val="11"/>
            <rFont val="Calibri"/>
            <family val="2"/>
            <charset val="238"/>
          </rPr>
          <t>SZV_F:HDUtem1</t>
        </r>
      </text>
    </comment>
    <comment ref="S178" authorId="0" shapeId="0">
      <text>
        <r>
          <rPr>
            <sz val="11"/>
            <rFont val="Calibri"/>
            <family val="2"/>
            <charset val="238"/>
          </rPr>
          <t>SZV_F:ECSUtem1</t>
        </r>
      </text>
    </comment>
    <comment ref="T178" authorId="0" shapeId="0">
      <text>
        <r>
          <rPr>
            <sz val="11"/>
            <rFont val="Calibri"/>
            <family val="2"/>
            <charset val="238"/>
          </rPr>
          <t>SZV_F:KFHUtem1</t>
        </r>
      </text>
    </comment>
    <comment ref="U178" authorId="0" shapeId="0">
      <text>
        <r>
          <rPr>
            <sz val="11"/>
            <rFont val="Calibri"/>
            <family val="2"/>
            <charset val="238"/>
          </rPr>
          <t>SZV_F:Egyeb_SajatUtem1</t>
        </r>
      </text>
    </comment>
    <comment ref="V178" authorId="0" shapeId="0">
      <text>
        <r>
          <rPr>
            <sz val="11"/>
            <rFont val="Calibri"/>
            <family val="2"/>
            <charset val="238"/>
          </rPr>
          <t>SZV_F:DijUtem1</t>
        </r>
      </text>
    </comment>
    <comment ref="W178" authorId="0" shapeId="0">
      <text>
        <r>
          <rPr>
            <sz val="11"/>
            <rFont val="Calibri"/>
            <family val="2"/>
            <charset val="238"/>
          </rPr>
          <t>SZV_F:EM_Melleklet1_Utem1</t>
        </r>
      </text>
    </comment>
    <comment ref="X178" authorId="0" shapeId="0">
      <text>
        <r>
          <rPr>
            <sz val="11"/>
            <rFont val="Calibri"/>
            <family val="2"/>
            <charset val="238"/>
          </rPr>
          <t>SZV_F:EgyebAllamiUtem1</t>
        </r>
      </text>
    </comment>
    <comment ref="Y178" authorId="0" shapeId="0">
      <text>
        <r>
          <rPr>
            <sz val="11"/>
            <rFont val="Calibri"/>
            <family val="2"/>
            <charset val="238"/>
          </rPr>
          <t>SZV_F:OnkormanyzatiUtem1</t>
        </r>
      </text>
    </comment>
    <comment ref="Z178" authorId="0" shapeId="0">
      <text>
        <r>
          <rPr>
            <sz val="11"/>
            <rFont val="Calibri"/>
            <family val="2"/>
            <charset val="238"/>
          </rPr>
          <t>SZV_F:EUUtem1</t>
        </r>
      </text>
    </comment>
    <comment ref="AA178" authorId="0" shapeId="0">
      <text>
        <r>
          <rPr>
            <sz val="11"/>
            <rFont val="Calibri"/>
            <family val="2"/>
            <charset val="238"/>
          </rPr>
          <t>SZV_F:EgyebUtem1</t>
        </r>
      </text>
    </comment>
    <comment ref="AB178" authorId="0" shapeId="0">
      <text>
        <r>
          <rPr>
            <sz val="11"/>
            <rFont val="Calibri"/>
            <family val="2"/>
            <charset val="238"/>
          </rPr>
          <t>SZV_F:HitelKotvenyUtem1</t>
        </r>
      </text>
    </comment>
    <comment ref="AC178" authorId="0" shapeId="0">
      <text>
        <r>
          <rPr>
            <sz val="11"/>
            <rFont val="Calibri"/>
            <family val="2"/>
            <charset val="238"/>
          </rPr>
          <t>SZV_F:OsszesenUtem1</t>
        </r>
      </text>
    </comment>
    <comment ref="AF178" authorId="0" shapeId="0">
      <text>
        <r>
          <rPr>
            <sz val="11"/>
            <rFont val="Calibri"/>
            <family val="2"/>
            <charset val="238"/>
          </rPr>
          <t>SZV_F:HDUtem2</t>
        </r>
      </text>
    </comment>
    <comment ref="AG178" authorId="0" shapeId="0">
      <text>
        <r>
          <rPr>
            <sz val="11"/>
            <rFont val="Calibri"/>
            <family val="2"/>
            <charset val="238"/>
          </rPr>
          <t>SZV_F:ECSUtem2</t>
        </r>
      </text>
    </comment>
    <comment ref="AH178" authorId="0" shapeId="0">
      <text>
        <r>
          <rPr>
            <sz val="11"/>
            <rFont val="Calibri"/>
            <family val="2"/>
            <charset val="238"/>
          </rPr>
          <t>SZV_F:KFHUtem2</t>
        </r>
      </text>
    </comment>
    <comment ref="AI178" authorId="0" shapeId="0">
      <text>
        <r>
          <rPr>
            <sz val="11"/>
            <rFont val="Calibri"/>
            <family val="2"/>
            <charset val="238"/>
          </rPr>
          <t>SZV_F:Egyeb_SajatUtem2</t>
        </r>
      </text>
    </comment>
    <comment ref="AJ178" authorId="0" shapeId="0">
      <text>
        <r>
          <rPr>
            <sz val="11"/>
            <rFont val="Calibri"/>
            <family val="2"/>
            <charset val="238"/>
          </rPr>
          <t>SZV_F:DijUtem2</t>
        </r>
      </text>
    </comment>
    <comment ref="AK178" authorId="0" shapeId="0">
      <text>
        <r>
          <rPr>
            <sz val="11"/>
            <rFont val="Calibri"/>
            <family val="2"/>
            <charset val="238"/>
          </rPr>
          <t>SZV_F:EM_Melleklet1_Utem2</t>
        </r>
      </text>
    </comment>
    <comment ref="AL178" authorId="0" shapeId="0">
      <text>
        <r>
          <rPr>
            <sz val="11"/>
            <rFont val="Calibri"/>
            <family val="2"/>
            <charset val="238"/>
          </rPr>
          <t>SZV_F:EgyebAllamiUtem2</t>
        </r>
      </text>
    </comment>
    <comment ref="AM178" authorId="0" shapeId="0">
      <text>
        <r>
          <rPr>
            <sz val="11"/>
            <rFont val="Calibri"/>
            <family val="2"/>
            <charset val="238"/>
          </rPr>
          <t>SZV_F:OnkormanyzatiUtem2</t>
        </r>
      </text>
    </comment>
    <comment ref="AN178" authorId="0" shapeId="0">
      <text>
        <r>
          <rPr>
            <sz val="11"/>
            <rFont val="Calibri"/>
            <family val="2"/>
            <charset val="238"/>
          </rPr>
          <t>SZV_F:EUUtem2</t>
        </r>
      </text>
    </comment>
    <comment ref="AO178" authorId="0" shapeId="0">
      <text>
        <r>
          <rPr>
            <sz val="11"/>
            <rFont val="Calibri"/>
            <family val="2"/>
            <charset val="238"/>
          </rPr>
          <t>SZV_F:EgyebUtem2</t>
        </r>
      </text>
    </comment>
    <comment ref="AP178" authorId="0" shapeId="0">
      <text>
        <r>
          <rPr>
            <sz val="11"/>
            <rFont val="Calibri"/>
            <family val="2"/>
            <charset val="238"/>
          </rPr>
          <t>SZV_F:HitelKotvenyUtem2</t>
        </r>
      </text>
    </comment>
    <comment ref="AQ178" authorId="0" shapeId="0">
      <text>
        <r>
          <rPr>
            <sz val="11"/>
            <rFont val="Calibri"/>
            <family val="2"/>
            <charset val="238"/>
          </rPr>
          <t>SZV_F:OsszesenUtem2</t>
        </r>
      </text>
    </comment>
    <comment ref="AR178" authorId="0" shapeId="0">
      <text>
        <r>
          <rPr>
            <sz val="11"/>
            <rFont val="Calibri"/>
            <family val="2"/>
            <charset val="238"/>
          </rPr>
          <t>SZV_F:ForrashianyUtem2</t>
        </r>
      </text>
    </comment>
    <comment ref="AU178" authorId="0" shapeId="0">
      <text>
        <r>
          <rPr>
            <sz val="11"/>
            <rFont val="Calibri"/>
            <family val="2"/>
            <charset val="238"/>
          </rPr>
          <t>SZV_F:Indokolas</t>
        </r>
      </text>
    </comment>
    <comment ref="AV178" authorId="0" shapeId="0">
      <text>
        <r>
          <rPr>
            <sz val="11"/>
            <rFont val="Calibri"/>
            <family val="2"/>
            <charset val="238"/>
          </rPr>
          <t>SZV_F:Megjegyzes</t>
        </r>
      </text>
    </comment>
    <comment ref="AW178" authorId="0" shapeId="0">
      <text>
        <r>
          <rPr>
            <sz val="11"/>
            <rFont val="Calibri"/>
            <family val="2"/>
            <charset val="238"/>
          </rPr>
          <t>SZV_F:FeladatSorszam</t>
        </r>
      </text>
    </comment>
    <comment ref="AY178" authorId="0" shapeId="0">
      <text>
        <r>
          <rPr>
            <sz val="11"/>
            <rFont val="Calibri"/>
            <family val="2"/>
            <charset val="238"/>
          </rPr>
          <t>SZV_F:ISA</t>
        </r>
      </text>
    </comment>
    <comment ref="B179" authorId="0" shapeId="0">
      <text>
        <r>
          <rPr>
            <sz val="11"/>
            <rFont val="Calibri"/>
            <family val="2"/>
            <charset val="238"/>
          </rPr>
          <t>SZV_F:FontossagiSorrent</t>
        </r>
      </text>
    </comment>
    <comment ref="C179" authorId="0" shapeId="0">
      <text>
        <r>
          <rPr>
            <sz val="11"/>
            <rFont val="Calibri"/>
            <family val="2"/>
            <charset val="238"/>
          </rPr>
          <t>SZV_F:FeladatKategoria</t>
        </r>
      </text>
    </comment>
    <comment ref="D179" authorId="0" shapeId="0">
      <text>
        <r>
          <rPr>
            <sz val="11"/>
            <rFont val="Calibri"/>
            <family val="2"/>
            <charset val="238"/>
          </rPr>
          <t>SZV_F:FeladatMegnevezes</t>
        </r>
      </text>
    </comment>
    <comment ref="E179" authorId="0" shapeId="0">
      <text>
        <r>
          <rPr>
            <sz val="11"/>
            <rFont val="Calibri"/>
            <family val="2"/>
            <charset val="238"/>
          </rPr>
          <t>SZV_F:ElviEngedelySzam</t>
        </r>
      </text>
    </comment>
    <comment ref="F179" authorId="0" shapeId="0">
      <text>
        <r>
          <rPr>
            <sz val="11"/>
            <rFont val="Calibri"/>
            <family val="2"/>
            <charset val="238"/>
          </rPr>
          <t>SZV_F:VKR_Kod</t>
        </r>
      </text>
    </comment>
    <comment ref="G179" authorId="0" shapeId="0">
      <text>
        <r>
          <rPr>
            <sz val="11"/>
            <rFont val="Calibri"/>
            <family val="2"/>
            <charset val="238"/>
          </rPr>
          <t>SZV_F:VKR_Nev</t>
        </r>
      </text>
    </comment>
    <comment ref="H179" authorId="0" shapeId="0">
      <text>
        <r>
          <rPr>
            <sz val="11"/>
            <rFont val="Calibri"/>
            <family val="2"/>
            <charset val="238"/>
          </rPr>
          <t>SZV_F:FeladatAzonosito</t>
        </r>
      </text>
    </comment>
    <comment ref="I179" authorId="0" shapeId="0">
      <text>
        <r>
          <rPr>
            <sz val="11"/>
            <rFont val="Calibri"/>
            <family val="2"/>
            <charset val="238"/>
          </rPr>
          <t>SZV_F:EllatasiTerulet</t>
        </r>
      </text>
    </comment>
    <comment ref="J179" authorId="0" shapeId="0">
      <text>
        <r>
          <rPr>
            <sz val="11"/>
            <rFont val="Calibri"/>
            <family val="2"/>
            <charset val="238"/>
          </rPr>
          <t>SZV_F:EllatasertFelelos</t>
        </r>
      </text>
    </comment>
    <comment ref="K179" authorId="0" shapeId="0">
      <text>
        <r>
          <rPr>
            <sz val="11"/>
            <rFont val="Calibri"/>
            <family val="2"/>
            <charset val="238"/>
          </rPr>
          <t>SZV_F:TervezettNettoKoltseg</t>
        </r>
      </text>
    </comment>
    <comment ref="L179" authorId="0" shapeId="0">
      <text>
        <r>
          <rPr>
            <sz val="11"/>
            <rFont val="Calibri"/>
            <family val="2"/>
            <charset val="238"/>
          </rPr>
          <t>SZV_F:IdotartamKezdes</t>
        </r>
      </text>
    </comment>
    <comment ref="M179" authorId="0" shapeId="0">
      <text>
        <r>
          <rPr>
            <sz val="11"/>
            <rFont val="Calibri"/>
            <family val="2"/>
            <charset val="238"/>
          </rPr>
          <t>SZV_F:IdotartamBefejezes</t>
        </r>
      </text>
    </comment>
    <comment ref="N179" authorId="0" shapeId="0">
      <text>
        <r>
          <rPr>
            <sz val="11"/>
            <rFont val="Calibri"/>
            <family val="2"/>
            <charset val="238"/>
          </rPr>
          <t>SZV_F:NettoKoltsegUtem1</t>
        </r>
      </text>
    </comment>
    <comment ref="O179" authorId="0" shapeId="0">
      <text>
        <r>
          <rPr>
            <sz val="11"/>
            <rFont val="Calibri"/>
            <family val="2"/>
            <charset val="238"/>
          </rPr>
          <t>SZV_F:NettoKoltsegUtem2</t>
        </r>
      </text>
    </comment>
    <comment ref="P179" authorId="0" shapeId="0">
      <text>
        <r>
          <rPr>
            <sz val="11"/>
            <rFont val="Calibri"/>
            <family val="2"/>
            <charset val="238"/>
          </rPr>
          <t>SZV_F:EM_Melleklet2_KTG</t>
        </r>
      </text>
    </comment>
    <comment ref="R179" authorId="0" shapeId="0">
      <text>
        <r>
          <rPr>
            <sz val="11"/>
            <rFont val="Calibri"/>
            <family val="2"/>
            <charset val="238"/>
          </rPr>
          <t>SZV_F:HDUtem1</t>
        </r>
      </text>
    </comment>
    <comment ref="S179" authorId="0" shapeId="0">
      <text>
        <r>
          <rPr>
            <sz val="11"/>
            <rFont val="Calibri"/>
            <family val="2"/>
            <charset val="238"/>
          </rPr>
          <t>SZV_F:ECSUtem1</t>
        </r>
      </text>
    </comment>
    <comment ref="T179" authorId="0" shapeId="0">
      <text>
        <r>
          <rPr>
            <sz val="11"/>
            <rFont val="Calibri"/>
            <family val="2"/>
            <charset val="238"/>
          </rPr>
          <t>SZV_F:KFHUtem1</t>
        </r>
      </text>
    </comment>
    <comment ref="U179" authorId="0" shapeId="0">
      <text>
        <r>
          <rPr>
            <sz val="11"/>
            <rFont val="Calibri"/>
            <family val="2"/>
            <charset val="238"/>
          </rPr>
          <t>SZV_F:Egyeb_SajatUtem1</t>
        </r>
      </text>
    </comment>
    <comment ref="V179" authorId="0" shapeId="0">
      <text>
        <r>
          <rPr>
            <sz val="11"/>
            <rFont val="Calibri"/>
            <family val="2"/>
            <charset val="238"/>
          </rPr>
          <t>SZV_F:DijUtem1</t>
        </r>
      </text>
    </comment>
    <comment ref="W179" authorId="0" shapeId="0">
      <text>
        <r>
          <rPr>
            <sz val="11"/>
            <rFont val="Calibri"/>
            <family val="2"/>
            <charset val="238"/>
          </rPr>
          <t>SZV_F:EM_Melleklet1_Utem1</t>
        </r>
      </text>
    </comment>
    <comment ref="X179" authorId="0" shapeId="0">
      <text>
        <r>
          <rPr>
            <sz val="11"/>
            <rFont val="Calibri"/>
            <family val="2"/>
            <charset val="238"/>
          </rPr>
          <t>SZV_F:EgyebAllamiUtem1</t>
        </r>
      </text>
    </comment>
    <comment ref="Y179" authorId="0" shapeId="0">
      <text>
        <r>
          <rPr>
            <sz val="11"/>
            <rFont val="Calibri"/>
            <family val="2"/>
            <charset val="238"/>
          </rPr>
          <t>SZV_F:OnkormanyzatiUtem1</t>
        </r>
      </text>
    </comment>
    <comment ref="Z179" authorId="0" shapeId="0">
      <text>
        <r>
          <rPr>
            <sz val="11"/>
            <rFont val="Calibri"/>
            <family val="2"/>
            <charset val="238"/>
          </rPr>
          <t>SZV_F:EUUtem1</t>
        </r>
      </text>
    </comment>
    <comment ref="AA179" authorId="0" shapeId="0">
      <text>
        <r>
          <rPr>
            <sz val="11"/>
            <rFont val="Calibri"/>
            <family val="2"/>
            <charset val="238"/>
          </rPr>
          <t>SZV_F:EgyebUtem1</t>
        </r>
      </text>
    </comment>
    <comment ref="AB179" authorId="0" shapeId="0">
      <text>
        <r>
          <rPr>
            <sz val="11"/>
            <rFont val="Calibri"/>
            <family val="2"/>
            <charset val="238"/>
          </rPr>
          <t>SZV_F:HitelKotvenyUtem1</t>
        </r>
      </text>
    </comment>
    <comment ref="AC179" authorId="0" shapeId="0">
      <text>
        <r>
          <rPr>
            <sz val="11"/>
            <rFont val="Calibri"/>
            <family val="2"/>
            <charset val="238"/>
          </rPr>
          <t>SZV_F:OsszesenUtem1</t>
        </r>
      </text>
    </comment>
    <comment ref="AF179" authorId="0" shapeId="0">
      <text>
        <r>
          <rPr>
            <sz val="11"/>
            <rFont val="Calibri"/>
            <family val="2"/>
            <charset val="238"/>
          </rPr>
          <t>SZV_F:HDUtem2</t>
        </r>
      </text>
    </comment>
    <comment ref="AG179" authorId="0" shapeId="0">
      <text>
        <r>
          <rPr>
            <sz val="11"/>
            <rFont val="Calibri"/>
            <family val="2"/>
            <charset val="238"/>
          </rPr>
          <t>SZV_F:ECSUtem2</t>
        </r>
      </text>
    </comment>
    <comment ref="AH179" authorId="0" shapeId="0">
      <text>
        <r>
          <rPr>
            <sz val="11"/>
            <rFont val="Calibri"/>
            <family val="2"/>
            <charset val="238"/>
          </rPr>
          <t>SZV_F:KFHUtem2</t>
        </r>
      </text>
    </comment>
    <comment ref="AI179" authorId="0" shapeId="0">
      <text>
        <r>
          <rPr>
            <sz val="11"/>
            <rFont val="Calibri"/>
            <family val="2"/>
            <charset val="238"/>
          </rPr>
          <t>SZV_F:Egyeb_SajatUtem2</t>
        </r>
      </text>
    </comment>
    <comment ref="AJ179" authorId="0" shapeId="0">
      <text>
        <r>
          <rPr>
            <sz val="11"/>
            <rFont val="Calibri"/>
            <family val="2"/>
            <charset val="238"/>
          </rPr>
          <t>SZV_F:DijUtem2</t>
        </r>
      </text>
    </comment>
    <comment ref="AK179" authorId="0" shapeId="0">
      <text>
        <r>
          <rPr>
            <sz val="11"/>
            <rFont val="Calibri"/>
            <family val="2"/>
            <charset val="238"/>
          </rPr>
          <t>SZV_F:EM_Melleklet1_Utem2</t>
        </r>
      </text>
    </comment>
    <comment ref="AL179" authorId="0" shapeId="0">
      <text>
        <r>
          <rPr>
            <sz val="11"/>
            <rFont val="Calibri"/>
            <family val="2"/>
            <charset val="238"/>
          </rPr>
          <t>SZV_F:EgyebAllamiUtem2</t>
        </r>
      </text>
    </comment>
    <comment ref="AM179" authorId="0" shapeId="0">
      <text>
        <r>
          <rPr>
            <sz val="11"/>
            <rFont val="Calibri"/>
            <family val="2"/>
            <charset val="238"/>
          </rPr>
          <t>SZV_F:OnkormanyzatiUtem2</t>
        </r>
      </text>
    </comment>
    <comment ref="AN179" authorId="0" shapeId="0">
      <text>
        <r>
          <rPr>
            <sz val="11"/>
            <rFont val="Calibri"/>
            <family val="2"/>
            <charset val="238"/>
          </rPr>
          <t>SZV_F:EUUtem2</t>
        </r>
      </text>
    </comment>
    <comment ref="AO179" authorId="0" shapeId="0">
      <text>
        <r>
          <rPr>
            <sz val="11"/>
            <rFont val="Calibri"/>
            <family val="2"/>
            <charset val="238"/>
          </rPr>
          <t>SZV_F:EgyebUtem2</t>
        </r>
      </text>
    </comment>
    <comment ref="AP179" authorId="0" shapeId="0">
      <text>
        <r>
          <rPr>
            <sz val="11"/>
            <rFont val="Calibri"/>
            <family val="2"/>
            <charset val="238"/>
          </rPr>
          <t>SZV_F:HitelKotvenyUtem2</t>
        </r>
      </text>
    </comment>
    <comment ref="AQ179" authorId="0" shapeId="0">
      <text>
        <r>
          <rPr>
            <sz val="11"/>
            <rFont val="Calibri"/>
            <family val="2"/>
            <charset val="238"/>
          </rPr>
          <t>SZV_F:OsszesenUtem2</t>
        </r>
      </text>
    </comment>
    <comment ref="AR179" authorId="0" shapeId="0">
      <text>
        <r>
          <rPr>
            <sz val="11"/>
            <rFont val="Calibri"/>
            <family val="2"/>
            <charset val="238"/>
          </rPr>
          <t>SZV_F:ForrashianyUtem2</t>
        </r>
      </text>
    </comment>
    <comment ref="AU179" authorId="0" shapeId="0">
      <text>
        <r>
          <rPr>
            <sz val="11"/>
            <rFont val="Calibri"/>
            <family val="2"/>
            <charset val="238"/>
          </rPr>
          <t>SZV_F:Indokolas</t>
        </r>
      </text>
    </comment>
    <comment ref="AV179" authorId="0" shapeId="0">
      <text>
        <r>
          <rPr>
            <sz val="11"/>
            <rFont val="Calibri"/>
            <family val="2"/>
            <charset val="238"/>
          </rPr>
          <t>SZV_F:Megjegyzes</t>
        </r>
      </text>
    </comment>
    <comment ref="AW179" authorId="0" shapeId="0">
      <text>
        <r>
          <rPr>
            <sz val="11"/>
            <rFont val="Calibri"/>
            <family val="2"/>
            <charset val="238"/>
          </rPr>
          <t>SZV_F:FeladatSorszam</t>
        </r>
      </text>
    </comment>
    <comment ref="AY179" authorId="0" shapeId="0">
      <text>
        <r>
          <rPr>
            <sz val="11"/>
            <rFont val="Calibri"/>
            <family val="2"/>
            <charset val="238"/>
          </rPr>
          <t>SZV_F:ISA</t>
        </r>
      </text>
    </comment>
    <comment ref="B180" authorId="0" shapeId="0">
      <text>
        <r>
          <rPr>
            <sz val="11"/>
            <rFont val="Calibri"/>
            <family val="2"/>
            <charset val="238"/>
          </rPr>
          <t>SZV_F:FontossagiSorrent</t>
        </r>
      </text>
    </comment>
    <comment ref="C180" authorId="0" shapeId="0">
      <text>
        <r>
          <rPr>
            <sz val="11"/>
            <rFont val="Calibri"/>
            <family val="2"/>
            <charset val="238"/>
          </rPr>
          <t>SZV_F:FeladatKategoria</t>
        </r>
      </text>
    </comment>
    <comment ref="D180" authorId="0" shapeId="0">
      <text>
        <r>
          <rPr>
            <sz val="11"/>
            <rFont val="Calibri"/>
            <family val="2"/>
            <charset val="238"/>
          </rPr>
          <t>SZV_F:FeladatMegnevezes</t>
        </r>
      </text>
    </comment>
    <comment ref="E180" authorId="0" shapeId="0">
      <text>
        <r>
          <rPr>
            <sz val="11"/>
            <rFont val="Calibri"/>
            <family val="2"/>
            <charset val="238"/>
          </rPr>
          <t>SZV_F:ElviEngedelySzam</t>
        </r>
      </text>
    </comment>
    <comment ref="F180" authorId="0" shapeId="0">
      <text>
        <r>
          <rPr>
            <sz val="11"/>
            <rFont val="Calibri"/>
            <family val="2"/>
            <charset val="238"/>
          </rPr>
          <t>SZV_F:VKR_Kod</t>
        </r>
      </text>
    </comment>
    <comment ref="G180" authorId="0" shapeId="0">
      <text>
        <r>
          <rPr>
            <sz val="11"/>
            <rFont val="Calibri"/>
            <family val="2"/>
            <charset val="238"/>
          </rPr>
          <t>SZV_F:VKR_Nev</t>
        </r>
      </text>
    </comment>
    <comment ref="H180" authorId="0" shapeId="0">
      <text>
        <r>
          <rPr>
            <sz val="11"/>
            <rFont val="Calibri"/>
            <family val="2"/>
            <charset val="238"/>
          </rPr>
          <t>SZV_F:FeladatAzonosito</t>
        </r>
      </text>
    </comment>
    <comment ref="I180" authorId="0" shapeId="0">
      <text>
        <r>
          <rPr>
            <sz val="11"/>
            <rFont val="Calibri"/>
            <family val="2"/>
            <charset val="238"/>
          </rPr>
          <t>SZV_F:EllatasiTerulet</t>
        </r>
      </text>
    </comment>
    <comment ref="J180" authorId="0" shapeId="0">
      <text>
        <r>
          <rPr>
            <sz val="11"/>
            <rFont val="Calibri"/>
            <family val="2"/>
            <charset val="238"/>
          </rPr>
          <t>SZV_F:EllatasertFelelos</t>
        </r>
      </text>
    </comment>
    <comment ref="K180" authorId="0" shapeId="0">
      <text>
        <r>
          <rPr>
            <sz val="11"/>
            <rFont val="Calibri"/>
            <family val="2"/>
            <charset val="238"/>
          </rPr>
          <t>SZV_F:TervezettNettoKoltseg</t>
        </r>
      </text>
    </comment>
    <comment ref="L180" authorId="0" shapeId="0">
      <text>
        <r>
          <rPr>
            <sz val="11"/>
            <rFont val="Calibri"/>
            <family val="2"/>
            <charset val="238"/>
          </rPr>
          <t>SZV_F:IdotartamKezdes</t>
        </r>
      </text>
    </comment>
    <comment ref="M180" authorId="0" shapeId="0">
      <text>
        <r>
          <rPr>
            <sz val="11"/>
            <rFont val="Calibri"/>
            <family val="2"/>
            <charset val="238"/>
          </rPr>
          <t>SZV_F:IdotartamBefejezes</t>
        </r>
      </text>
    </comment>
    <comment ref="N180" authorId="0" shapeId="0">
      <text>
        <r>
          <rPr>
            <sz val="11"/>
            <rFont val="Calibri"/>
            <family val="2"/>
            <charset val="238"/>
          </rPr>
          <t>SZV_F:NettoKoltsegUtem1</t>
        </r>
      </text>
    </comment>
    <comment ref="O180" authorId="0" shapeId="0">
      <text>
        <r>
          <rPr>
            <sz val="11"/>
            <rFont val="Calibri"/>
            <family val="2"/>
            <charset val="238"/>
          </rPr>
          <t>SZV_F:NettoKoltsegUtem2</t>
        </r>
      </text>
    </comment>
    <comment ref="P180" authorId="0" shapeId="0">
      <text>
        <r>
          <rPr>
            <sz val="11"/>
            <rFont val="Calibri"/>
            <family val="2"/>
            <charset val="238"/>
          </rPr>
          <t>SZV_F:EM_Melleklet2_KTG</t>
        </r>
      </text>
    </comment>
    <comment ref="R180" authorId="0" shapeId="0">
      <text>
        <r>
          <rPr>
            <sz val="11"/>
            <rFont val="Calibri"/>
            <family val="2"/>
            <charset val="238"/>
          </rPr>
          <t>SZV_F:HDUtem1</t>
        </r>
      </text>
    </comment>
    <comment ref="S180" authorId="0" shapeId="0">
      <text>
        <r>
          <rPr>
            <sz val="11"/>
            <rFont val="Calibri"/>
            <family val="2"/>
            <charset val="238"/>
          </rPr>
          <t>SZV_F:ECSUtem1</t>
        </r>
      </text>
    </comment>
    <comment ref="T180" authorId="0" shapeId="0">
      <text>
        <r>
          <rPr>
            <sz val="11"/>
            <rFont val="Calibri"/>
            <family val="2"/>
            <charset val="238"/>
          </rPr>
          <t>SZV_F:KFHUtem1</t>
        </r>
      </text>
    </comment>
    <comment ref="U180" authorId="0" shapeId="0">
      <text>
        <r>
          <rPr>
            <sz val="11"/>
            <rFont val="Calibri"/>
            <family val="2"/>
            <charset val="238"/>
          </rPr>
          <t>SZV_F:Egyeb_SajatUtem1</t>
        </r>
      </text>
    </comment>
    <comment ref="V180" authorId="0" shapeId="0">
      <text>
        <r>
          <rPr>
            <sz val="11"/>
            <rFont val="Calibri"/>
            <family val="2"/>
            <charset val="238"/>
          </rPr>
          <t>SZV_F:DijUtem1</t>
        </r>
      </text>
    </comment>
    <comment ref="W180" authorId="0" shapeId="0">
      <text>
        <r>
          <rPr>
            <sz val="11"/>
            <rFont val="Calibri"/>
            <family val="2"/>
            <charset val="238"/>
          </rPr>
          <t>SZV_F:EM_Melleklet1_Utem1</t>
        </r>
      </text>
    </comment>
    <comment ref="X180" authorId="0" shapeId="0">
      <text>
        <r>
          <rPr>
            <sz val="11"/>
            <rFont val="Calibri"/>
            <family val="2"/>
            <charset val="238"/>
          </rPr>
          <t>SZV_F:EgyebAllamiUtem1</t>
        </r>
      </text>
    </comment>
    <comment ref="Y180" authorId="0" shapeId="0">
      <text>
        <r>
          <rPr>
            <sz val="11"/>
            <rFont val="Calibri"/>
            <family val="2"/>
            <charset val="238"/>
          </rPr>
          <t>SZV_F:OnkormanyzatiUtem1</t>
        </r>
      </text>
    </comment>
    <comment ref="Z180" authorId="0" shapeId="0">
      <text>
        <r>
          <rPr>
            <sz val="11"/>
            <rFont val="Calibri"/>
            <family val="2"/>
            <charset val="238"/>
          </rPr>
          <t>SZV_F:EUUtem1</t>
        </r>
      </text>
    </comment>
    <comment ref="AA180" authorId="0" shapeId="0">
      <text>
        <r>
          <rPr>
            <sz val="11"/>
            <rFont val="Calibri"/>
            <family val="2"/>
            <charset val="238"/>
          </rPr>
          <t>SZV_F:EgyebUtem1</t>
        </r>
      </text>
    </comment>
    <comment ref="AB180" authorId="0" shapeId="0">
      <text>
        <r>
          <rPr>
            <sz val="11"/>
            <rFont val="Calibri"/>
            <family val="2"/>
            <charset val="238"/>
          </rPr>
          <t>SZV_F:HitelKotvenyUtem1</t>
        </r>
      </text>
    </comment>
    <comment ref="AC180" authorId="0" shapeId="0">
      <text>
        <r>
          <rPr>
            <sz val="11"/>
            <rFont val="Calibri"/>
            <family val="2"/>
            <charset val="238"/>
          </rPr>
          <t>SZV_F:OsszesenUtem1</t>
        </r>
      </text>
    </comment>
    <comment ref="AF180" authorId="0" shapeId="0">
      <text>
        <r>
          <rPr>
            <sz val="11"/>
            <rFont val="Calibri"/>
            <family val="2"/>
            <charset val="238"/>
          </rPr>
          <t>SZV_F:HDUtem2</t>
        </r>
      </text>
    </comment>
    <comment ref="AG180" authorId="0" shapeId="0">
      <text>
        <r>
          <rPr>
            <sz val="11"/>
            <rFont val="Calibri"/>
            <family val="2"/>
            <charset val="238"/>
          </rPr>
          <t>SZV_F:ECSUtem2</t>
        </r>
      </text>
    </comment>
    <comment ref="AH180" authorId="0" shapeId="0">
      <text>
        <r>
          <rPr>
            <sz val="11"/>
            <rFont val="Calibri"/>
            <family val="2"/>
            <charset val="238"/>
          </rPr>
          <t>SZV_F:KFHUtem2</t>
        </r>
      </text>
    </comment>
    <comment ref="AI180" authorId="0" shapeId="0">
      <text>
        <r>
          <rPr>
            <sz val="11"/>
            <rFont val="Calibri"/>
            <family val="2"/>
            <charset val="238"/>
          </rPr>
          <t>SZV_F:Egyeb_SajatUtem2</t>
        </r>
      </text>
    </comment>
    <comment ref="AJ180" authorId="0" shapeId="0">
      <text>
        <r>
          <rPr>
            <sz val="11"/>
            <rFont val="Calibri"/>
            <family val="2"/>
            <charset val="238"/>
          </rPr>
          <t>SZV_F:DijUtem2</t>
        </r>
      </text>
    </comment>
    <comment ref="AK180" authorId="0" shapeId="0">
      <text>
        <r>
          <rPr>
            <sz val="11"/>
            <rFont val="Calibri"/>
            <family val="2"/>
            <charset val="238"/>
          </rPr>
          <t>SZV_F:EM_Melleklet1_Utem2</t>
        </r>
      </text>
    </comment>
    <comment ref="AL180" authorId="0" shapeId="0">
      <text>
        <r>
          <rPr>
            <sz val="11"/>
            <rFont val="Calibri"/>
            <family val="2"/>
            <charset val="238"/>
          </rPr>
          <t>SZV_F:EgyebAllamiUtem2</t>
        </r>
      </text>
    </comment>
    <comment ref="AM180" authorId="0" shapeId="0">
      <text>
        <r>
          <rPr>
            <sz val="11"/>
            <rFont val="Calibri"/>
            <family val="2"/>
            <charset val="238"/>
          </rPr>
          <t>SZV_F:OnkormanyzatiUtem2</t>
        </r>
      </text>
    </comment>
    <comment ref="AN180" authorId="0" shapeId="0">
      <text>
        <r>
          <rPr>
            <sz val="11"/>
            <rFont val="Calibri"/>
            <family val="2"/>
            <charset val="238"/>
          </rPr>
          <t>SZV_F:EUUtem2</t>
        </r>
      </text>
    </comment>
    <comment ref="AO180" authorId="0" shapeId="0">
      <text>
        <r>
          <rPr>
            <sz val="11"/>
            <rFont val="Calibri"/>
            <family val="2"/>
            <charset val="238"/>
          </rPr>
          <t>SZV_F:EgyebUtem2</t>
        </r>
      </text>
    </comment>
    <comment ref="AP180" authorId="0" shapeId="0">
      <text>
        <r>
          <rPr>
            <sz val="11"/>
            <rFont val="Calibri"/>
            <family val="2"/>
            <charset val="238"/>
          </rPr>
          <t>SZV_F:HitelKotvenyUtem2</t>
        </r>
      </text>
    </comment>
    <comment ref="AQ180" authorId="0" shapeId="0">
      <text>
        <r>
          <rPr>
            <sz val="11"/>
            <rFont val="Calibri"/>
            <family val="2"/>
            <charset val="238"/>
          </rPr>
          <t>SZV_F:OsszesenUtem2</t>
        </r>
      </text>
    </comment>
    <comment ref="AR180" authorId="0" shapeId="0">
      <text>
        <r>
          <rPr>
            <sz val="11"/>
            <rFont val="Calibri"/>
            <family val="2"/>
            <charset val="238"/>
          </rPr>
          <t>SZV_F:ForrashianyUtem2</t>
        </r>
      </text>
    </comment>
    <comment ref="AU180" authorId="0" shapeId="0">
      <text>
        <r>
          <rPr>
            <sz val="11"/>
            <rFont val="Calibri"/>
            <family val="2"/>
            <charset val="238"/>
          </rPr>
          <t>SZV_F:Indokolas</t>
        </r>
      </text>
    </comment>
    <comment ref="AV180" authorId="0" shapeId="0">
      <text>
        <r>
          <rPr>
            <sz val="11"/>
            <rFont val="Calibri"/>
            <family val="2"/>
            <charset val="238"/>
          </rPr>
          <t>SZV_F:Megjegyzes</t>
        </r>
      </text>
    </comment>
    <comment ref="AW180" authorId="0" shapeId="0">
      <text>
        <r>
          <rPr>
            <sz val="11"/>
            <rFont val="Calibri"/>
            <family val="2"/>
            <charset val="238"/>
          </rPr>
          <t>SZV_F:FeladatSorszam</t>
        </r>
      </text>
    </comment>
    <comment ref="AY180" authorId="0" shapeId="0">
      <text>
        <r>
          <rPr>
            <sz val="11"/>
            <rFont val="Calibri"/>
            <family val="2"/>
            <charset val="238"/>
          </rPr>
          <t>SZV_F:ISA</t>
        </r>
      </text>
    </comment>
    <comment ref="B181" authorId="0" shapeId="0">
      <text>
        <r>
          <rPr>
            <sz val="11"/>
            <rFont val="Calibri"/>
            <family val="2"/>
            <charset val="238"/>
          </rPr>
          <t>SZV_F:FontossagiSorrent</t>
        </r>
      </text>
    </comment>
    <comment ref="C181" authorId="0" shapeId="0">
      <text>
        <r>
          <rPr>
            <sz val="11"/>
            <rFont val="Calibri"/>
            <family val="2"/>
            <charset val="238"/>
          </rPr>
          <t>SZV_F:FeladatKategoria</t>
        </r>
      </text>
    </comment>
    <comment ref="D181" authorId="0" shapeId="0">
      <text>
        <r>
          <rPr>
            <sz val="11"/>
            <rFont val="Calibri"/>
            <family val="2"/>
            <charset val="238"/>
          </rPr>
          <t>SZV_F:FeladatMegnevezes</t>
        </r>
      </text>
    </comment>
    <comment ref="E181" authorId="0" shapeId="0">
      <text>
        <r>
          <rPr>
            <sz val="11"/>
            <rFont val="Calibri"/>
            <family val="2"/>
            <charset val="238"/>
          </rPr>
          <t>SZV_F:ElviEngedelySzam</t>
        </r>
      </text>
    </comment>
    <comment ref="F181" authorId="0" shapeId="0">
      <text>
        <r>
          <rPr>
            <sz val="11"/>
            <rFont val="Calibri"/>
            <family val="2"/>
            <charset val="238"/>
          </rPr>
          <t>SZV_F:VKR_Kod</t>
        </r>
      </text>
    </comment>
    <comment ref="G181" authorId="0" shapeId="0">
      <text>
        <r>
          <rPr>
            <sz val="11"/>
            <rFont val="Calibri"/>
            <family val="2"/>
            <charset val="238"/>
          </rPr>
          <t>SZV_F:VKR_Nev</t>
        </r>
      </text>
    </comment>
    <comment ref="H181" authorId="0" shapeId="0">
      <text>
        <r>
          <rPr>
            <sz val="11"/>
            <rFont val="Calibri"/>
            <family val="2"/>
            <charset val="238"/>
          </rPr>
          <t>SZV_F:FeladatAzonosito</t>
        </r>
      </text>
    </comment>
    <comment ref="I181" authorId="0" shapeId="0">
      <text>
        <r>
          <rPr>
            <sz val="11"/>
            <rFont val="Calibri"/>
            <family val="2"/>
            <charset val="238"/>
          </rPr>
          <t>SZV_F:EllatasiTerulet</t>
        </r>
      </text>
    </comment>
    <comment ref="J181" authorId="0" shapeId="0">
      <text>
        <r>
          <rPr>
            <sz val="11"/>
            <rFont val="Calibri"/>
            <family val="2"/>
            <charset val="238"/>
          </rPr>
          <t>SZV_F:EllatasertFelelos</t>
        </r>
      </text>
    </comment>
    <comment ref="K181" authorId="0" shapeId="0">
      <text>
        <r>
          <rPr>
            <sz val="11"/>
            <rFont val="Calibri"/>
            <family val="2"/>
            <charset val="238"/>
          </rPr>
          <t>SZV_F:TervezettNettoKoltseg</t>
        </r>
      </text>
    </comment>
    <comment ref="L181" authorId="0" shapeId="0">
      <text>
        <r>
          <rPr>
            <sz val="11"/>
            <rFont val="Calibri"/>
            <family val="2"/>
            <charset val="238"/>
          </rPr>
          <t>SZV_F:IdotartamKezdes</t>
        </r>
      </text>
    </comment>
    <comment ref="M181" authorId="0" shapeId="0">
      <text>
        <r>
          <rPr>
            <sz val="11"/>
            <rFont val="Calibri"/>
            <family val="2"/>
            <charset val="238"/>
          </rPr>
          <t>SZV_F:IdotartamBefejezes</t>
        </r>
      </text>
    </comment>
    <comment ref="N181" authorId="0" shapeId="0">
      <text>
        <r>
          <rPr>
            <sz val="11"/>
            <rFont val="Calibri"/>
            <family val="2"/>
            <charset val="238"/>
          </rPr>
          <t>SZV_F:NettoKoltsegUtem1</t>
        </r>
      </text>
    </comment>
    <comment ref="O181" authorId="0" shapeId="0">
      <text>
        <r>
          <rPr>
            <sz val="11"/>
            <rFont val="Calibri"/>
            <family val="2"/>
            <charset val="238"/>
          </rPr>
          <t>SZV_F:NettoKoltsegUtem2</t>
        </r>
      </text>
    </comment>
    <comment ref="P181" authorId="0" shapeId="0">
      <text>
        <r>
          <rPr>
            <sz val="11"/>
            <rFont val="Calibri"/>
            <family val="2"/>
            <charset val="238"/>
          </rPr>
          <t>SZV_F:EM_Melleklet2_KTG</t>
        </r>
      </text>
    </comment>
    <comment ref="R181" authorId="0" shapeId="0">
      <text>
        <r>
          <rPr>
            <sz val="11"/>
            <rFont val="Calibri"/>
            <family val="2"/>
            <charset val="238"/>
          </rPr>
          <t>SZV_F:HDUtem1</t>
        </r>
      </text>
    </comment>
    <comment ref="S181" authorId="0" shapeId="0">
      <text>
        <r>
          <rPr>
            <sz val="11"/>
            <rFont val="Calibri"/>
            <family val="2"/>
            <charset val="238"/>
          </rPr>
          <t>SZV_F:ECSUtem1</t>
        </r>
      </text>
    </comment>
    <comment ref="T181" authorId="0" shapeId="0">
      <text>
        <r>
          <rPr>
            <sz val="11"/>
            <rFont val="Calibri"/>
            <family val="2"/>
            <charset val="238"/>
          </rPr>
          <t>SZV_F:KFHUtem1</t>
        </r>
      </text>
    </comment>
    <comment ref="U181" authorId="0" shapeId="0">
      <text>
        <r>
          <rPr>
            <sz val="11"/>
            <rFont val="Calibri"/>
            <family val="2"/>
            <charset val="238"/>
          </rPr>
          <t>SZV_F:Egyeb_SajatUtem1</t>
        </r>
      </text>
    </comment>
    <comment ref="V181" authorId="0" shapeId="0">
      <text>
        <r>
          <rPr>
            <sz val="11"/>
            <rFont val="Calibri"/>
            <family val="2"/>
            <charset val="238"/>
          </rPr>
          <t>SZV_F:DijUtem1</t>
        </r>
      </text>
    </comment>
    <comment ref="W181" authorId="0" shapeId="0">
      <text>
        <r>
          <rPr>
            <sz val="11"/>
            <rFont val="Calibri"/>
            <family val="2"/>
            <charset val="238"/>
          </rPr>
          <t>SZV_F:EM_Melleklet1_Utem1</t>
        </r>
      </text>
    </comment>
    <comment ref="X181" authorId="0" shapeId="0">
      <text>
        <r>
          <rPr>
            <sz val="11"/>
            <rFont val="Calibri"/>
            <family val="2"/>
            <charset val="238"/>
          </rPr>
          <t>SZV_F:EgyebAllamiUtem1</t>
        </r>
      </text>
    </comment>
    <comment ref="Y181" authorId="0" shapeId="0">
      <text>
        <r>
          <rPr>
            <sz val="11"/>
            <rFont val="Calibri"/>
            <family val="2"/>
            <charset val="238"/>
          </rPr>
          <t>SZV_F:OnkormanyzatiUtem1</t>
        </r>
      </text>
    </comment>
    <comment ref="Z181" authorId="0" shapeId="0">
      <text>
        <r>
          <rPr>
            <sz val="11"/>
            <rFont val="Calibri"/>
            <family val="2"/>
            <charset val="238"/>
          </rPr>
          <t>SZV_F:EUUtem1</t>
        </r>
      </text>
    </comment>
    <comment ref="AA181" authorId="0" shapeId="0">
      <text>
        <r>
          <rPr>
            <sz val="11"/>
            <rFont val="Calibri"/>
            <family val="2"/>
            <charset val="238"/>
          </rPr>
          <t>SZV_F:EgyebUtem1</t>
        </r>
      </text>
    </comment>
    <comment ref="AB181" authorId="0" shapeId="0">
      <text>
        <r>
          <rPr>
            <sz val="11"/>
            <rFont val="Calibri"/>
            <family val="2"/>
            <charset val="238"/>
          </rPr>
          <t>SZV_F:HitelKotvenyUtem1</t>
        </r>
      </text>
    </comment>
    <comment ref="AC181" authorId="0" shapeId="0">
      <text>
        <r>
          <rPr>
            <sz val="11"/>
            <rFont val="Calibri"/>
            <family val="2"/>
            <charset val="238"/>
          </rPr>
          <t>SZV_F:OsszesenUtem1</t>
        </r>
      </text>
    </comment>
    <comment ref="AF181" authorId="0" shapeId="0">
      <text>
        <r>
          <rPr>
            <sz val="11"/>
            <rFont val="Calibri"/>
            <family val="2"/>
            <charset val="238"/>
          </rPr>
          <t>SZV_F:HDUtem2</t>
        </r>
      </text>
    </comment>
    <comment ref="AG181" authorId="0" shapeId="0">
      <text>
        <r>
          <rPr>
            <sz val="11"/>
            <rFont val="Calibri"/>
            <family val="2"/>
            <charset val="238"/>
          </rPr>
          <t>SZV_F:ECSUtem2</t>
        </r>
      </text>
    </comment>
    <comment ref="AH181" authorId="0" shapeId="0">
      <text>
        <r>
          <rPr>
            <sz val="11"/>
            <rFont val="Calibri"/>
            <family val="2"/>
            <charset val="238"/>
          </rPr>
          <t>SZV_F:KFHUtem2</t>
        </r>
      </text>
    </comment>
    <comment ref="AI181" authorId="0" shapeId="0">
      <text>
        <r>
          <rPr>
            <sz val="11"/>
            <rFont val="Calibri"/>
            <family val="2"/>
            <charset val="238"/>
          </rPr>
          <t>SZV_F:Egyeb_SajatUtem2</t>
        </r>
      </text>
    </comment>
    <comment ref="AJ181" authorId="0" shapeId="0">
      <text>
        <r>
          <rPr>
            <sz val="11"/>
            <rFont val="Calibri"/>
            <family val="2"/>
            <charset val="238"/>
          </rPr>
          <t>SZV_F:DijUtem2</t>
        </r>
      </text>
    </comment>
    <comment ref="AK181" authorId="0" shapeId="0">
      <text>
        <r>
          <rPr>
            <sz val="11"/>
            <rFont val="Calibri"/>
            <family val="2"/>
            <charset val="238"/>
          </rPr>
          <t>SZV_F:EM_Melleklet1_Utem2</t>
        </r>
      </text>
    </comment>
    <comment ref="AL181" authorId="0" shapeId="0">
      <text>
        <r>
          <rPr>
            <sz val="11"/>
            <rFont val="Calibri"/>
            <family val="2"/>
            <charset val="238"/>
          </rPr>
          <t>SZV_F:EgyebAllamiUtem2</t>
        </r>
      </text>
    </comment>
    <comment ref="AM181" authorId="0" shapeId="0">
      <text>
        <r>
          <rPr>
            <sz val="11"/>
            <rFont val="Calibri"/>
            <family val="2"/>
            <charset val="238"/>
          </rPr>
          <t>SZV_F:OnkormanyzatiUtem2</t>
        </r>
      </text>
    </comment>
    <comment ref="AN181" authorId="0" shapeId="0">
      <text>
        <r>
          <rPr>
            <sz val="11"/>
            <rFont val="Calibri"/>
            <family val="2"/>
            <charset val="238"/>
          </rPr>
          <t>SZV_F:EUUtem2</t>
        </r>
      </text>
    </comment>
    <comment ref="AO181" authorId="0" shapeId="0">
      <text>
        <r>
          <rPr>
            <sz val="11"/>
            <rFont val="Calibri"/>
            <family val="2"/>
            <charset val="238"/>
          </rPr>
          <t>SZV_F:EgyebUtem2</t>
        </r>
      </text>
    </comment>
    <comment ref="AP181" authorId="0" shapeId="0">
      <text>
        <r>
          <rPr>
            <sz val="11"/>
            <rFont val="Calibri"/>
            <family val="2"/>
            <charset val="238"/>
          </rPr>
          <t>SZV_F:HitelKotvenyUtem2</t>
        </r>
      </text>
    </comment>
    <comment ref="AQ181" authorId="0" shapeId="0">
      <text>
        <r>
          <rPr>
            <sz val="11"/>
            <rFont val="Calibri"/>
            <family val="2"/>
            <charset val="238"/>
          </rPr>
          <t>SZV_F:OsszesenUtem2</t>
        </r>
      </text>
    </comment>
    <comment ref="AR181" authorId="0" shapeId="0">
      <text>
        <r>
          <rPr>
            <sz val="11"/>
            <rFont val="Calibri"/>
            <family val="2"/>
            <charset val="238"/>
          </rPr>
          <t>SZV_F:ForrashianyUtem2</t>
        </r>
      </text>
    </comment>
    <comment ref="AU181" authorId="0" shapeId="0">
      <text>
        <r>
          <rPr>
            <sz val="11"/>
            <rFont val="Calibri"/>
            <family val="2"/>
            <charset val="238"/>
          </rPr>
          <t>SZV_F:Indokolas</t>
        </r>
      </text>
    </comment>
    <comment ref="AV181" authorId="0" shapeId="0">
      <text>
        <r>
          <rPr>
            <sz val="11"/>
            <rFont val="Calibri"/>
            <family val="2"/>
            <charset val="238"/>
          </rPr>
          <t>SZV_F:Megjegyzes</t>
        </r>
      </text>
    </comment>
    <comment ref="AW181" authorId="0" shapeId="0">
      <text>
        <r>
          <rPr>
            <sz val="11"/>
            <rFont val="Calibri"/>
            <family val="2"/>
            <charset val="238"/>
          </rPr>
          <t>SZV_F:FeladatSorszam</t>
        </r>
      </text>
    </comment>
    <comment ref="AY181" authorId="0" shapeId="0">
      <text>
        <r>
          <rPr>
            <sz val="11"/>
            <rFont val="Calibri"/>
            <family val="2"/>
            <charset val="238"/>
          </rPr>
          <t>SZV_F:ISA</t>
        </r>
      </text>
    </comment>
    <comment ref="B182" authorId="0" shapeId="0">
      <text>
        <r>
          <rPr>
            <sz val="11"/>
            <rFont val="Calibri"/>
            <family val="2"/>
            <charset val="238"/>
          </rPr>
          <t>SZV_F:FontossagiSorrent</t>
        </r>
      </text>
    </comment>
    <comment ref="C182" authorId="0" shapeId="0">
      <text>
        <r>
          <rPr>
            <sz val="11"/>
            <rFont val="Calibri"/>
            <family val="2"/>
            <charset val="238"/>
          </rPr>
          <t>SZV_F:FeladatKategoria</t>
        </r>
      </text>
    </comment>
    <comment ref="D182" authorId="0" shapeId="0">
      <text>
        <r>
          <rPr>
            <sz val="11"/>
            <rFont val="Calibri"/>
            <family val="2"/>
            <charset val="238"/>
          </rPr>
          <t>SZV_F:FeladatMegnevezes</t>
        </r>
      </text>
    </comment>
    <comment ref="E182" authorId="0" shapeId="0">
      <text>
        <r>
          <rPr>
            <sz val="11"/>
            <rFont val="Calibri"/>
            <family val="2"/>
            <charset val="238"/>
          </rPr>
          <t>SZV_F:ElviEngedelySzam</t>
        </r>
      </text>
    </comment>
    <comment ref="F182" authorId="0" shapeId="0">
      <text>
        <r>
          <rPr>
            <sz val="11"/>
            <rFont val="Calibri"/>
            <family val="2"/>
            <charset val="238"/>
          </rPr>
          <t>SZV_F:VKR_Kod</t>
        </r>
      </text>
    </comment>
    <comment ref="G182" authorId="0" shapeId="0">
      <text>
        <r>
          <rPr>
            <sz val="11"/>
            <rFont val="Calibri"/>
            <family val="2"/>
            <charset val="238"/>
          </rPr>
          <t>SZV_F:VKR_Nev</t>
        </r>
      </text>
    </comment>
    <comment ref="H182" authorId="0" shapeId="0">
      <text>
        <r>
          <rPr>
            <sz val="11"/>
            <rFont val="Calibri"/>
            <family val="2"/>
            <charset val="238"/>
          </rPr>
          <t>SZV_F:FeladatAzonosito</t>
        </r>
      </text>
    </comment>
    <comment ref="I182" authorId="0" shapeId="0">
      <text>
        <r>
          <rPr>
            <sz val="11"/>
            <rFont val="Calibri"/>
            <family val="2"/>
            <charset val="238"/>
          </rPr>
          <t>SZV_F:EllatasiTerulet</t>
        </r>
      </text>
    </comment>
    <comment ref="J182" authorId="0" shapeId="0">
      <text>
        <r>
          <rPr>
            <sz val="11"/>
            <rFont val="Calibri"/>
            <family val="2"/>
            <charset val="238"/>
          </rPr>
          <t>SZV_F:EllatasertFelelos</t>
        </r>
      </text>
    </comment>
    <comment ref="K182" authorId="0" shapeId="0">
      <text>
        <r>
          <rPr>
            <sz val="11"/>
            <rFont val="Calibri"/>
            <family val="2"/>
            <charset val="238"/>
          </rPr>
          <t>SZV_F:TervezettNettoKoltseg</t>
        </r>
      </text>
    </comment>
    <comment ref="L182" authorId="0" shapeId="0">
      <text>
        <r>
          <rPr>
            <sz val="11"/>
            <rFont val="Calibri"/>
            <family val="2"/>
            <charset val="238"/>
          </rPr>
          <t>SZV_F:IdotartamKezdes</t>
        </r>
      </text>
    </comment>
    <comment ref="M182" authorId="0" shapeId="0">
      <text>
        <r>
          <rPr>
            <sz val="11"/>
            <rFont val="Calibri"/>
            <family val="2"/>
            <charset val="238"/>
          </rPr>
          <t>SZV_F:IdotartamBefejezes</t>
        </r>
      </text>
    </comment>
    <comment ref="N182" authorId="0" shapeId="0">
      <text>
        <r>
          <rPr>
            <sz val="11"/>
            <rFont val="Calibri"/>
            <family val="2"/>
            <charset val="238"/>
          </rPr>
          <t>SZV_F:NettoKoltsegUtem1</t>
        </r>
      </text>
    </comment>
    <comment ref="O182" authorId="0" shapeId="0">
      <text>
        <r>
          <rPr>
            <sz val="11"/>
            <rFont val="Calibri"/>
            <family val="2"/>
            <charset val="238"/>
          </rPr>
          <t>SZV_F:NettoKoltsegUtem2</t>
        </r>
      </text>
    </comment>
    <comment ref="P182" authorId="0" shapeId="0">
      <text>
        <r>
          <rPr>
            <sz val="11"/>
            <rFont val="Calibri"/>
            <family val="2"/>
            <charset val="238"/>
          </rPr>
          <t>SZV_F:EM_Melleklet2_KTG</t>
        </r>
      </text>
    </comment>
    <comment ref="R182" authorId="0" shapeId="0">
      <text>
        <r>
          <rPr>
            <sz val="11"/>
            <rFont val="Calibri"/>
            <family val="2"/>
            <charset val="238"/>
          </rPr>
          <t>SZV_F:HDUtem1</t>
        </r>
      </text>
    </comment>
    <comment ref="S182" authorId="0" shapeId="0">
      <text>
        <r>
          <rPr>
            <sz val="11"/>
            <rFont val="Calibri"/>
            <family val="2"/>
            <charset val="238"/>
          </rPr>
          <t>SZV_F:ECSUtem1</t>
        </r>
      </text>
    </comment>
    <comment ref="T182" authorId="0" shapeId="0">
      <text>
        <r>
          <rPr>
            <sz val="11"/>
            <rFont val="Calibri"/>
            <family val="2"/>
            <charset val="238"/>
          </rPr>
          <t>SZV_F:KFHUtem1</t>
        </r>
      </text>
    </comment>
    <comment ref="U182" authorId="0" shapeId="0">
      <text>
        <r>
          <rPr>
            <sz val="11"/>
            <rFont val="Calibri"/>
            <family val="2"/>
            <charset val="238"/>
          </rPr>
          <t>SZV_F:Egyeb_SajatUtem1</t>
        </r>
      </text>
    </comment>
    <comment ref="V182" authorId="0" shapeId="0">
      <text>
        <r>
          <rPr>
            <sz val="11"/>
            <rFont val="Calibri"/>
            <family val="2"/>
            <charset val="238"/>
          </rPr>
          <t>SZV_F:DijUtem1</t>
        </r>
      </text>
    </comment>
    <comment ref="W182" authorId="0" shapeId="0">
      <text>
        <r>
          <rPr>
            <sz val="11"/>
            <rFont val="Calibri"/>
            <family val="2"/>
            <charset val="238"/>
          </rPr>
          <t>SZV_F:EM_Melleklet1_Utem1</t>
        </r>
      </text>
    </comment>
    <comment ref="X182" authorId="0" shapeId="0">
      <text>
        <r>
          <rPr>
            <sz val="11"/>
            <rFont val="Calibri"/>
            <family val="2"/>
            <charset val="238"/>
          </rPr>
          <t>SZV_F:EgyebAllamiUtem1</t>
        </r>
      </text>
    </comment>
    <comment ref="Y182" authorId="0" shapeId="0">
      <text>
        <r>
          <rPr>
            <sz val="11"/>
            <rFont val="Calibri"/>
            <family val="2"/>
            <charset val="238"/>
          </rPr>
          <t>SZV_F:OnkormanyzatiUtem1</t>
        </r>
      </text>
    </comment>
    <comment ref="Z182" authorId="0" shapeId="0">
      <text>
        <r>
          <rPr>
            <sz val="11"/>
            <rFont val="Calibri"/>
            <family val="2"/>
            <charset val="238"/>
          </rPr>
          <t>SZV_F:EUUtem1</t>
        </r>
      </text>
    </comment>
    <comment ref="AA182" authorId="0" shapeId="0">
      <text>
        <r>
          <rPr>
            <sz val="11"/>
            <rFont val="Calibri"/>
            <family val="2"/>
            <charset val="238"/>
          </rPr>
          <t>SZV_F:EgyebUtem1</t>
        </r>
      </text>
    </comment>
    <comment ref="AB182" authorId="0" shapeId="0">
      <text>
        <r>
          <rPr>
            <sz val="11"/>
            <rFont val="Calibri"/>
            <family val="2"/>
            <charset val="238"/>
          </rPr>
          <t>SZV_F:HitelKotvenyUtem1</t>
        </r>
      </text>
    </comment>
    <comment ref="AC182" authorId="0" shapeId="0">
      <text>
        <r>
          <rPr>
            <sz val="11"/>
            <rFont val="Calibri"/>
            <family val="2"/>
            <charset val="238"/>
          </rPr>
          <t>SZV_F:OsszesenUtem1</t>
        </r>
      </text>
    </comment>
    <comment ref="AF182" authorId="0" shapeId="0">
      <text>
        <r>
          <rPr>
            <sz val="11"/>
            <rFont val="Calibri"/>
            <family val="2"/>
            <charset val="238"/>
          </rPr>
          <t>SZV_F:HDUtem2</t>
        </r>
      </text>
    </comment>
    <comment ref="AG182" authorId="0" shapeId="0">
      <text>
        <r>
          <rPr>
            <sz val="11"/>
            <rFont val="Calibri"/>
            <family val="2"/>
            <charset val="238"/>
          </rPr>
          <t>SZV_F:ECSUtem2</t>
        </r>
      </text>
    </comment>
    <comment ref="AH182" authorId="0" shapeId="0">
      <text>
        <r>
          <rPr>
            <sz val="11"/>
            <rFont val="Calibri"/>
            <family val="2"/>
            <charset val="238"/>
          </rPr>
          <t>SZV_F:KFHUtem2</t>
        </r>
      </text>
    </comment>
    <comment ref="AI182" authorId="0" shapeId="0">
      <text>
        <r>
          <rPr>
            <sz val="11"/>
            <rFont val="Calibri"/>
            <family val="2"/>
            <charset val="238"/>
          </rPr>
          <t>SZV_F:Egyeb_SajatUtem2</t>
        </r>
      </text>
    </comment>
    <comment ref="AJ182" authorId="0" shapeId="0">
      <text>
        <r>
          <rPr>
            <sz val="11"/>
            <rFont val="Calibri"/>
            <family val="2"/>
            <charset val="238"/>
          </rPr>
          <t>SZV_F:DijUtem2</t>
        </r>
      </text>
    </comment>
    <comment ref="AK182" authorId="0" shapeId="0">
      <text>
        <r>
          <rPr>
            <sz val="11"/>
            <rFont val="Calibri"/>
            <family val="2"/>
            <charset val="238"/>
          </rPr>
          <t>SZV_F:EM_Melleklet1_Utem2</t>
        </r>
      </text>
    </comment>
    <comment ref="AL182" authorId="0" shapeId="0">
      <text>
        <r>
          <rPr>
            <sz val="11"/>
            <rFont val="Calibri"/>
            <family val="2"/>
            <charset val="238"/>
          </rPr>
          <t>SZV_F:EgyebAllamiUtem2</t>
        </r>
      </text>
    </comment>
    <comment ref="AM182" authorId="0" shapeId="0">
      <text>
        <r>
          <rPr>
            <sz val="11"/>
            <rFont val="Calibri"/>
            <family val="2"/>
            <charset val="238"/>
          </rPr>
          <t>SZV_F:OnkormanyzatiUtem2</t>
        </r>
      </text>
    </comment>
    <comment ref="AN182" authorId="0" shapeId="0">
      <text>
        <r>
          <rPr>
            <sz val="11"/>
            <rFont val="Calibri"/>
            <family val="2"/>
            <charset val="238"/>
          </rPr>
          <t>SZV_F:EUUtem2</t>
        </r>
      </text>
    </comment>
    <comment ref="AO182" authorId="0" shapeId="0">
      <text>
        <r>
          <rPr>
            <sz val="11"/>
            <rFont val="Calibri"/>
            <family val="2"/>
            <charset val="238"/>
          </rPr>
          <t>SZV_F:EgyebUtem2</t>
        </r>
      </text>
    </comment>
    <comment ref="AP182" authorId="0" shapeId="0">
      <text>
        <r>
          <rPr>
            <sz val="11"/>
            <rFont val="Calibri"/>
            <family val="2"/>
            <charset val="238"/>
          </rPr>
          <t>SZV_F:HitelKotvenyUtem2</t>
        </r>
      </text>
    </comment>
    <comment ref="AQ182" authorId="0" shapeId="0">
      <text>
        <r>
          <rPr>
            <sz val="11"/>
            <rFont val="Calibri"/>
            <family val="2"/>
            <charset val="238"/>
          </rPr>
          <t>SZV_F:OsszesenUtem2</t>
        </r>
      </text>
    </comment>
    <comment ref="AR182" authorId="0" shapeId="0">
      <text>
        <r>
          <rPr>
            <sz val="11"/>
            <rFont val="Calibri"/>
            <family val="2"/>
            <charset val="238"/>
          </rPr>
          <t>SZV_F:ForrashianyUtem2</t>
        </r>
      </text>
    </comment>
    <comment ref="AU182" authorId="0" shapeId="0">
      <text>
        <r>
          <rPr>
            <sz val="11"/>
            <rFont val="Calibri"/>
            <family val="2"/>
            <charset val="238"/>
          </rPr>
          <t>SZV_F:Indokolas</t>
        </r>
      </text>
    </comment>
    <comment ref="AV182" authorId="0" shapeId="0">
      <text>
        <r>
          <rPr>
            <sz val="11"/>
            <rFont val="Calibri"/>
            <family val="2"/>
            <charset val="238"/>
          </rPr>
          <t>SZV_F:Megjegyzes</t>
        </r>
      </text>
    </comment>
    <comment ref="AW182" authorId="0" shapeId="0">
      <text>
        <r>
          <rPr>
            <sz val="11"/>
            <rFont val="Calibri"/>
            <family val="2"/>
            <charset val="238"/>
          </rPr>
          <t>SZV_F:FeladatSorszam</t>
        </r>
      </text>
    </comment>
    <comment ref="AY182" authorId="0" shapeId="0">
      <text>
        <r>
          <rPr>
            <sz val="11"/>
            <rFont val="Calibri"/>
            <family val="2"/>
            <charset val="238"/>
          </rPr>
          <t>SZV_F:ISA</t>
        </r>
      </text>
    </comment>
    <comment ref="B183" authorId="0" shapeId="0">
      <text>
        <r>
          <rPr>
            <sz val="11"/>
            <rFont val="Calibri"/>
            <family val="2"/>
            <charset val="238"/>
          </rPr>
          <t>SZV_F:FontossagiSorrent</t>
        </r>
      </text>
    </comment>
    <comment ref="C183" authorId="0" shapeId="0">
      <text>
        <r>
          <rPr>
            <sz val="11"/>
            <rFont val="Calibri"/>
            <family val="2"/>
            <charset val="238"/>
          </rPr>
          <t>SZV_F:FeladatKategoria</t>
        </r>
      </text>
    </comment>
    <comment ref="D183" authorId="0" shapeId="0">
      <text>
        <r>
          <rPr>
            <sz val="11"/>
            <rFont val="Calibri"/>
            <family val="2"/>
            <charset val="238"/>
          </rPr>
          <t>SZV_F:FeladatMegnevezes</t>
        </r>
      </text>
    </comment>
    <comment ref="E183" authorId="0" shapeId="0">
      <text>
        <r>
          <rPr>
            <sz val="11"/>
            <rFont val="Calibri"/>
            <family val="2"/>
            <charset val="238"/>
          </rPr>
          <t>SZV_F:ElviEngedelySzam</t>
        </r>
      </text>
    </comment>
    <comment ref="F183" authorId="0" shapeId="0">
      <text>
        <r>
          <rPr>
            <sz val="11"/>
            <rFont val="Calibri"/>
            <family val="2"/>
            <charset val="238"/>
          </rPr>
          <t>SZV_F:VKR_Kod</t>
        </r>
      </text>
    </comment>
    <comment ref="G183" authorId="0" shapeId="0">
      <text>
        <r>
          <rPr>
            <sz val="11"/>
            <rFont val="Calibri"/>
            <family val="2"/>
            <charset val="238"/>
          </rPr>
          <t>SZV_F:VKR_Nev</t>
        </r>
      </text>
    </comment>
    <comment ref="H183" authorId="0" shapeId="0">
      <text>
        <r>
          <rPr>
            <sz val="11"/>
            <rFont val="Calibri"/>
            <family val="2"/>
            <charset val="238"/>
          </rPr>
          <t>SZV_F:FeladatAzonosito</t>
        </r>
      </text>
    </comment>
    <comment ref="I183" authorId="0" shapeId="0">
      <text>
        <r>
          <rPr>
            <sz val="11"/>
            <rFont val="Calibri"/>
            <family val="2"/>
            <charset val="238"/>
          </rPr>
          <t>SZV_F:EllatasiTerulet</t>
        </r>
      </text>
    </comment>
    <comment ref="J183" authorId="0" shapeId="0">
      <text>
        <r>
          <rPr>
            <sz val="11"/>
            <rFont val="Calibri"/>
            <family val="2"/>
            <charset val="238"/>
          </rPr>
          <t>SZV_F:EllatasertFelelos</t>
        </r>
      </text>
    </comment>
    <comment ref="K183" authorId="0" shapeId="0">
      <text>
        <r>
          <rPr>
            <sz val="11"/>
            <rFont val="Calibri"/>
            <family val="2"/>
            <charset val="238"/>
          </rPr>
          <t>SZV_F:TervezettNettoKoltseg</t>
        </r>
      </text>
    </comment>
    <comment ref="L183" authorId="0" shapeId="0">
      <text>
        <r>
          <rPr>
            <sz val="11"/>
            <rFont val="Calibri"/>
            <family val="2"/>
            <charset val="238"/>
          </rPr>
          <t>SZV_F:IdotartamKezdes</t>
        </r>
      </text>
    </comment>
    <comment ref="M183" authorId="0" shapeId="0">
      <text>
        <r>
          <rPr>
            <sz val="11"/>
            <rFont val="Calibri"/>
            <family val="2"/>
            <charset val="238"/>
          </rPr>
          <t>SZV_F:IdotartamBefejezes</t>
        </r>
      </text>
    </comment>
    <comment ref="N183" authorId="0" shapeId="0">
      <text>
        <r>
          <rPr>
            <sz val="11"/>
            <rFont val="Calibri"/>
            <family val="2"/>
            <charset val="238"/>
          </rPr>
          <t>SZV_F:NettoKoltsegUtem1</t>
        </r>
      </text>
    </comment>
    <comment ref="O183" authorId="0" shapeId="0">
      <text>
        <r>
          <rPr>
            <sz val="11"/>
            <rFont val="Calibri"/>
            <family val="2"/>
            <charset val="238"/>
          </rPr>
          <t>SZV_F:NettoKoltsegUtem2</t>
        </r>
      </text>
    </comment>
    <comment ref="P183" authorId="0" shapeId="0">
      <text>
        <r>
          <rPr>
            <sz val="11"/>
            <rFont val="Calibri"/>
            <family val="2"/>
            <charset val="238"/>
          </rPr>
          <t>SZV_F:EM_Melleklet2_KTG</t>
        </r>
      </text>
    </comment>
    <comment ref="R183" authorId="0" shapeId="0">
      <text>
        <r>
          <rPr>
            <sz val="11"/>
            <rFont val="Calibri"/>
            <family val="2"/>
            <charset val="238"/>
          </rPr>
          <t>SZV_F:HDUtem1</t>
        </r>
      </text>
    </comment>
    <comment ref="S183" authorId="0" shapeId="0">
      <text>
        <r>
          <rPr>
            <sz val="11"/>
            <rFont val="Calibri"/>
            <family val="2"/>
            <charset val="238"/>
          </rPr>
          <t>SZV_F:ECSUtem1</t>
        </r>
      </text>
    </comment>
    <comment ref="T183" authorId="0" shapeId="0">
      <text>
        <r>
          <rPr>
            <sz val="11"/>
            <rFont val="Calibri"/>
            <family val="2"/>
            <charset val="238"/>
          </rPr>
          <t>SZV_F:KFHUtem1</t>
        </r>
      </text>
    </comment>
    <comment ref="U183" authorId="0" shapeId="0">
      <text>
        <r>
          <rPr>
            <sz val="11"/>
            <rFont val="Calibri"/>
            <family val="2"/>
            <charset val="238"/>
          </rPr>
          <t>SZV_F:Egyeb_SajatUtem1</t>
        </r>
      </text>
    </comment>
    <comment ref="V183" authorId="0" shapeId="0">
      <text>
        <r>
          <rPr>
            <sz val="11"/>
            <rFont val="Calibri"/>
            <family val="2"/>
            <charset val="238"/>
          </rPr>
          <t>SZV_F:DijUtem1</t>
        </r>
      </text>
    </comment>
    <comment ref="W183" authorId="0" shapeId="0">
      <text>
        <r>
          <rPr>
            <sz val="11"/>
            <rFont val="Calibri"/>
            <family val="2"/>
            <charset val="238"/>
          </rPr>
          <t>SZV_F:EM_Melleklet1_Utem1</t>
        </r>
      </text>
    </comment>
    <comment ref="X183" authorId="0" shapeId="0">
      <text>
        <r>
          <rPr>
            <sz val="11"/>
            <rFont val="Calibri"/>
            <family val="2"/>
            <charset val="238"/>
          </rPr>
          <t>SZV_F:EgyebAllamiUtem1</t>
        </r>
      </text>
    </comment>
    <comment ref="Y183" authorId="0" shapeId="0">
      <text>
        <r>
          <rPr>
            <sz val="11"/>
            <rFont val="Calibri"/>
            <family val="2"/>
            <charset val="238"/>
          </rPr>
          <t>SZV_F:OnkormanyzatiUtem1</t>
        </r>
      </text>
    </comment>
    <comment ref="Z183" authorId="0" shapeId="0">
      <text>
        <r>
          <rPr>
            <sz val="11"/>
            <rFont val="Calibri"/>
            <family val="2"/>
            <charset val="238"/>
          </rPr>
          <t>SZV_F:EUUtem1</t>
        </r>
      </text>
    </comment>
    <comment ref="AA183" authorId="0" shapeId="0">
      <text>
        <r>
          <rPr>
            <sz val="11"/>
            <rFont val="Calibri"/>
            <family val="2"/>
            <charset val="238"/>
          </rPr>
          <t>SZV_F:EgyebUtem1</t>
        </r>
      </text>
    </comment>
    <comment ref="AB183" authorId="0" shapeId="0">
      <text>
        <r>
          <rPr>
            <sz val="11"/>
            <rFont val="Calibri"/>
            <family val="2"/>
            <charset val="238"/>
          </rPr>
          <t>SZV_F:HitelKotvenyUtem1</t>
        </r>
      </text>
    </comment>
    <comment ref="AC183" authorId="0" shapeId="0">
      <text>
        <r>
          <rPr>
            <sz val="11"/>
            <rFont val="Calibri"/>
            <family val="2"/>
            <charset val="238"/>
          </rPr>
          <t>SZV_F:OsszesenUtem1</t>
        </r>
      </text>
    </comment>
    <comment ref="AF183" authorId="0" shapeId="0">
      <text>
        <r>
          <rPr>
            <sz val="11"/>
            <rFont val="Calibri"/>
            <family val="2"/>
            <charset val="238"/>
          </rPr>
          <t>SZV_F:HDUtem2</t>
        </r>
      </text>
    </comment>
    <comment ref="AG183" authorId="0" shapeId="0">
      <text>
        <r>
          <rPr>
            <sz val="11"/>
            <rFont val="Calibri"/>
            <family val="2"/>
            <charset val="238"/>
          </rPr>
          <t>SZV_F:ECSUtem2</t>
        </r>
      </text>
    </comment>
    <comment ref="AH183" authorId="0" shapeId="0">
      <text>
        <r>
          <rPr>
            <sz val="11"/>
            <rFont val="Calibri"/>
            <family val="2"/>
            <charset val="238"/>
          </rPr>
          <t>SZV_F:KFHUtem2</t>
        </r>
      </text>
    </comment>
    <comment ref="AI183" authorId="0" shapeId="0">
      <text>
        <r>
          <rPr>
            <sz val="11"/>
            <rFont val="Calibri"/>
            <family val="2"/>
            <charset val="238"/>
          </rPr>
          <t>SZV_F:Egyeb_SajatUtem2</t>
        </r>
      </text>
    </comment>
    <comment ref="AJ183" authorId="0" shapeId="0">
      <text>
        <r>
          <rPr>
            <sz val="11"/>
            <rFont val="Calibri"/>
            <family val="2"/>
            <charset val="238"/>
          </rPr>
          <t>SZV_F:DijUtem2</t>
        </r>
      </text>
    </comment>
    <comment ref="AK183" authorId="0" shapeId="0">
      <text>
        <r>
          <rPr>
            <sz val="11"/>
            <rFont val="Calibri"/>
            <family val="2"/>
            <charset val="238"/>
          </rPr>
          <t>SZV_F:EM_Melleklet1_Utem2</t>
        </r>
      </text>
    </comment>
    <comment ref="AL183" authorId="0" shapeId="0">
      <text>
        <r>
          <rPr>
            <sz val="11"/>
            <rFont val="Calibri"/>
            <family val="2"/>
            <charset val="238"/>
          </rPr>
          <t>SZV_F:EgyebAllamiUtem2</t>
        </r>
      </text>
    </comment>
    <comment ref="AM183" authorId="0" shapeId="0">
      <text>
        <r>
          <rPr>
            <sz val="11"/>
            <rFont val="Calibri"/>
            <family val="2"/>
            <charset val="238"/>
          </rPr>
          <t>SZV_F:OnkormanyzatiUtem2</t>
        </r>
      </text>
    </comment>
    <comment ref="AN183" authorId="0" shapeId="0">
      <text>
        <r>
          <rPr>
            <sz val="11"/>
            <rFont val="Calibri"/>
            <family val="2"/>
            <charset val="238"/>
          </rPr>
          <t>SZV_F:EUUtem2</t>
        </r>
      </text>
    </comment>
    <comment ref="AO183" authorId="0" shapeId="0">
      <text>
        <r>
          <rPr>
            <sz val="11"/>
            <rFont val="Calibri"/>
            <family val="2"/>
            <charset val="238"/>
          </rPr>
          <t>SZV_F:EgyebUtem2</t>
        </r>
      </text>
    </comment>
    <comment ref="AP183" authorId="0" shapeId="0">
      <text>
        <r>
          <rPr>
            <sz val="11"/>
            <rFont val="Calibri"/>
            <family val="2"/>
            <charset val="238"/>
          </rPr>
          <t>SZV_F:HitelKotvenyUtem2</t>
        </r>
      </text>
    </comment>
    <comment ref="AQ183" authorId="0" shapeId="0">
      <text>
        <r>
          <rPr>
            <sz val="11"/>
            <rFont val="Calibri"/>
            <family val="2"/>
            <charset val="238"/>
          </rPr>
          <t>SZV_F:OsszesenUtem2</t>
        </r>
      </text>
    </comment>
    <comment ref="AR183" authorId="0" shapeId="0">
      <text>
        <r>
          <rPr>
            <sz val="11"/>
            <rFont val="Calibri"/>
            <family val="2"/>
            <charset val="238"/>
          </rPr>
          <t>SZV_F:ForrashianyUtem2</t>
        </r>
      </text>
    </comment>
    <comment ref="AU183" authorId="0" shapeId="0">
      <text>
        <r>
          <rPr>
            <sz val="11"/>
            <rFont val="Calibri"/>
            <family val="2"/>
            <charset val="238"/>
          </rPr>
          <t>SZV_F:Indokolas</t>
        </r>
      </text>
    </comment>
    <comment ref="AV183" authorId="0" shapeId="0">
      <text>
        <r>
          <rPr>
            <sz val="11"/>
            <rFont val="Calibri"/>
            <family val="2"/>
            <charset val="238"/>
          </rPr>
          <t>SZV_F:Megjegyzes</t>
        </r>
      </text>
    </comment>
    <comment ref="AW183" authorId="0" shapeId="0">
      <text>
        <r>
          <rPr>
            <sz val="11"/>
            <rFont val="Calibri"/>
            <family val="2"/>
            <charset val="238"/>
          </rPr>
          <t>SZV_F:FeladatSorszam</t>
        </r>
      </text>
    </comment>
    <comment ref="AY183" authorId="0" shapeId="0">
      <text>
        <r>
          <rPr>
            <sz val="11"/>
            <rFont val="Calibri"/>
            <family val="2"/>
            <charset val="238"/>
          </rPr>
          <t>SZV_F:ISA</t>
        </r>
      </text>
    </comment>
    <comment ref="B184" authorId="0" shapeId="0">
      <text>
        <r>
          <rPr>
            <sz val="11"/>
            <rFont val="Calibri"/>
            <family val="2"/>
            <charset val="238"/>
          </rPr>
          <t>SZV_F:FontossagiSorrent</t>
        </r>
      </text>
    </comment>
    <comment ref="C184" authorId="0" shapeId="0">
      <text>
        <r>
          <rPr>
            <sz val="11"/>
            <rFont val="Calibri"/>
            <family val="2"/>
            <charset val="238"/>
          </rPr>
          <t>SZV_F:FeladatKategoria</t>
        </r>
      </text>
    </comment>
    <comment ref="D184" authorId="0" shapeId="0">
      <text>
        <r>
          <rPr>
            <sz val="11"/>
            <rFont val="Calibri"/>
            <family val="2"/>
            <charset val="238"/>
          </rPr>
          <t>SZV_F:FeladatMegnevezes</t>
        </r>
      </text>
    </comment>
    <comment ref="E184" authorId="0" shapeId="0">
      <text>
        <r>
          <rPr>
            <sz val="11"/>
            <rFont val="Calibri"/>
            <family val="2"/>
            <charset val="238"/>
          </rPr>
          <t>SZV_F:ElviEngedelySzam</t>
        </r>
      </text>
    </comment>
    <comment ref="F184" authorId="0" shapeId="0">
      <text>
        <r>
          <rPr>
            <sz val="11"/>
            <rFont val="Calibri"/>
            <family val="2"/>
            <charset val="238"/>
          </rPr>
          <t>SZV_F:VKR_Kod</t>
        </r>
      </text>
    </comment>
    <comment ref="G184" authorId="0" shapeId="0">
      <text>
        <r>
          <rPr>
            <sz val="11"/>
            <rFont val="Calibri"/>
            <family val="2"/>
            <charset val="238"/>
          </rPr>
          <t>SZV_F:VKR_Nev</t>
        </r>
      </text>
    </comment>
    <comment ref="H184" authorId="0" shapeId="0">
      <text>
        <r>
          <rPr>
            <sz val="11"/>
            <rFont val="Calibri"/>
            <family val="2"/>
            <charset val="238"/>
          </rPr>
          <t>SZV_F:FeladatAzonosito</t>
        </r>
      </text>
    </comment>
    <comment ref="I184" authorId="0" shapeId="0">
      <text>
        <r>
          <rPr>
            <sz val="11"/>
            <rFont val="Calibri"/>
            <family val="2"/>
            <charset val="238"/>
          </rPr>
          <t>SZV_F:EllatasiTerulet</t>
        </r>
      </text>
    </comment>
    <comment ref="J184" authorId="0" shapeId="0">
      <text>
        <r>
          <rPr>
            <sz val="11"/>
            <rFont val="Calibri"/>
            <family val="2"/>
            <charset val="238"/>
          </rPr>
          <t>SZV_F:EllatasertFelelos</t>
        </r>
      </text>
    </comment>
    <comment ref="K184" authorId="0" shapeId="0">
      <text>
        <r>
          <rPr>
            <sz val="11"/>
            <rFont val="Calibri"/>
            <family val="2"/>
            <charset val="238"/>
          </rPr>
          <t>SZV_F:TervezettNettoKoltseg</t>
        </r>
      </text>
    </comment>
    <comment ref="L184" authorId="0" shapeId="0">
      <text>
        <r>
          <rPr>
            <sz val="11"/>
            <rFont val="Calibri"/>
            <family val="2"/>
            <charset val="238"/>
          </rPr>
          <t>SZV_F:IdotartamKezdes</t>
        </r>
      </text>
    </comment>
    <comment ref="M184" authorId="0" shapeId="0">
      <text>
        <r>
          <rPr>
            <sz val="11"/>
            <rFont val="Calibri"/>
            <family val="2"/>
            <charset val="238"/>
          </rPr>
          <t>SZV_F:IdotartamBefejezes</t>
        </r>
      </text>
    </comment>
    <comment ref="N184" authorId="0" shapeId="0">
      <text>
        <r>
          <rPr>
            <sz val="11"/>
            <rFont val="Calibri"/>
            <family val="2"/>
            <charset val="238"/>
          </rPr>
          <t>SZV_F:NettoKoltsegUtem1</t>
        </r>
      </text>
    </comment>
    <comment ref="O184" authorId="0" shapeId="0">
      <text>
        <r>
          <rPr>
            <sz val="11"/>
            <rFont val="Calibri"/>
            <family val="2"/>
            <charset val="238"/>
          </rPr>
          <t>SZV_F:NettoKoltsegUtem2</t>
        </r>
      </text>
    </comment>
    <comment ref="P184" authorId="0" shapeId="0">
      <text>
        <r>
          <rPr>
            <sz val="11"/>
            <rFont val="Calibri"/>
            <family val="2"/>
            <charset val="238"/>
          </rPr>
          <t>SZV_F:EM_Melleklet2_KTG</t>
        </r>
      </text>
    </comment>
    <comment ref="R184" authorId="0" shapeId="0">
      <text>
        <r>
          <rPr>
            <sz val="11"/>
            <rFont val="Calibri"/>
            <family val="2"/>
            <charset val="238"/>
          </rPr>
          <t>SZV_F:HDUtem1</t>
        </r>
      </text>
    </comment>
    <comment ref="S184" authorId="0" shapeId="0">
      <text>
        <r>
          <rPr>
            <sz val="11"/>
            <rFont val="Calibri"/>
            <family val="2"/>
            <charset val="238"/>
          </rPr>
          <t>SZV_F:ECSUtem1</t>
        </r>
      </text>
    </comment>
    <comment ref="T184" authorId="0" shapeId="0">
      <text>
        <r>
          <rPr>
            <sz val="11"/>
            <rFont val="Calibri"/>
            <family val="2"/>
            <charset val="238"/>
          </rPr>
          <t>SZV_F:KFHUtem1</t>
        </r>
      </text>
    </comment>
    <comment ref="U184" authorId="0" shapeId="0">
      <text>
        <r>
          <rPr>
            <sz val="11"/>
            <rFont val="Calibri"/>
            <family val="2"/>
            <charset val="238"/>
          </rPr>
          <t>SZV_F:Egyeb_SajatUtem1</t>
        </r>
      </text>
    </comment>
    <comment ref="V184" authorId="0" shapeId="0">
      <text>
        <r>
          <rPr>
            <sz val="11"/>
            <rFont val="Calibri"/>
            <family val="2"/>
            <charset val="238"/>
          </rPr>
          <t>SZV_F:DijUtem1</t>
        </r>
      </text>
    </comment>
    <comment ref="W184" authorId="0" shapeId="0">
      <text>
        <r>
          <rPr>
            <sz val="11"/>
            <rFont val="Calibri"/>
            <family val="2"/>
            <charset val="238"/>
          </rPr>
          <t>SZV_F:EM_Melleklet1_Utem1</t>
        </r>
      </text>
    </comment>
    <comment ref="X184" authorId="0" shapeId="0">
      <text>
        <r>
          <rPr>
            <sz val="11"/>
            <rFont val="Calibri"/>
            <family val="2"/>
            <charset val="238"/>
          </rPr>
          <t>SZV_F:EgyebAllamiUtem1</t>
        </r>
      </text>
    </comment>
    <comment ref="Y184" authorId="0" shapeId="0">
      <text>
        <r>
          <rPr>
            <sz val="11"/>
            <rFont val="Calibri"/>
            <family val="2"/>
            <charset val="238"/>
          </rPr>
          <t>SZV_F:OnkormanyzatiUtem1</t>
        </r>
      </text>
    </comment>
    <comment ref="Z184" authorId="0" shapeId="0">
      <text>
        <r>
          <rPr>
            <sz val="11"/>
            <rFont val="Calibri"/>
            <family val="2"/>
            <charset val="238"/>
          </rPr>
          <t>SZV_F:EUUtem1</t>
        </r>
      </text>
    </comment>
    <comment ref="AA184" authorId="0" shapeId="0">
      <text>
        <r>
          <rPr>
            <sz val="11"/>
            <rFont val="Calibri"/>
            <family val="2"/>
            <charset val="238"/>
          </rPr>
          <t>SZV_F:EgyebUtem1</t>
        </r>
      </text>
    </comment>
    <comment ref="AB184" authorId="0" shapeId="0">
      <text>
        <r>
          <rPr>
            <sz val="11"/>
            <rFont val="Calibri"/>
            <family val="2"/>
            <charset val="238"/>
          </rPr>
          <t>SZV_F:HitelKotvenyUtem1</t>
        </r>
      </text>
    </comment>
    <comment ref="AC184" authorId="0" shapeId="0">
      <text>
        <r>
          <rPr>
            <sz val="11"/>
            <rFont val="Calibri"/>
            <family val="2"/>
            <charset val="238"/>
          </rPr>
          <t>SZV_F:OsszesenUtem1</t>
        </r>
      </text>
    </comment>
    <comment ref="AF184" authorId="0" shapeId="0">
      <text>
        <r>
          <rPr>
            <sz val="11"/>
            <rFont val="Calibri"/>
            <family val="2"/>
            <charset val="238"/>
          </rPr>
          <t>SZV_F:HDUtem2</t>
        </r>
      </text>
    </comment>
    <comment ref="AG184" authorId="0" shapeId="0">
      <text>
        <r>
          <rPr>
            <sz val="11"/>
            <rFont val="Calibri"/>
            <family val="2"/>
            <charset val="238"/>
          </rPr>
          <t>SZV_F:ECSUtem2</t>
        </r>
      </text>
    </comment>
    <comment ref="AH184" authorId="0" shapeId="0">
      <text>
        <r>
          <rPr>
            <sz val="11"/>
            <rFont val="Calibri"/>
            <family val="2"/>
            <charset val="238"/>
          </rPr>
          <t>SZV_F:KFHUtem2</t>
        </r>
      </text>
    </comment>
    <comment ref="AI184" authorId="0" shapeId="0">
      <text>
        <r>
          <rPr>
            <sz val="11"/>
            <rFont val="Calibri"/>
            <family val="2"/>
            <charset val="238"/>
          </rPr>
          <t>SZV_F:Egyeb_SajatUtem2</t>
        </r>
      </text>
    </comment>
    <comment ref="AJ184" authorId="0" shapeId="0">
      <text>
        <r>
          <rPr>
            <sz val="11"/>
            <rFont val="Calibri"/>
            <family val="2"/>
            <charset val="238"/>
          </rPr>
          <t>SZV_F:DijUtem2</t>
        </r>
      </text>
    </comment>
    <comment ref="AK184" authorId="0" shapeId="0">
      <text>
        <r>
          <rPr>
            <sz val="11"/>
            <rFont val="Calibri"/>
            <family val="2"/>
            <charset val="238"/>
          </rPr>
          <t>SZV_F:EM_Melleklet1_Utem2</t>
        </r>
      </text>
    </comment>
    <comment ref="AL184" authorId="0" shapeId="0">
      <text>
        <r>
          <rPr>
            <sz val="11"/>
            <rFont val="Calibri"/>
            <family val="2"/>
            <charset val="238"/>
          </rPr>
          <t>SZV_F:EgyebAllamiUtem2</t>
        </r>
      </text>
    </comment>
    <comment ref="AM184" authorId="0" shapeId="0">
      <text>
        <r>
          <rPr>
            <sz val="11"/>
            <rFont val="Calibri"/>
            <family val="2"/>
            <charset val="238"/>
          </rPr>
          <t>SZV_F:OnkormanyzatiUtem2</t>
        </r>
      </text>
    </comment>
    <comment ref="AN184" authorId="0" shapeId="0">
      <text>
        <r>
          <rPr>
            <sz val="11"/>
            <rFont val="Calibri"/>
            <family val="2"/>
            <charset val="238"/>
          </rPr>
          <t>SZV_F:EUUtem2</t>
        </r>
      </text>
    </comment>
    <comment ref="AO184" authorId="0" shapeId="0">
      <text>
        <r>
          <rPr>
            <sz val="11"/>
            <rFont val="Calibri"/>
            <family val="2"/>
            <charset val="238"/>
          </rPr>
          <t>SZV_F:EgyebUtem2</t>
        </r>
      </text>
    </comment>
    <comment ref="AP184" authorId="0" shapeId="0">
      <text>
        <r>
          <rPr>
            <sz val="11"/>
            <rFont val="Calibri"/>
            <family val="2"/>
            <charset val="238"/>
          </rPr>
          <t>SZV_F:HitelKotvenyUtem2</t>
        </r>
      </text>
    </comment>
    <comment ref="AQ184" authorId="0" shapeId="0">
      <text>
        <r>
          <rPr>
            <sz val="11"/>
            <rFont val="Calibri"/>
            <family val="2"/>
            <charset val="238"/>
          </rPr>
          <t>SZV_F:OsszesenUtem2</t>
        </r>
      </text>
    </comment>
    <comment ref="AR184" authorId="0" shapeId="0">
      <text>
        <r>
          <rPr>
            <sz val="11"/>
            <rFont val="Calibri"/>
            <family val="2"/>
            <charset val="238"/>
          </rPr>
          <t>SZV_F:ForrashianyUtem2</t>
        </r>
      </text>
    </comment>
    <comment ref="AU184" authorId="0" shapeId="0">
      <text>
        <r>
          <rPr>
            <sz val="11"/>
            <rFont val="Calibri"/>
            <family val="2"/>
            <charset val="238"/>
          </rPr>
          <t>SZV_F:Indokolas</t>
        </r>
      </text>
    </comment>
    <comment ref="AV184" authorId="0" shapeId="0">
      <text>
        <r>
          <rPr>
            <sz val="11"/>
            <rFont val="Calibri"/>
            <family val="2"/>
            <charset val="238"/>
          </rPr>
          <t>SZV_F:Megjegyzes</t>
        </r>
      </text>
    </comment>
    <comment ref="AW184" authorId="0" shapeId="0">
      <text>
        <r>
          <rPr>
            <sz val="11"/>
            <rFont val="Calibri"/>
            <family val="2"/>
            <charset val="238"/>
          </rPr>
          <t>SZV_F:FeladatSorszam</t>
        </r>
      </text>
    </comment>
    <comment ref="AY184" authorId="0" shapeId="0">
      <text>
        <r>
          <rPr>
            <sz val="11"/>
            <rFont val="Calibri"/>
            <family val="2"/>
            <charset val="238"/>
          </rPr>
          <t>SZV_F:ISA</t>
        </r>
      </text>
    </comment>
    <comment ref="B185" authorId="0" shapeId="0">
      <text>
        <r>
          <rPr>
            <sz val="11"/>
            <rFont val="Calibri"/>
            <family val="2"/>
            <charset val="238"/>
          </rPr>
          <t>SZV_F:FontossagiSorrent</t>
        </r>
      </text>
    </comment>
    <comment ref="C185" authorId="0" shapeId="0">
      <text>
        <r>
          <rPr>
            <sz val="11"/>
            <rFont val="Calibri"/>
            <family val="2"/>
            <charset val="238"/>
          </rPr>
          <t>SZV_F:FeladatKategoria</t>
        </r>
      </text>
    </comment>
    <comment ref="D185" authorId="0" shapeId="0">
      <text>
        <r>
          <rPr>
            <sz val="11"/>
            <rFont val="Calibri"/>
            <family val="2"/>
            <charset val="238"/>
          </rPr>
          <t>SZV_F:FeladatMegnevezes</t>
        </r>
      </text>
    </comment>
    <comment ref="E185" authorId="0" shapeId="0">
      <text>
        <r>
          <rPr>
            <sz val="11"/>
            <rFont val="Calibri"/>
            <family val="2"/>
            <charset val="238"/>
          </rPr>
          <t>SZV_F:ElviEngedelySzam</t>
        </r>
      </text>
    </comment>
    <comment ref="F185" authorId="0" shapeId="0">
      <text>
        <r>
          <rPr>
            <sz val="11"/>
            <rFont val="Calibri"/>
            <family val="2"/>
            <charset val="238"/>
          </rPr>
          <t>SZV_F:VKR_Kod</t>
        </r>
      </text>
    </comment>
    <comment ref="G185" authorId="0" shapeId="0">
      <text>
        <r>
          <rPr>
            <sz val="11"/>
            <rFont val="Calibri"/>
            <family val="2"/>
            <charset val="238"/>
          </rPr>
          <t>SZV_F:VKR_Nev</t>
        </r>
      </text>
    </comment>
    <comment ref="H185" authorId="0" shapeId="0">
      <text>
        <r>
          <rPr>
            <sz val="11"/>
            <rFont val="Calibri"/>
            <family val="2"/>
            <charset val="238"/>
          </rPr>
          <t>SZV_F:FeladatAzonosito</t>
        </r>
      </text>
    </comment>
    <comment ref="I185" authorId="0" shapeId="0">
      <text>
        <r>
          <rPr>
            <sz val="11"/>
            <rFont val="Calibri"/>
            <family val="2"/>
            <charset val="238"/>
          </rPr>
          <t>SZV_F:EllatasiTerulet</t>
        </r>
      </text>
    </comment>
    <comment ref="J185" authorId="0" shapeId="0">
      <text>
        <r>
          <rPr>
            <sz val="11"/>
            <rFont val="Calibri"/>
            <family val="2"/>
            <charset val="238"/>
          </rPr>
          <t>SZV_F:EllatasertFelelos</t>
        </r>
      </text>
    </comment>
    <comment ref="K185" authorId="0" shapeId="0">
      <text>
        <r>
          <rPr>
            <sz val="11"/>
            <rFont val="Calibri"/>
            <family val="2"/>
            <charset val="238"/>
          </rPr>
          <t>SZV_F:TervezettNettoKoltseg</t>
        </r>
      </text>
    </comment>
    <comment ref="L185" authorId="0" shapeId="0">
      <text>
        <r>
          <rPr>
            <sz val="11"/>
            <rFont val="Calibri"/>
            <family val="2"/>
            <charset val="238"/>
          </rPr>
          <t>SZV_F:IdotartamKezdes</t>
        </r>
      </text>
    </comment>
    <comment ref="M185" authorId="0" shapeId="0">
      <text>
        <r>
          <rPr>
            <sz val="11"/>
            <rFont val="Calibri"/>
            <family val="2"/>
            <charset val="238"/>
          </rPr>
          <t>SZV_F:IdotartamBefejezes</t>
        </r>
      </text>
    </comment>
    <comment ref="N185" authorId="0" shapeId="0">
      <text>
        <r>
          <rPr>
            <sz val="11"/>
            <rFont val="Calibri"/>
            <family val="2"/>
            <charset val="238"/>
          </rPr>
          <t>SZV_F:NettoKoltsegUtem1</t>
        </r>
      </text>
    </comment>
    <comment ref="O185" authorId="0" shapeId="0">
      <text>
        <r>
          <rPr>
            <sz val="11"/>
            <rFont val="Calibri"/>
            <family val="2"/>
            <charset val="238"/>
          </rPr>
          <t>SZV_F:NettoKoltsegUtem2</t>
        </r>
      </text>
    </comment>
    <comment ref="P185" authorId="0" shapeId="0">
      <text>
        <r>
          <rPr>
            <sz val="11"/>
            <rFont val="Calibri"/>
            <family val="2"/>
            <charset val="238"/>
          </rPr>
          <t>SZV_F:EM_Melleklet2_KTG</t>
        </r>
      </text>
    </comment>
    <comment ref="R185" authorId="0" shapeId="0">
      <text>
        <r>
          <rPr>
            <sz val="11"/>
            <rFont val="Calibri"/>
            <family val="2"/>
            <charset val="238"/>
          </rPr>
          <t>SZV_F:HDUtem1</t>
        </r>
      </text>
    </comment>
    <comment ref="S185" authorId="0" shapeId="0">
      <text>
        <r>
          <rPr>
            <sz val="11"/>
            <rFont val="Calibri"/>
            <family val="2"/>
            <charset val="238"/>
          </rPr>
          <t>SZV_F:ECSUtem1</t>
        </r>
      </text>
    </comment>
    <comment ref="T185" authorId="0" shapeId="0">
      <text>
        <r>
          <rPr>
            <sz val="11"/>
            <rFont val="Calibri"/>
            <family val="2"/>
            <charset val="238"/>
          </rPr>
          <t>SZV_F:KFHUtem1</t>
        </r>
      </text>
    </comment>
    <comment ref="U185" authorId="0" shapeId="0">
      <text>
        <r>
          <rPr>
            <sz val="11"/>
            <rFont val="Calibri"/>
            <family val="2"/>
            <charset val="238"/>
          </rPr>
          <t>SZV_F:Egyeb_SajatUtem1</t>
        </r>
      </text>
    </comment>
    <comment ref="V185" authorId="0" shapeId="0">
      <text>
        <r>
          <rPr>
            <sz val="11"/>
            <rFont val="Calibri"/>
            <family val="2"/>
            <charset val="238"/>
          </rPr>
          <t>SZV_F:DijUtem1</t>
        </r>
      </text>
    </comment>
    <comment ref="W185" authorId="0" shapeId="0">
      <text>
        <r>
          <rPr>
            <sz val="11"/>
            <rFont val="Calibri"/>
            <family val="2"/>
            <charset val="238"/>
          </rPr>
          <t>SZV_F:EM_Melleklet1_Utem1</t>
        </r>
      </text>
    </comment>
    <comment ref="X185" authorId="0" shapeId="0">
      <text>
        <r>
          <rPr>
            <sz val="11"/>
            <rFont val="Calibri"/>
            <family val="2"/>
            <charset val="238"/>
          </rPr>
          <t>SZV_F:EgyebAllamiUtem1</t>
        </r>
      </text>
    </comment>
    <comment ref="Y185" authorId="0" shapeId="0">
      <text>
        <r>
          <rPr>
            <sz val="11"/>
            <rFont val="Calibri"/>
            <family val="2"/>
            <charset val="238"/>
          </rPr>
          <t>SZV_F:OnkormanyzatiUtem1</t>
        </r>
      </text>
    </comment>
    <comment ref="Z185" authorId="0" shapeId="0">
      <text>
        <r>
          <rPr>
            <sz val="11"/>
            <rFont val="Calibri"/>
            <family val="2"/>
            <charset val="238"/>
          </rPr>
          <t>SZV_F:EUUtem1</t>
        </r>
      </text>
    </comment>
    <comment ref="AA185" authorId="0" shapeId="0">
      <text>
        <r>
          <rPr>
            <sz val="11"/>
            <rFont val="Calibri"/>
            <family val="2"/>
            <charset val="238"/>
          </rPr>
          <t>SZV_F:EgyebUtem1</t>
        </r>
      </text>
    </comment>
    <comment ref="AB185" authorId="0" shapeId="0">
      <text>
        <r>
          <rPr>
            <sz val="11"/>
            <rFont val="Calibri"/>
            <family val="2"/>
            <charset val="238"/>
          </rPr>
          <t>SZV_F:HitelKotvenyUtem1</t>
        </r>
      </text>
    </comment>
    <comment ref="AC185" authorId="0" shapeId="0">
      <text>
        <r>
          <rPr>
            <sz val="11"/>
            <rFont val="Calibri"/>
            <family val="2"/>
            <charset val="238"/>
          </rPr>
          <t>SZV_F:OsszesenUtem1</t>
        </r>
      </text>
    </comment>
    <comment ref="AF185" authorId="0" shapeId="0">
      <text>
        <r>
          <rPr>
            <sz val="11"/>
            <rFont val="Calibri"/>
            <family val="2"/>
            <charset val="238"/>
          </rPr>
          <t>SZV_F:HDUtem2</t>
        </r>
      </text>
    </comment>
    <comment ref="AG185" authorId="0" shapeId="0">
      <text>
        <r>
          <rPr>
            <sz val="11"/>
            <rFont val="Calibri"/>
            <family val="2"/>
            <charset val="238"/>
          </rPr>
          <t>SZV_F:ECSUtem2</t>
        </r>
      </text>
    </comment>
    <comment ref="AH185" authorId="0" shapeId="0">
      <text>
        <r>
          <rPr>
            <sz val="11"/>
            <rFont val="Calibri"/>
            <family val="2"/>
            <charset val="238"/>
          </rPr>
          <t>SZV_F:KFHUtem2</t>
        </r>
      </text>
    </comment>
    <comment ref="AI185" authorId="0" shapeId="0">
      <text>
        <r>
          <rPr>
            <sz val="11"/>
            <rFont val="Calibri"/>
            <family val="2"/>
            <charset val="238"/>
          </rPr>
          <t>SZV_F:Egyeb_SajatUtem2</t>
        </r>
      </text>
    </comment>
    <comment ref="AJ185" authorId="0" shapeId="0">
      <text>
        <r>
          <rPr>
            <sz val="11"/>
            <rFont val="Calibri"/>
            <family val="2"/>
            <charset val="238"/>
          </rPr>
          <t>SZV_F:DijUtem2</t>
        </r>
      </text>
    </comment>
    <comment ref="AK185" authorId="0" shapeId="0">
      <text>
        <r>
          <rPr>
            <sz val="11"/>
            <rFont val="Calibri"/>
            <family val="2"/>
            <charset val="238"/>
          </rPr>
          <t>SZV_F:EM_Melleklet1_Utem2</t>
        </r>
      </text>
    </comment>
    <comment ref="AL185" authorId="0" shapeId="0">
      <text>
        <r>
          <rPr>
            <sz val="11"/>
            <rFont val="Calibri"/>
            <family val="2"/>
            <charset val="238"/>
          </rPr>
          <t>SZV_F:EgyebAllamiUtem2</t>
        </r>
      </text>
    </comment>
    <comment ref="AM185" authorId="0" shapeId="0">
      <text>
        <r>
          <rPr>
            <sz val="11"/>
            <rFont val="Calibri"/>
            <family val="2"/>
            <charset val="238"/>
          </rPr>
          <t>SZV_F:OnkormanyzatiUtem2</t>
        </r>
      </text>
    </comment>
    <comment ref="AN185" authorId="0" shapeId="0">
      <text>
        <r>
          <rPr>
            <sz val="11"/>
            <rFont val="Calibri"/>
            <family val="2"/>
            <charset val="238"/>
          </rPr>
          <t>SZV_F:EUUtem2</t>
        </r>
      </text>
    </comment>
    <comment ref="AO185" authorId="0" shapeId="0">
      <text>
        <r>
          <rPr>
            <sz val="11"/>
            <rFont val="Calibri"/>
            <family val="2"/>
            <charset val="238"/>
          </rPr>
          <t>SZV_F:EgyebUtem2</t>
        </r>
      </text>
    </comment>
    <comment ref="AP185" authorId="0" shapeId="0">
      <text>
        <r>
          <rPr>
            <sz val="11"/>
            <rFont val="Calibri"/>
            <family val="2"/>
            <charset val="238"/>
          </rPr>
          <t>SZV_F:HitelKotvenyUtem2</t>
        </r>
      </text>
    </comment>
    <comment ref="AQ185" authorId="0" shapeId="0">
      <text>
        <r>
          <rPr>
            <sz val="11"/>
            <rFont val="Calibri"/>
            <family val="2"/>
            <charset val="238"/>
          </rPr>
          <t>SZV_F:OsszesenUtem2</t>
        </r>
      </text>
    </comment>
    <comment ref="AR185" authorId="0" shapeId="0">
      <text>
        <r>
          <rPr>
            <sz val="11"/>
            <rFont val="Calibri"/>
            <family val="2"/>
            <charset val="238"/>
          </rPr>
          <t>SZV_F:ForrashianyUtem2</t>
        </r>
      </text>
    </comment>
    <comment ref="AU185" authorId="0" shapeId="0">
      <text>
        <r>
          <rPr>
            <sz val="11"/>
            <rFont val="Calibri"/>
            <family val="2"/>
            <charset val="238"/>
          </rPr>
          <t>SZV_F:Indokolas</t>
        </r>
      </text>
    </comment>
    <comment ref="AV185" authorId="0" shapeId="0">
      <text>
        <r>
          <rPr>
            <sz val="11"/>
            <rFont val="Calibri"/>
            <family val="2"/>
            <charset val="238"/>
          </rPr>
          <t>SZV_F:Megjegyzes</t>
        </r>
      </text>
    </comment>
    <comment ref="AW185" authorId="0" shapeId="0">
      <text>
        <r>
          <rPr>
            <sz val="11"/>
            <rFont val="Calibri"/>
            <family val="2"/>
            <charset val="238"/>
          </rPr>
          <t>SZV_F:FeladatSorszam</t>
        </r>
      </text>
    </comment>
    <comment ref="AY185" authorId="0" shapeId="0">
      <text>
        <r>
          <rPr>
            <sz val="11"/>
            <rFont val="Calibri"/>
            <family val="2"/>
            <charset val="238"/>
          </rPr>
          <t>SZV_F:ISA</t>
        </r>
      </text>
    </comment>
    <comment ref="B186" authorId="0" shapeId="0">
      <text>
        <r>
          <rPr>
            <sz val="11"/>
            <rFont val="Calibri"/>
            <family val="2"/>
            <charset val="238"/>
          </rPr>
          <t>SZV_F:FontossagiSorrent</t>
        </r>
      </text>
    </comment>
    <comment ref="C186" authorId="0" shapeId="0">
      <text>
        <r>
          <rPr>
            <sz val="11"/>
            <rFont val="Calibri"/>
            <family val="2"/>
            <charset val="238"/>
          </rPr>
          <t>SZV_F:FeladatKategoria</t>
        </r>
      </text>
    </comment>
    <comment ref="D186" authorId="0" shapeId="0">
      <text>
        <r>
          <rPr>
            <sz val="11"/>
            <rFont val="Calibri"/>
            <family val="2"/>
            <charset val="238"/>
          </rPr>
          <t>SZV_F:FeladatMegnevezes</t>
        </r>
      </text>
    </comment>
    <comment ref="E186" authorId="0" shapeId="0">
      <text>
        <r>
          <rPr>
            <sz val="11"/>
            <rFont val="Calibri"/>
            <family val="2"/>
            <charset val="238"/>
          </rPr>
          <t>SZV_F:ElviEngedelySzam</t>
        </r>
      </text>
    </comment>
    <comment ref="F186" authorId="0" shapeId="0">
      <text>
        <r>
          <rPr>
            <sz val="11"/>
            <rFont val="Calibri"/>
            <family val="2"/>
            <charset val="238"/>
          </rPr>
          <t>SZV_F:VKR_Kod</t>
        </r>
      </text>
    </comment>
    <comment ref="G186" authorId="0" shapeId="0">
      <text>
        <r>
          <rPr>
            <sz val="11"/>
            <rFont val="Calibri"/>
            <family val="2"/>
            <charset val="238"/>
          </rPr>
          <t>SZV_F:VKR_Nev</t>
        </r>
      </text>
    </comment>
    <comment ref="H186" authorId="0" shapeId="0">
      <text>
        <r>
          <rPr>
            <sz val="11"/>
            <rFont val="Calibri"/>
            <family val="2"/>
            <charset val="238"/>
          </rPr>
          <t>SZV_F:FeladatAzonosito</t>
        </r>
      </text>
    </comment>
    <comment ref="I186" authorId="0" shapeId="0">
      <text>
        <r>
          <rPr>
            <sz val="11"/>
            <rFont val="Calibri"/>
            <family val="2"/>
            <charset val="238"/>
          </rPr>
          <t>SZV_F:EllatasiTerulet</t>
        </r>
      </text>
    </comment>
    <comment ref="J186" authorId="0" shapeId="0">
      <text>
        <r>
          <rPr>
            <sz val="11"/>
            <rFont val="Calibri"/>
            <family val="2"/>
            <charset val="238"/>
          </rPr>
          <t>SZV_F:EllatasertFelelos</t>
        </r>
      </text>
    </comment>
    <comment ref="K186" authorId="0" shapeId="0">
      <text>
        <r>
          <rPr>
            <sz val="11"/>
            <rFont val="Calibri"/>
            <family val="2"/>
            <charset val="238"/>
          </rPr>
          <t>SZV_F:TervezettNettoKoltseg</t>
        </r>
      </text>
    </comment>
    <comment ref="L186" authorId="0" shapeId="0">
      <text>
        <r>
          <rPr>
            <sz val="11"/>
            <rFont val="Calibri"/>
            <family val="2"/>
            <charset val="238"/>
          </rPr>
          <t>SZV_F:IdotartamKezdes</t>
        </r>
      </text>
    </comment>
    <comment ref="M186" authorId="0" shapeId="0">
      <text>
        <r>
          <rPr>
            <sz val="11"/>
            <rFont val="Calibri"/>
            <family val="2"/>
            <charset val="238"/>
          </rPr>
          <t>SZV_F:IdotartamBefejezes</t>
        </r>
      </text>
    </comment>
    <comment ref="N186" authorId="0" shapeId="0">
      <text>
        <r>
          <rPr>
            <sz val="11"/>
            <rFont val="Calibri"/>
            <family val="2"/>
            <charset val="238"/>
          </rPr>
          <t>SZV_F:NettoKoltsegUtem1</t>
        </r>
      </text>
    </comment>
    <comment ref="O186" authorId="0" shapeId="0">
      <text>
        <r>
          <rPr>
            <sz val="11"/>
            <rFont val="Calibri"/>
            <family val="2"/>
            <charset val="238"/>
          </rPr>
          <t>SZV_F:NettoKoltsegUtem2</t>
        </r>
      </text>
    </comment>
    <comment ref="P186" authorId="0" shapeId="0">
      <text>
        <r>
          <rPr>
            <sz val="11"/>
            <rFont val="Calibri"/>
            <family val="2"/>
            <charset val="238"/>
          </rPr>
          <t>SZV_F:EM_Melleklet2_KTG</t>
        </r>
      </text>
    </comment>
    <comment ref="R186" authorId="0" shapeId="0">
      <text>
        <r>
          <rPr>
            <sz val="11"/>
            <rFont val="Calibri"/>
            <family val="2"/>
            <charset val="238"/>
          </rPr>
          <t>SZV_F:HDUtem1</t>
        </r>
      </text>
    </comment>
    <comment ref="S186" authorId="0" shapeId="0">
      <text>
        <r>
          <rPr>
            <sz val="11"/>
            <rFont val="Calibri"/>
            <family val="2"/>
            <charset val="238"/>
          </rPr>
          <t>SZV_F:ECSUtem1</t>
        </r>
      </text>
    </comment>
    <comment ref="T186" authorId="0" shapeId="0">
      <text>
        <r>
          <rPr>
            <sz val="11"/>
            <rFont val="Calibri"/>
            <family val="2"/>
            <charset val="238"/>
          </rPr>
          <t>SZV_F:KFHUtem1</t>
        </r>
      </text>
    </comment>
    <comment ref="U186" authorId="0" shapeId="0">
      <text>
        <r>
          <rPr>
            <sz val="11"/>
            <rFont val="Calibri"/>
            <family val="2"/>
            <charset val="238"/>
          </rPr>
          <t>SZV_F:Egyeb_SajatUtem1</t>
        </r>
      </text>
    </comment>
    <comment ref="V186" authorId="0" shapeId="0">
      <text>
        <r>
          <rPr>
            <sz val="11"/>
            <rFont val="Calibri"/>
            <family val="2"/>
            <charset val="238"/>
          </rPr>
          <t>SZV_F:DijUtem1</t>
        </r>
      </text>
    </comment>
    <comment ref="W186" authorId="0" shapeId="0">
      <text>
        <r>
          <rPr>
            <sz val="11"/>
            <rFont val="Calibri"/>
            <family val="2"/>
            <charset val="238"/>
          </rPr>
          <t>SZV_F:EM_Melleklet1_Utem1</t>
        </r>
      </text>
    </comment>
    <comment ref="X186" authorId="0" shapeId="0">
      <text>
        <r>
          <rPr>
            <sz val="11"/>
            <rFont val="Calibri"/>
            <family val="2"/>
            <charset val="238"/>
          </rPr>
          <t>SZV_F:EgyebAllamiUtem1</t>
        </r>
      </text>
    </comment>
    <comment ref="Y186" authorId="0" shapeId="0">
      <text>
        <r>
          <rPr>
            <sz val="11"/>
            <rFont val="Calibri"/>
            <family val="2"/>
            <charset val="238"/>
          </rPr>
          <t>SZV_F:OnkormanyzatiUtem1</t>
        </r>
      </text>
    </comment>
    <comment ref="Z186" authorId="0" shapeId="0">
      <text>
        <r>
          <rPr>
            <sz val="11"/>
            <rFont val="Calibri"/>
            <family val="2"/>
            <charset val="238"/>
          </rPr>
          <t>SZV_F:EUUtem1</t>
        </r>
      </text>
    </comment>
    <comment ref="AA186" authorId="0" shapeId="0">
      <text>
        <r>
          <rPr>
            <sz val="11"/>
            <rFont val="Calibri"/>
            <family val="2"/>
            <charset val="238"/>
          </rPr>
          <t>SZV_F:EgyebUtem1</t>
        </r>
      </text>
    </comment>
    <comment ref="AB186" authorId="0" shapeId="0">
      <text>
        <r>
          <rPr>
            <sz val="11"/>
            <rFont val="Calibri"/>
            <family val="2"/>
            <charset val="238"/>
          </rPr>
          <t>SZV_F:HitelKotvenyUtem1</t>
        </r>
      </text>
    </comment>
    <comment ref="AC186" authorId="0" shapeId="0">
      <text>
        <r>
          <rPr>
            <sz val="11"/>
            <rFont val="Calibri"/>
            <family val="2"/>
            <charset val="238"/>
          </rPr>
          <t>SZV_F:OsszesenUtem1</t>
        </r>
      </text>
    </comment>
    <comment ref="AF186" authorId="0" shapeId="0">
      <text>
        <r>
          <rPr>
            <sz val="11"/>
            <rFont val="Calibri"/>
            <family val="2"/>
            <charset val="238"/>
          </rPr>
          <t>SZV_F:HDUtem2</t>
        </r>
      </text>
    </comment>
    <comment ref="AG186" authorId="0" shapeId="0">
      <text>
        <r>
          <rPr>
            <sz val="11"/>
            <rFont val="Calibri"/>
            <family val="2"/>
            <charset val="238"/>
          </rPr>
          <t>SZV_F:ECSUtem2</t>
        </r>
      </text>
    </comment>
    <comment ref="AH186" authorId="0" shapeId="0">
      <text>
        <r>
          <rPr>
            <sz val="11"/>
            <rFont val="Calibri"/>
            <family val="2"/>
            <charset val="238"/>
          </rPr>
          <t>SZV_F:KFHUtem2</t>
        </r>
      </text>
    </comment>
    <comment ref="AI186" authorId="0" shapeId="0">
      <text>
        <r>
          <rPr>
            <sz val="11"/>
            <rFont val="Calibri"/>
            <family val="2"/>
            <charset val="238"/>
          </rPr>
          <t>SZV_F:Egyeb_SajatUtem2</t>
        </r>
      </text>
    </comment>
    <comment ref="AJ186" authorId="0" shapeId="0">
      <text>
        <r>
          <rPr>
            <sz val="11"/>
            <rFont val="Calibri"/>
            <family val="2"/>
            <charset val="238"/>
          </rPr>
          <t>SZV_F:DijUtem2</t>
        </r>
      </text>
    </comment>
    <comment ref="AK186" authorId="0" shapeId="0">
      <text>
        <r>
          <rPr>
            <sz val="11"/>
            <rFont val="Calibri"/>
            <family val="2"/>
            <charset val="238"/>
          </rPr>
          <t>SZV_F:EM_Melleklet1_Utem2</t>
        </r>
      </text>
    </comment>
    <comment ref="AL186" authorId="0" shapeId="0">
      <text>
        <r>
          <rPr>
            <sz val="11"/>
            <rFont val="Calibri"/>
            <family val="2"/>
            <charset val="238"/>
          </rPr>
          <t>SZV_F:EgyebAllamiUtem2</t>
        </r>
      </text>
    </comment>
    <comment ref="AM186" authorId="0" shapeId="0">
      <text>
        <r>
          <rPr>
            <sz val="11"/>
            <rFont val="Calibri"/>
            <family val="2"/>
            <charset val="238"/>
          </rPr>
          <t>SZV_F:OnkormanyzatiUtem2</t>
        </r>
      </text>
    </comment>
    <comment ref="AN186" authorId="0" shapeId="0">
      <text>
        <r>
          <rPr>
            <sz val="11"/>
            <rFont val="Calibri"/>
            <family val="2"/>
            <charset val="238"/>
          </rPr>
          <t>SZV_F:EUUtem2</t>
        </r>
      </text>
    </comment>
    <comment ref="AO186" authorId="0" shapeId="0">
      <text>
        <r>
          <rPr>
            <sz val="11"/>
            <rFont val="Calibri"/>
            <family val="2"/>
            <charset val="238"/>
          </rPr>
          <t>SZV_F:EgyebUtem2</t>
        </r>
      </text>
    </comment>
    <comment ref="AP186" authorId="0" shapeId="0">
      <text>
        <r>
          <rPr>
            <sz val="11"/>
            <rFont val="Calibri"/>
            <family val="2"/>
            <charset val="238"/>
          </rPr>
          <t>SZV_F:HitelKotvenyUtem2</t>
        </r>
      </text>
    </comment>
    <comment ref="AQ186" authorId="0" shapeId="0">
      <text>
        <r>
          <rPr>
            <sz val="11"/>
            <rFont val="Calibri"/>
            <family val="2"/>
            <charset val="238"/>
          </rPr>
          <t>SZV_F:OsszesenUtem2</t>
        </r>
      </text>
    </comment>
    <comment ref="AR186" authorId="0" shapeId="0">
      <text>
        <r>
          <rPr>
            <sz val="11"/>
            <rFont val="Calibri"/>
            <family val="2"/>
            <charset val="238"/>
          </rPr>
          <t>SZV_F:ForrashianyUtem2</t>
        </r>
      </text>
    </comment>
    <comment ref="AU186" authorId="0" shapeId="0">
      <text>
        <r>
          <rPr>
            <sz val="11"/>
            <rFont val="Calibri"/>
            <family val="2"/>
            <charset val="238"/>
          </rPr>
          <t>SZV_F:Indokolas</t>
        </r>
      </text>
    </comment>
    <comment ref="AV186" authorId="0" shapeId="0">
      <text>
        <r>
          <rPr>
            <sz val="11"/>
            <rFont val="Calibri"/>
            <family val="2"/>
            <charset val="238"/>
          </rPr>
          <t>SZV_F:Megjegyzes</t>
        </r>
      </text>
    </comment>
    <comment ref="AW186" authorId="0" shapeId="0">
      <text>
        <r>
          <rPr>
            <sz val="11"/>
            <rFont val="Calibri"/>
            <family val="2"/>
            <charset val="238"/>
          </rPr>
          <t>SZV_F:FeladatSorszam</t>
        </r>
      </text>
    </comment>
    <comment ref="AY186" authorId="0" shapeId="0">
      <text>
        <r>
          <rPr>
            <sz val="11"/>
            <rFont val="Calibri"/>
            <family val="2"/>
            <charset val="238"/>
          </rPr>
          <t>SZV_F:ISA</t>
        </r>
      </text>
    </comment>
    <comment ref="B187" authorId="0" shapeId="0">
      <text>
        <r>
          <rPr>
            <sz val="11"/>
            <rFont val="Calibri"/>
            <family val="2"/>
            <charset val="238"/>
          </rPr>
          <t>SZV_F:FontossagiSorrent</t>
        </r>
      </text>
    </comment>
    <comment ref="C187" authorId="0" shapeId="0">
      <text>
        <r>
          <rPr>
            <sz val="11"/>
            <rFont val="Calibri"/>
            <family val="2"/>
            <charset val="238"/>
          </rPr>
          <t>SZV_F:FeladatKategoria</t>
        </r>
      </text>
    </comment>
    <comment ref="D187" authorId="0" shapeId="0">
      <text>
        <r>
          <rPr>
            <sz val="11"/>
            <rFont val="Calibri"/>
            <family val="2"/>
            <charset val="238"/>
          </rPr>
          <t>SZV_F:FeladatMegnevezes</t>
        </r>
      </text>
    </comment>
    <comment ref="E187" authorId="0" shapeId="0">
      <text>
        <r>
          <rPr>
            <sz val="11"/>
            <rFont val="Calibri"/>
            <family val="2"/>
            <charset val="238"/>
          </rPr>
          <t>SZV_F:ElviEngedelySzam</t>
        </r>
      </text>
    </comment>
    <comment ref="F187" authorId="0" shapeId="0">
      <text>
        <r>
          <rPr>
            <sz val="11"/>
            <rFont val="Calibri"/>
            <family val="2"/>
            <charset val="238"/>
          </rPr>
          <t>SZV_F:VKR_Kod</t>
        </r>
      </text>
    </comment>
    <comment ref="G187" authorId="0" shapeId="0">
      <text>
        <r>
          <rPr>
            <sz val="11"/>
            <rFont val="Calibri"/>
            <family val="2"/>
            <charset val="238"/>
          </rPr>
          <t>SZV_F:VKR_Nev</t>
        </r>
      </text>
    </comment>
    <comment ref="H187" authorId="0" shapeId="0">
      <text>
        <r>
          <rPr>
            <sz val="11"/>
            <rFont val="Calibri"/>
            <family val="2"/>
            <charset val="238"/>
          </rPr>
          <t>SZV_F:FeladatAzonosito</t>
        </r>
      </text>
    </comment>
    <comment ref="I187" authorId="0" shapeId="0">
      <text>
        <r>
          <rPr>
            <sz val="11"/>
            <rFont val="Calibri"/>
            <family val="2"/>
            <charset val="238"/>
          </rPr>
          <t>SZV_F:EllatasiTerulet</t>
        </r>
      </text>
    </comment>
    <comment ref="J187" authorId="0" shapeId="0">
      <text>
        <r>
          <rPr>
            <sz val="11"/>
            <rFont val="Calibri"/>
            <family val="2"/>
            <charset val="238"/>
          </rPr>
          <t>SZV_F:EllatasertFelelos</t>
        </r>
      </text>
    </comment>
    <comment ref="K187" authorId="0" shapeId="0">
      <text>
        <r>
          <rPr>
            <sz val="11"/>
            <rFont val="Calibri"/>
            <family val="2"/>
            <charset val="238"/>
          </rPr>
          <t>SZV_F:TervezettNettoKoltseg</t>
        </r>
      </text>
    </comment>
    <comment ref="L187" authorId="0" shapeId="0">
      <text>
        <r>
          <rPr>
            <sz val="11"/>
            <rFont val="Calibri"/>
            <family val="2"/>
            <charset val="238"/>
          </rPr>
          <t>SZV_F:IdotartamKezdes</t>
        </r>
      </text>
    </comment>
    <comment ref="M187" authorId="0" shapeId="0">
      <text>
        <r>
          <rPr>
            <sz val="11"/>
            <rFont val="Calibri"/>
            <family val="2"/>
            <charset val="238"/>
          </rPr>
          <t>SZV_F:IdotartamBefejezes</t>
        </r>
      </text>
    </comment>
    <comment ref="N187" authorId="0" shapeId="0">
      <text>
        <r>
          <rPr>
            <sz val="11"/>
            <rFont val="Calibri"/>
            <family val="2"/>
            <charset val="238"/>
          </rPr>
          <t>SZV_F:NettoKoltsegUtem1</t>
        </r>
      </text>
    </comment>
    <comment ref="O187" authorId="0" shapeId="0">
      <text>
        <r>
          <rPr>
            <sz val="11"/>
            <rFont val="Calibri"/>
            <family val="2"/>
            <charset val="238"/>
          </rPr>
          <t>SZV_F:NettoKoltsegUtem2</t>
        </r>
      </text>
    </comment>
    <comment ref="P187" authorId="0" shapeId="0">
      <text>
        <r>
          <rPr>
            <sz val="11"/>
            <rFont val="Calibri"/>
            <family val="2"/>
            <charset val="238"/>
          </rPr>
          <t>SZV_F:EM_Melleklet2_KTG</t>
        </r>
      </text>
    </comment>
    <comment ref="R187" authorId="0" shapeId="0">
      <text>
        <r>
          <rPr>
            <sz val="11"/>
            <rFont val="Calibri"/>
            <family val="2"/>
            <charset val="238"/>
          </rPr>
          <t>SZV_F:HDUtem1</t>
        </r>
      </text>
    </comment>
    <comment ref="S187" authorId="0" shapeId="0">
      <text>
        <r>
          <rPr>
            <sz val="11"/>
            <rFont val="Calibri"/>
            <family val="2"/>
            <charset val="238"/>
          </rPr>
          <t>SZV_F:ECSUtem1</t>
        </r>
      </text>
    </comment>
    <comment ref="T187" authorId="0" shapeId="0">
      <text>
        <r>
          <rPr>
            <sz val="11"/>
            <rFont val="Calibri"/>
            <family val="2"/>
            <charset val="238"/>
          </rPr>
          <t>SZV_F:KFHUtem1</t>
        </r>
      </text>
    </comment>
    <comment ref="U187" authorId="0" shapeId="0">
      <text>
        <r>
          <rPr>
            <sz val="11"/>
            <rFont val="Calibri"/>
            <family val="2"/>
            <charset val="238"/>
          </rPr>
          <t>SZV_F:Egyeb_SajatUtem1</t>
        </r>
      </text>
    </comment>
    <comment ref="V187" authorId="0" shapeId="0">
      <text>
        <r>
          <rPr>
            <sz val="11"/>
            <rFont val="Calibri"/>
            <family val="2"/>
            <charset val="238"/>
          </rPr>
          <t>SZV_F:DijUtem1</t>
        </r>
      </text>
    </comment>
    <comment ref="W187" authorId="0" shapeId="0">
      <text>
        <r>
          <rPr>
            <sz val="11"/>
            <rFont val="Calibri"/>
            <family val="2"/>
            <charset val="238"/>
          </rPr>
          <t>SZV_F:EM_Melleklet1_Utem1</t>
        </r>
      </text>
    </comment>
    <comment ref="X187" authorId="0" shapeId="0">
      <text>
        <r>
          <rPr>
            <sz val="11"/>
            <rFont val="Calibri"/>
            <family val="2"/>
            <charset val="238"/>
          </rPr>
          <t>SZV_F:EgyebAllamiUtem1</t>
        </r>
      </text>
    </comment>
    <comment ref="Y187" authorId="0" shapeId="0">
      <text>
        <r>
          <rPr>
            <sz val="11"/>
            <rFont val="Calibri"/>
            <family val="2"/>
            <charset val="238"/>
          </rPr>
          <t>SZV_F:OnkormanyzatiUtem1</t>
        </r>
      </text>
    </comment>
    <comment ref="Z187" authorId="0" shapeId="0">
      <text>
        <r>
          <rPr>
            <sz val="11"/>
            <rFont val="Calibri"/>
            <family val="2"/>
            <charset val="238"/>
          </rPr>
          <t>SZV_F:EUUtem1</t>
        </r>
      </text>
    </comment>
    <comment ref="AA187" authorId="0" shapeId="0">
      <text>
        <r>
          <rPr>
            <sz val="11"/>
            <rFont val="Calibri"/>
            <family val="2"/>
            <charset val="238"/>
          </rPr>
          <t>SZV_F:EgyebUtem1</t>
        </r>
      </text>
    </comment>
    <comment ref="AB187" authorId="0" shapeId="0">
      <text>
        <r>
          <rPr>
            <sz val="11"/>
            <rFont val="Calibri"/>
            <family val="2"/>
            <charset val="238"/>
          </rPr>
          <t>SZV_F:HitelKotvenyUtem1</t>
        </r>
      </text>
    </comment>
    <comment ref="AC187" authorId="0" shapeId="0">
      <text>
        <r>
          <rPr>
            <sz val="11"/>
            <rFont val="Calibri"/>
            <family val="2"/>
            <charset val="238"/>
          </rPr>
          <t>SZV_F:OsszesenUtem1</t>
        </r>
      </text>
    </comment>
    <comment ref="AF187" authorId="0" shapeId="0">
      <text>
        <r>
          <rPr>
            <sz val="11"/>
            <rFont val="Calibri"/>
            <family val="2"/>
            <charset val="238"/>
          </rPr>
          <t>SZV_F:HDUtem2</t>
        </r>
      </text>
    </comment>
    <comment ref="AG187" authorId="0" shapeId="0">
      <text>
        <r>
          <rPr>
            <sz val="11"/>
            <rFont val="Calibri"/>
            <family val="2"/>
            <charset val="238"/>
          </rPr>
          <t>SZV_F:ECSUtem2</t>
        </r>
      </text>
    </comment>
    <comment ref="AH187" authorId="0" shapeId="0">
      <text>
        <r>
          <rPr>
            <sz val="11"/>
            <rFont val="Calibri"/>
            <family val="2"/>
            <charset val="238"/>
          </rPr>
          <t>SZV_F:KFHUtem2</t>
        </r>
      </text>
    </comment>
    <comment ref="AI187" authorId="0" shapeId="0">
      <text>
        <r>
          <rPr>
            <sz val="11"/>
            <rFont val="Calibri"/>
            <family val="2"/>
            <charset val="238"/>
          </rPr>
          <t>SZV_F:Egyeb_SajatUtem2</t>
        </r>
      </text>
    </comment>
    <comment ref="AJ187" authorId="0" shapeId="0">
      <text>
        <r>
          <rPr>
            <sz val="11"/>
            <rFont val="Calibri"/>
            <family val="2"/>
            <charset val="238"/>
          </rPr>
          <t>SZV_F:DijUtem2</t>
        </r>
      </text>
    </comment>
    <comment ref="AK187" authorId="0" shapeId="0">
      <text>
        <r>
          <rPr>
            <sz val="11"/>
            <rFont val="Calibri"/>
            <family val="2"/>
            <charset val="238"/>
          </rPr>
          <t>SZV_F:EM_Melleklet1_Utem2</t>
        </r>
      </text>
    </comment>
    <comment ref="AL187" authorId="0" shapeId="0">
      <text>
        <r>
          <rPr>
            <sz val="11"/>
            <rFont val="Calibri"/>
            <family val="2"/>
            <charset val="238"/>
          </rPr>
          <t>SZV_F:EgyebAllamiUtem2</t>
        </r>
      </text>
    </comment>
    <comment ref="AM187" authorId="0" shapeId="0">
      <text>
        <r>
          <rPr>
            <sz val="11"/>
            <rFont val="Calibri"/>
            <family val="2"/>
            <charset val="238"/>
          </rPr>
          <t>SZV_F:OnkormanyzatiUtem2</t>
        </r>
      </text>
    </comment>
    <comment ref="AN187" authorId="0" shapeId="0">
      <text>
        <r>
          <rPr>
            <sz val="11"/>
            <rFont val="Calibri"/>
            <family val="2"/>
            <charset val="238"/>
          </rPr>
          <t>SZV_F:EUUtem2</t>
        </r>
      </text>
    </comment>
    <comment ref="AO187" authorId="0" shapeId="0">
      <text>
        <r>
          <rPr>
            <sz val="11"/>
            <rFont val="Calibri"/>
            <family val="2"/>
            <charset val="238"/>
          </rPr>
          <t>SZV_F:EgyebUtem2</t>
        </r>
      </text>
    </comment>
    <comment ref="AP187" authorId="0" shapeId="0">
      <text>
        <r>
          <rPr>
            <sz val="11"/>
            <rFont val="Calibri"/>
            <family val="2"/>
            <charset val="238"/>
          </rPr>
          <t>SZV_F:HitelKotvenyUtem2</t>
        </r>
      </text>
    </comment>
    <comment ref="AQ187" authorId="0" shapeId="0">
      <text>
        <r>
          <rPr>
            <sz val="11"/>
            <rFont val="Calibri"/>
            <family val="2"/>
            <charset val="238"/>
          </rPr>
          <t>SZV_F:OsszesenUtem2</t>
        </r>
      </text>
    </comment>
    <comment ref="AR187" authorId="0" shapeId="0">
      <text>
        <r>
          <rPr>
            <sz val="11"/>
            <rFont val="Calibri"/>
            <family val="2"/>
            <charset val="238"/>
          </rPr>
          <t>SZV_F:ForrashianyUtem2</t>
        </r>
      </text>
    </comment>
    <comment ref="AU187" authorId="0" shapeId="0">
      <text>
        <r>
          <rPr>
            <sz val="11"/>
            <rFont val="Calibri"/>
            <family val="2"/>
            <charset val="238"/>
          </rPr>
          <t>SZV_F:Indokolas</t>
        </r>
      </text>
    </comment>
    <comment ref="AV187" authorId="0" shapeId="0">
      <text>
        <r>
          <rPr>
            <sz val="11"/>
            <rFont val="Calibri"/>
            <family val="2"/>
            <charset val="238"/>
          </rPr>
          <t>SZV_F:Megjegyzes</t>
        </r>
      </text>
    </comment>
    <comment ref="AW187" authorId="0" shapeId="0">
      <text>
        <r>
          <rPr>
            <sz val="11"/>
            <rFont val="Calibri"/>
            <family val="2"/>
            <charset val="238"/>
          </rPr>
          <t>SZV_F:FeladatSorszam</t>
        </r>
      </text>
    </comment>
    <comment ref="AY187" authorId="0" shapeId="0">
      <text>
        <r>
          <rPr>
            <sz val="11"/>
            <rFont val="Calibri"/>
            <family val="2"/>
            <charset val="238"/>
          </rPr>
          <t>SZV_F:ISA</t>
        </r>
      </text>
    </comment>
    <comment ref="B188" authorId="0" shapeId="0">
      <text>
        <r>
          <rPr>
            <sz val="11"/>
            <rFont val="Calibri"/>
            <family val="2"/>
            <charset val="238"/>
          </rPr>
          <t>SZV_F:FontossagiSorrent</t>
        </r>
      </text>
    </comment>
    <comment ref="C188" authorId="0" shapeId="0">
      <text>
        <r>
          <rPr>
            <sz val="11"/>
            <rFont val="Calibri"/>
            <family val="2"/>
            <charset val="238"/>
          </rPr>
          <t>SZV_F:FeladatKategoria</t>
        </r>
      </text>
    </comment>
    <comment ref="D188" authorId="0" shapeId="0">
      <text>
        <r>
          <rPr>
            <sz val="11"/>
            <rFont val="Calibri"/>
            <family val="2"/>
            <charset val="238"/>
          </rPr>
          <t>SZV_F:FeladatMegnevezes</t>
        </r>
      </text>
    </comment>
    <comment ref="E188" authorId="0" shapeId="0">
      <text>
        <r>
          <rPr>
            <sz val="11"/>
            <rFont val="Calibri"/>
            <family val="2"/>
            <charset val="238"/>
          </rPr>
          <t>SZV_F:ElviEngedelySzam</t>
        </r>
      </text>
    </comment>
    <comment ref="F188" authorId="0" shapeId="0">
      <text>
        <r>
          <rPr>
            <sz val="11"/>
            <rFont val="Calibri"/>
            <family val="2"/>
            <charset val="238"/>
          </rPr>
          <t>SZV_F:VKR_Kod</t>
        </r>
      </text>
    </comment>
    <comment ref="G188" authorId="0" shapeId="0">
      <text>
        <r>
          <rPr>
            <sz val="11"/>
            <rFont val="Calibri"/>
            <family val="2"/>
            <charset val="238"/>
          </rPr>
          <t>SZV_F:VKR_Nev</t>
        </r>
      </text>
    </comment>
    <comment ref="H188" authorId="0" shapeId="0">
      <text>
        <r>
          <rPr>
            <sz val="11"/>
            <rFont val="Calibri"/>
            <family val="2"/>
            <charset val="238"/>
          </rPr>
          <t>SZV_F:FeladatAzonosito</t>
        </r>
      </text>
    </comment>
    <comment ref="I188" authorId="0" shapeId="0">
      <text>
        <r>
          <rPr>
            <sz val="11"/>
            <rFont val="Calibri"/>
            <family val="2"/>
            <charset val="238"/>
          </rPr>
          <t>SZV_F:EllatasiTerulet</t>
        </r>
      </text>
    </comment>
    <comment ref="J188" authorId="0" shapeId="0">
      <text>
        <r>
          <rPr>
            <sz val="11"/>
            <rFont val="Calibri"/>
            <family val="2"/>
            <charset val="238"/>
          </rPr>
          <t>SZV_F:EllatasertFelelos</t>
        </r>
      </text>
    </comment>
    <comment ref="K188" authorId="0" shapeId="0">
      <text>
        <r>
          <rPr>
            <sz val="11"/>
            <rFont val="Calibri"/>
            <family val="2"/>
            <charset val="238"/>
          </rPr>
          <t>SZV_F:TervezettNettoKoltseg</t>
        </r>
      </text>
    </comment>
    <comment ref="L188" authorId="0" shapeId="0">
      <text>
        <r>
          <rPr>
            <sz val="11"/>
            <rFont val="Calibri"/>
            <family val="2"/>
            <charset val="238"/>
          </rPr>
          <t>SZV_F:IdotartamKezdes</t>
        </r>
      </text>
    </comment>
    <comment ref="M188" authorId="0" shapeId="0">
      <text>
        <r>
          <rPr>
            <sz val="11"/>
            <rFont val="Calibri"/>
            <family val="2"/>
            <charset val="238"/>
          </rPr>
          <t>SZV_F:IdotartamBefejezes</t>
        </r>
      </text>
    </comment>
    <comment ref="N188" authorId="0" shapeId="0">
      <text>
        <r>
          <rPr>
            <sz val="11"/>
            <rFont val="Calibri"/>
            <family val="2"/>
            <charset val="238"/>
          </rPr>
          <t>SZV_F:NettoKoltsegUtem1</t>
        </r>
      </text>
    </comment>
    <comment ref="O188" authorId="0" shapeId="0">
      <text>
        <r>
          <rPr>
            <sz val="11"/>
            <rFont val="Calibri"/>
            <family val="2"/>
            <charset val="238"/>
          </rPr>
          <t>SZV_F:NettoKoltsegUtem2</t>
        </r>
      </text>
    </comment>
    <comment ref="P188" authorId="0" shapeId="0">
      <text>
        <r>
          <rPr>
            <sz val="11"/>
            <rFont val="Calibri"/>
            <family val="2"/>
            <charset val="238"/>
          </rPr>
          <t>SZV_F:EM_Melleklet2_KTG</t>
        </r>
      </text>
    </comment>
    <comment ref="R188" authorId="0" shapeId="0">
      <text>
        <r>
          <rPr>
            <sz val="11"/>
            <rFont val="Calibri"/>
            <family val="2"/>
            <charset val="238"/>
          </rPr>
          <t>SZV_F:HDUtem1</t>
        </r>
      </text>
    </comment>
    <comment ref="S188" authorId="0" shapeId="0">
      <text>
        <r>
          <rPr>
            <sz val="11"/>
            <rFont val="Calibri"/>
            <family val="2"/>
            <charset val="238"/>
          </rPr>
          <t>SZV_F:ECSUtem1</t>
        </r>
      </text>
    </comment>
    <comment ref="T188" authorId="0" shapeId="0">
      <text>
        <r>
          <rPr>
            <sz val="11"/>
            <rFont val="Calibri"/>
            <family val="2"/>
            <charset val="238"/>
          </rPr>
          <t>SZV_F:KFHUtem1</t>
        </r>
      </text>
    </comment>
    <comment ref="U188" authorId="0" shapeId="0">
      <text>
        <r>
          <rPr>
            <sz val="11"/>
            <rFont val="Calibri"/>
            <family val="2"/>
            <charset val="238"/>
          </rPr>
          <t>SZV_F:Egyeb_SajatUtem1</t>
        </r>
      </text>
    </comment>
    <comment ref="V188" authorId="0" shapeId="0">
      <text>
        <r>
          <rPr>
            <sz val="11"/>
            <rFont val="Calibri"/>
            <family val="2"/>
            <charset val="238"/>
          </rPr>
          <t>SZV_F:DijUtem1</t>
        </r>
      </text>
    </comment>
    <comment ref="W188" authorId="0" shapeId="0">
      <text>
        <r>
          <rPr>
            <sz val="11"/>
            <rFont val="Calibri"/>
            <family val="2"/>
            <charset val="238"/>
          </rPr>
          <t>SZV_F:EM_Melleklet1_Utem1</t>
        </r>
      </text>
    </comment>
    <comment ref="X188" authorId="0" shapeId="0">
      <text>
        <r>
          <rPr>
            <sz val="11"/>
            <rFont val="Calibri"/>
            <family val="2"/>
            <charset val="238"/>
          </rPr>
          <t>SZV_F:EgyebAllamiUtem1</t>
        </r>
      </text>
    </comment>
    <comment ref="Y188" authorId="0" shapeId="0">
      <text>
        <r>
          <rPr>
            <sz val="11"/>
            <rFont val="Calibri"/>
            <family val="2"/>
            <charset val="238"/>
          </rPr>
          <t>SZV_F:OnkormanyzatiUtem1</t>
        </r>
      </text>
    </comment>
    <comment ref="Z188" authorId="0" shapeId="0">
      <text>
        <r>
          <rPr>
            <sz val="11"/>
            <rFont val="Calibri"/>
            <family val="2"/>
            <charset val="238"/>
          </rPr>
          <t>SZV_F:EUUtem1</t>
        </r>
      </text>
    </comment>
    <comment ref="AA188" authorId="0" shapeId="0">
      <text>
        <r>
          <rPr>
            <sz val="11"/>
            <rFont val="Calibri"/>
            <family val="2"/>
            <charset val="238"/>
          </rPr>
          <t>SZV_F:EgyebUtem1</t>
        </r>
      </text>
    </comment>
    <comment ref="AB188" authorId="0" shapeId="0">
      <text>
        <r>
          <rPr>
            <sz val="11"/>
            <rFont val="Calibri"/>
            <family val="2"/>
            <charset val="238"/>
          </rPr>
          <t>SZV_F:HitelKotvenyUtem1</t>
        </r>
      </text>
    </comment>
    <comment ref="AC188" authorId="0" shapeId="0">
      <text>
        <r>
          <rPr>
            <sz val="11"/>
            <rFont val="Calibri"/>
            <family val="2"/>
            <charset val="238"/>
          </rPr>
          <t>SZV_F:OsszesenUtem1</t>
        </r>
      </text>
    </comment>
    <comment ref="AF188" authorId="0" shapeId="0">
      <text>
        <r>
          <rPr>
            <sz val="11"/>
            <rFont val="Calibri"/>
            <family val="2"/>
            <charset val="238"/>
          </rPr>
          <t>SZV_F:HDUtem2</t>
        </r>
      </text>
    </comment>
    <comment ref="AG188" authorId="0" shapeId="0">
      <text>
        <r>
          <rPr>
            <sz val="11"/>
            <rFont val="Calibri"/>
            <family val="2"/>
            <charset val="238"/>
          </rPr>
          <t>SZV_F:ECSUtem2</t>
        </r>
      </text>
    </comment>
    <comment ref="AH188" authorId="0" shapeId="0">
      <text>
        <r>
          <rPr>
            <sz val="11"/>
            <rFont val="Calibri"/>
            <family val="2"/>
            <charset val="238"/>
          </rPr>
          <t>SZV_F:KFHUtem2</t>
        </r>
      </text>
    </comment>
    <comment ref="AI188" authorId="0" shapeId="0">
      <text>
        <r>
          <rPr>
            <sz val="11"/>
            <rFont val="Calibri"/>
            <family val="2"/>
            <charset val="238"/>
          </rPr>
          <t>SZV_F:Egyeb_SajatUtem2</t>
        </r>
      </text>
    </comment>
    <comment ref="AJ188" authorId="0" shapeId="0">
      <text>
        <r>
          <rPr>
            <sz val="11"/>
            <rFont val="Calibri"/>
            <family val="2"/>
            <charset val="238"/>
          </rPr>
          <t>SZV_F:DijUtem2</t>
        </r>
      </text>
    </comment>
    <comment ref="AK188" authorId="0" shapeId="0">
      <text>
        <r>
          <rPr>
            <sz val="11"/>
            <rFont val="Calibri"/>
            <family val="2"/>
            <charset val="238"/>
          </rPr>
          <t>SZV_F:EM_Melleklet1_Utem2</t>
        </r>
      </text>
    </comment>
    <comment ref="AL188" authorId="0" shapeId="0">
      <text>
        <r>
          <rPr>
            <sz val="11"/>
            <rFont val="Calibri"/>
            <family val="2"/>
            <charset val="238"/>
          </rPr>
          <t>SZV_F:EgyebAllamiUtem2</t>
        </r>
      </text>
    </comment>
    <comment ref="AM188" authorId="0" shapeId="0">
      <text>
        <r>
          <rPr>
            <sz val="11"/>
            <rFont val="Calibri"/>
            <family val="2"/>
            <charset val="238"/>
          </rPr>
          <t>SZV_F:OnkormanyzatiUtem2</t>
        </r>
      </text>
    </comment>
    <comment ref="AN188" authorId="0" shapeId="0">
      <text>
        <r>
          <rPr>
            <sz val="11"/>
            <rFont val="Calibri"/>
            <family val="2"/>
            <charset val="238"/>
          </rPr>
          <t>SZV_F:EUUtem2</t>
        </r>
      </text>
    </comment>
    <comment ref="AO188" authorId="0" shapeId="0">
      <text>
        <r>
          <rPr>
            <sz val="11"/>
            <rFont val="Calibri"/>
            <family val="2"/>
            <charset val="238"/>
          </rPr>
          <t>SZV_F:EgyebUtem2</t>
        </r>
      </text>
    </comment>
    <comment ref="AP188" authorId="0" shapeId="0">
      <text>
        <r>
          <rPr>
            <sz val="11"/>
            <rFont val="Calibri"/>
            <family val="2"/>
            <charset val="238"/>
          </rPr>
          <t>SZV_F:HitelKotvenyUtem2</t>
        </r>
      </text>
    </comment>
    <comment ref="AQ188" authorId="0" shapeId="0">
      <text>
        <r>
          <rPr>
            <sz val="11"/>
            <rFont val="Calibri"/>
            <family val="2"/>
            <charset val="238"/>
          </rPr>
          <t>SZV_F:OsszesenUtem2</t>
        </r>
      </text>
    </comment>
    <comment ref="AR188" authorId="0" shapeId="0">
      <text>
        <r>
          <rPr>
            <sz val="11"/>
            <rFont val="Calibri"/>
            <family val="2"/>
            <charset val="238"/>
          </rPr>
          <t>SZV_F:ForrashianyUtem2</t>
        </r>
      </text>
    </comment>
    <comment ref="AU188" authorId="0" shapeId="0">
      <text>
        <r>
          <rPr>
            <sz val="11"/>
            <rFont val="Calibri"/>
            <family val="2"/>
            <charset val="238"/>
          </rPr>
          <t>SZV_F:Indokolas</t>
        </r>
      </text>
    </comment>
    <comment ref="AV188" authorId="0" shapeId="0">
      <text>
        <r>
          <rPr>
            <sz val="11"/>
            <rFont val="Calibri"/>
            <family val="2"/>
            <charset val="238"/>
          </rPr>
          <t>SZV_F:Megjegyzes</t>
        </r>
      </text>
    </comment>
    <comment ref="AW188" authorId="0" shapeId="0">
      <text>
        <r>
          <rPr>
            <sz val="11"/>
            <rFont val="Calibri"/>
            <family val="2"/>
            <charset val="238"/>
          </rPr>
          <t>SZV_F:FeladatSorszam</t>
        </r>
      </text>
    </comment>
    <comment ref="AY188" authorId="0" shapeId="0">
      <text>
        <r>
          <rPr>
            <sz val="11"/>
            <rFont val="Calibri"/>
            <family val="2"/>
            <charset val="238"/>
          </rPr>
          <t>SZV_F:ISA</t>
        </r>
      </text>
    </comment>
    <comment ref="B189" authorId="0" shapeId="0">
      <text>
        <r>
          <rPr>
            <sz val="11"/>
            <rFont val="Calibri"/>
            <family val="2"/>
            <charset val="238"/>
          </rPr>
          <t>SZV_F:FontossagiSorrent</t>
        </r>
      </text>
    </comment>
    <comment ref="C189" authorId="0" shapeId="0">
      <text>
        <r>
          <rPr>
            <sz val="11"/>
            <rFont val="Calibri"/>
            <family val="2"/>
            <charset val="238"/>
          </rPr>
          <t>SZV_F:FeladatKategoria</t>
        </r>
      </text>
    </comment>
    <comment ref="D189" authorId="0" shapeId="0">
      <text>
        <r>
          <rPr>
            <sz val="11"/>
            <rFont val="Calibri"/>
            <family val="2"/>
            <charset val="238"/>
          </rPr>
          <t>SZV_F:FeladatMegnevezes</t>
        </r>
      </text>
    </comment>
    <comment ref="E189" authorId="0" shapeId="0">
      <text>
        <r>
          <rPr>
            <sz val="11"/>
            <rFont val="Calibri"/>
            <family val="2"/>
            <charset val="238"/>
          </rPr>
          <t>SZV_F:ElviEngedelySzam</t>
        </r>
      </text>
    </comment>
    <comment ref="F189" authorId="0" shapeId="0">
      <text>
        <r>
          <rPr>
            <sz val="11"/>
            <rFont val="Calibri"/>
            <family val="2"/>
            <charset val="238"/>
          </rPr>
          <t>SZV_F:VKR_Kod</t>
        </r>
      </text>
    </comment>
    <comment ref="G189" authorId="0" shapeId="0">
      <text>
        <r>
          <rPr>
            <sz val="11"/>
            <rFont val="Calibri"/>
            <family val="2"/>
            <charset val="238"/>
          </rPr>
          <t>SZV_F:VKR_Nev</t>
        </r>
      </text>
    </comment>
    <comment ref="H189" authorId="0" shapeId="0">
      <text>
        <r>
          <rPr>
            <sz val="11"/>
            <rFont val="Calibri"/>
            <family val="2"/>
            <charset val="238"/>
          </rPr>
          <t>SZV_F:FeladatAzonosito</t>
        </r>
      </text>
    </comment>
    <comment ref="I189" authorId="0" shapeId="0">
      <text>
        <r>
          <rPr>
            <sz val="11"/>
            <rFont val="Calibri"/>
            <family val="2"/>
            <charset val="238"/>
          </rPr>
          <t>SZV_F:EllatasiTerulet</t>
        </r>
      </text>
    </comment>
    <comment ref="J189" authorId="0" shapeId="0">
      <text>
        <r>
          <rPr>
            <sz val="11"/>
            <rFont val="Calibri"/>
            <family val="2"/>
            <charset val="238"/>
          </rPr>
          <t>SZV_F:EllatasertFelelos</t>
        </r>
      </text>
    </comment>
    <comment ref="K189" authorId="0" shapeId="0">
      <text>
        <r>
          <rPr>
            <sz val="11"/>
            <rFont val="Calibri"/>
            <family val="2"/>
            <charset val="238"/>
          </rPr>
          <t>SZV_F:TervezettNettoKoltseg</t>
        </r>
      </text>
    </comment>
    <comment ref="L189" authorId="0" shapeId="0">
      <text>
        <r>
          <rPr>
            <sz val="11"/>
            <rFont val="Calibri"/>
            <family val="2"/>
            <charset val="238"/>
          </rPr>
          <t>SZV_F:IdotartamKezdes</t>
        </r>
      </text>
    </comment>
    <comment ref="M189" authorId="0" shapeId="0">
      <text>
        <r>
          <rPr>
            <sz val="11"/>
            <rFont val="Calibri"/>
            <family val="2"/>
            <charset val="238"/>
          </rPr>
          <t>SZV_F:IdotartamBefejezes</t>
        </r>
      </text>
    </comment>
    <comment ref="N189" authorId="0" shapeId="0">
      <text>
        <r>
          <rPr>
            <sz val="11"/>
            <rFont val="Calibri"/>
            <family val="2"/>
            <charset val="238"/>
          </rPr>
          <t>SZV_F:NettoKoltsegUtem1</t>
        </r>
      </text>
    </comment>
    <comment ref="O189" authorId="0" shapeId="0">
      <text>
        <r>
          <rPr>
            <sz val="11"/>
            <rFont val="Calibri"/>
            <family val="2"/>
            <charset val="238"/>
          </rPr>
          <t>SZV_F:NettoKoltsegUtem2</t>
        </r>
      </text>
    </comment>
    <comment ref="P189" authorId="0" shapeId="0">
      <text>
        <r>
          <rPr>
            <sz val="11"/>
            <rFont val="Calibri"/>
            <family val="2"/>
            <charset val="238"/>
          </rPr>
          <t>SZV_F:EM_Melleklet2_KTG</t>
        </r>
      </text>
    </comment>
    <comment ref="R189" authorId="0" shapeId="0">
      <text>
        <r>
          <rPr>
            <sz val="11"/>
            <rFont val="Calibri"/>
            <family val="2"/>
            <charset val="238"/>
          </rPr>
          <t>SZV_F:HDUtem1</t>
        </r>
      </text>
    </comment>
    <comment ref="S189" authorId="0" shapeId="0">
      <text>
        <r>
          <rPr>
            <sz val="11"/>
            <rFont val="Calibri"/>
            <family val="2"/>
            <charset val="238"/>
          </rPr>
          <t>SZV_F:ECSUtem1</t>
        </r>
      </text>
    </comment>
    <comment ref="T189" authorId="0" shapeId="0">
      <text>
        <r>
          <rPr>
            <sz val="11"/>
            <rFont val="Calibri"/>
            <family val="2"/>
            <charset val="238"/>
          </rPr>
          <t>SZV_F:KFHUtem1</t>
        </r>
      </text>
    </comment>
    <comment ref="U189" authorId="0" shapeId="0">
      <text>
        <r>
          <rPr>
            <sz val="11"/>
            <rFont val="Calibri"/>
            <family val="2"/>
            <charset val="238"/>
          </rPr>
          <t>SZV_F:Egyeb_SajatUtem1</t>
        </r>
      </text>
    </comment>
    <comment ref="V189" authorId="0" shapeId="0">
      <text>
        <r>
          <rPr>
            <sz val="11"/>
            <rFont val="Calibri"/>
            <family val="2"/>
            <charset val="238"/>
          </rPr>
          <t>SZV_F:DijUtem1</t>
        </r>
      </text>
    </comment>
    <comment ref="W189" authorId="0" shapeId="0">
      <text>
        <r>
          <rPr>
            <sz val="11"/>
            <rFont val="Calibri"/>
            <family val="2"/>
            <charset val="238"/>
          </rPr>
          <t>SZV_F:EM_Melleklet1_Utem1</t>
        </r>
      </text>
    </comment>
    <comment ref="X189" authorId="0" shapeId="0">
      <text>
        <r>
          <rPr>
            <sz val="11"/>
            <rFont val="Calibri"/>
            <family val="2"/>
            <charset val="238"/>
          </rPr>
          <t>SZV_F:EgyebAllamiUtem1</t>
        </r>
      </text>
    </comment>
    <comment ref="Y189" authorId="0" shapeId="0">
      <text>
        <r>
          <rPr>
            <sz val="11"/>
            <rFont val="Calibri"/>
            <family val="2"/>
            <charset val="238"/>
          </rPr>
          <t>SZV_F:OnkormanyzatiUtem1</t>
        </r>
      </text>
    </comment>
    <comment ref="Z189" authorId="0" shapeId="0">
      <text>
        <r>
          <rPr>
            <sz val="11"/>
            <rFont val="Calibri"/>
            <family val="2"/>
            <charset val="238"/>
          </rPr>
          <t>SZV_F:EUUtem1</t>
        </r>
      </text>
    </comment>
    <comment ref="AA189" authorId="0" shapeId="0">
      <text>
        <r>
          <rPr>
            <sz val="11"/>
            <rFont val="Calibri"/>
            <family val="2"/>
            <charset val="238"/>
          </rPr>
          <t>SZV_F:EgyebUtem1</t>
        </r>
      </text>
    </comment>
    <comment ref="AB189" authorId="0" shapeId="0">
      <text>
        <r>
          <rPr>
            <sz val="11"/>
            <rFont val="Calibri"/>
            <family val="2"/>
            <charset val="238"/>
          </rPr>
          <t>SZV_F:HitelKotvenyUtem1</t>
        </r>
      </text>
    </comment>
    <comment ref="AC189" authorId="0" shapeId="0">
      <text>
        <r>
          <rPr>
            <sz val="11"/>
            <rFont val="Calibri"/>
            <family val="2"/>
            <charset val="238"/>
          </rPr>
          <t>SZV_F:OsszesenUtem1</t>
        </r>
      </text>
    </comment>
    <comment ref="AF189" authorId="0" shapeId="0">
      <text>
        <r>
          <rPr>
            <sz val="11"/>
            <rFont val="Calibri"/>
            <family val="2"/>
            <charset val="238"/>
          </rPr>
          <t>SZV_F:HDUtem2</t>
        </r>
      </text>
    </comment>
    <comment ref="AG189" authorId="0" shapeId="0">
      <text>
        <r>
          <rPr>
            <sz val="11"/>
            <rFont val="Calibri"/>
            <family val="2"/>
            <charset val="238"/>
          </rPr>
          <t>SZV_F:ECSUtem2</t>
        </r>
      </text>
    </comment>
    <comment ref="AH189" authorId="0" shapeId="0">
      <text>
        <r>
          <rPr>
            <sz val="11"/>
            <rFont val="Calibri"/>
            <family val="2"/>
            <charset val="238"/>
          </rPr>
          <t>SZV_F:KFHUtem2</t>
        </r>
      </text>
    </comment>
    <comment ref="AI189" authorId="0" shapeId="0">
      <text>
        <r>
          <rPr>
            <sz val="11"/>
            <rFont val="Calibri"/>
            <family val="2"/>
            <charset val="238"/>
          </rPr>
          <t>SZV_F:Egyeb_SajatUtem2</t>
        </r>
      </text>
    </comment>
    <comment ref="AJ189" authorId="0" shapeId="0">
      <text>
        <r>
          <rPr>
            <sz val="11"/>
            <rFont val="Calibri"/>
            <family val="2"/>
            <charset val="238"/>
          </rPr>
          <t>SZV_F:DijUtem2</t>
        </r>
      </text>
    </comment>
    <comment ref="AK189" authorId="0" shapeId="0">
      <text>
        <r>
          <rPr>
            <sz val="11"/>
            <rFont val="Calibri"/>
            <family val="2"/>
            <charset val="238"/>
          </rPr>
          <t>SZV_F:EM_Melleklet1_Utem2</t>
        </r>
      </text>
    </comment>
    <comment ref="AL189" authorId="0" shapeId="0">
      <text>
        <r>
          <rPr>
            <sz val="11"/>
            <rFont val="Calibri"/>
            <family val="2"/>
            <charset val="238"/>
          </rPr>
          <t>SZV_F:EgyebAllamiUtem2</t>
        </r>
      </text>
    </comment>
    <comment ref="AM189" authorId="0" shapeId="0">
      <text>
        <r>
          <rPr>
            <sz val="11"/>
            <rFont val="Calibri"/>
            <family val="2"/>
            <charset val="238"/>
          </rPr>
          <t>SZV_F:OnkormanyzatiUtem2</t>
        </r>
      </text>
    </comment>
    <comment ref="AN189" authorId="0" shapeId="0">
      <text>
        <r>
          <rPr>
            <sz val="11"/>
            <rFont val="Calibri"/>
            <family val="2"/>
            <charset val="238"/>
          </rPr>
          <t>SZV_F:EUUtem2</t>
        </r>
      </text>
    </comment>
    <comment ref="AO189" authorId="0" shapeId="0">
      <text>
        <r>
          <rPr>
            <sz val="11"/>
            <rFont val="Calibri"/>
            <family val="2"/>
            <charset val="238"/>
          </rPr>
          <t>SZV_F:EgyebUtem2</t>
        </r>
      </text>
    </comment>
    <comment ref="AP189" authorId="0" shapeId="0">
      <text>
        <r>
          <rPr>
            <sz val="11"/>
            <rFont val="Calibri"/>
            <family val="2"/>
            <charset val="238"/>
          </rPr>
          <t>SZV_F:HitelKotvenyUtem2</t>
        </r>
      </text>
    </comment>
    <comment ref="AQ189" authorId="0" shapeId="0">
      <text>
        <r>
          <rPr>
            <sz val="11"/>
            <rFont val="Calibri"/>
            <family val="2"/>
            <charset val="238"/>
          </rPr>
          <t>SZV_F:OsszesenUtem2</t>
        </r>
      </text>
    </comment>
    <comment ref="AR189" authorId="0" shapeId="0">
      <text>
        <r>
          <rPr>
            <sz val="11"/>
            <rFont val="Calibri"/>
            <family val="2"/>
            <charset val="238"/>
          </rPr>
          <t>SZV_F:ForrashianyUtem2</t>
        </r>
      </text>
    </comment>
    <comment ref="AU189" authorId="0" shapeId="0">
      <text>
        <r>
          <rPr>
            <sz val="11"/>
            <rFont val="Calibri"/>
            <family val="2"/>
            <charset val="238"/>
          </rPr>
          <t>SZV_F:Indokolas</t>
        </r>
      </text>
    </comment>
    <comment ref="AV189" authorId="0" shapeId="0">
      <text>
        <r>
          <rPr>
            <sz val="11"/>
            <rFont val="Calibri"/>
            <family val="2"/>
            <charset val="238"/>
          </rPr>
          <t>SZV_F:Megjegyzes</t>
        </r>
      </text>
    </comment>
    <comment ref="AW189" authorId="0" shapeId="0">
      <text>
        <r>
          <rPr>
            <sz val="11"/>
            <rFont val="Calibri"/>
            <family val="2"/>
            <charset val="238"/>
          </rPr>
          <t>SZV_F:FeladatSorszam</t>
        </r>
      </text>
    </comment>
    <comment ref="AY189" authorId="0" shapeId="0">
      <text>
        <r>
          <rPr>
            <sz val="11"/>
            <rFont val="Calibri"/>
            <family val="2"/>
            <charset val="238"/>
          </rPr>
          <t>SZV_F:ISA</t>
        </r>
      </text>
    </comment>
    <comment ref="B190" authorId="0" shapeId="0">
      <text>
        <r>
          <rPr>
            <sz val="11"/>
            <rFont val="Calibri"/>
            <family val="2"/>
            <charset val="238"/>
          </rPr>
          <t>SZV_F:FontossagiSorrent</t>
        </r>
      </text>
    </comment>
    <comment ref="C190" authorId="0" shapeId="0">
      <text>
        <r>
          <rPr>
            <sz val="11"/>
            <rFont val="Calibri"/>
            <family val="2"/>
            <charset val="238"/>
          </rPr>
          <t>SZV_F:FeladatKategoria</t>
        </r>
      </text>
    </comment>
    <comment ref="D190" authorId="0" shapeId="0">
      <text>
        <r>
          <rPr>
            <sz val="11"/>
            <rFont val="Calibri"/>
            <family val="2"/>
            <charset val="238"/>
          </rPr>
          <t>SZV_F:FeladatMegnevezes</t>
        </r>
      </text>
    </comment>
    <comment ref="E190" authorId="0" shapeId="0">
      <text>
        <r>
          <rPr>
            <sz val="11"/>
            <rFont val="Calibri"/>
            <family val="2"/>
            <charset val="238"/>
          </rPr>
          <t>SZV_F:ElviEngedelySzam</t>
        </r>
      </text>
    </comment>
    <comment ref="F190" authorId="0" shapeId="0">
      <text>
        <r>
          <rPr>
            <sz val="11"/>
            <rFont val="Calibri"/>
            <family val="2"/>
            <charset val="238"/>
          </rPr>
          <t>SZV_F:VKR_Kod</t>
        </r>
      </text>
    </comment>
    <comment ref="G190" authorId="0" shapeId="0">
      <text>
        <r>
          <rPr>
            <sz val="11"/>
            <rFont val="Calibri"/>
            <family val="2"/>
            <charset val="238"/>
          </rPr>
          <t>SZV_F:VKR_Nev</t>
        </r>
      </text>
    </comment>
    <comment ref="H190" authorId="0" shapeId="0">
      <text>
        <r>
          <rPr>
            <sz val="11"/>
            <rFont val="Calibri"/>
            <family val="2"/>
            <charset val="238"/>
          </rPr>
          <t>SZV_F:FeladatAzonosito</t>
        </r>
      </text>
    </comment>
    <comment ref="I190" authorId="0" shapeId="0">
      <text>
        <r>
          <rPr>
            <sz val="11"/>
            <rFont val="Calibri"/>
            <family val="2"/>
            <charset val="238"/>
          </rPr>
          <t>SZV_F:EllatasiTerulet</t>
        </r>
      </text>
    </comment>
    <comment ref="J190" authorId="0" shapeId="0">
      <text>
        <r>
          <rPr>
            <sz val="11"/>
            <rFont val="Calibri"/>
            <family val="2"/>
            <charset val="238"/>
          </rPr>
          <t>SZV_F:EllatasertFelelos</t>
        </r>
      </text>
    </comment>
    <comment ref="K190" authorId="0" shapeId="0">
      <text>
        <r>
          <rPr>
            <sz val="11"/>
            <rFont val="Calibri"/>
            <family val="2"/>
            <charset val="238"/>
          </rPr>
          <t>SZV_F:TervezettNettoKoltseg</t>
        </r>
      </text>
    </comment>
    <comment ref="L190" authorId="0" shapeId="0">
      <text>
        <r>
          <rPr>
            <sz val="11"/>
            <rFont val="Calibri"/>
            <family val="2"/>
            <charset val="238"/>
          </rPr>
          <t>SZV_F:IdotartamKezdes</t>
        </r>
      </text>
    </comment>
    <comment ref="M190" authorId="0" shapeId="0">
      <text>
        <r>
          <rPr>
            <sz val="11"/>
            <rFont val="Calibri"/>
            <family val="2"/>
            <charset val="238"/>
          </rPr>
          <t>SZV_F:IdotartamBefejezes</t>
        </r>
      </text>
    </comment>
    <comment ref="N190" authorId="0" shapeId="0">
      <text>
        <r>
          <rPr>
            <sz val="11"/>
            <rFont val="Calibri"/>
            <family val="2"/>
            <charset val="238"/>
          </rPr>
          <t>SZV_F:NettoKoltsegUtem1</t>
        </r>
      </text>
    </comment>
    <comment ref="O190" authorId="0" shapeId="0">
      <text>
        <r>
          <rPr>
            <sz val="11"/>
            <rFont val="Calibri"/>
            <family val="2"/>
            <charset val="238"/>
          </rPr>
          <t>SZV_F:NettoKoltsegUtem2</t>
        </r>
      </text>
    </comment>
    <comment ref="P190" authorId="0" shapeId="0">
      <text>
        <r>
          <rPr>
            <sz val="11"/>
            <rFont val="Calibri"/>
            <family val="2"/>
            <charset val="238"/>
          </rPr>
          <t>SZV_F:EM_Melleklet2_KTG</t>
        </r>
      </text>
    </comment>
    <comment ref="R190" authorId="0" shapeId="0">
      <text>
        <r>
          <rPr>
            <sz val="11"/>
            <rFont val="Calibri"/>
            <family val="2"/>
            <charset val="238"/>
          </rPr>
          <t>SZV_F:HDUtem1</t>
        </r>
      </text>
    </comment>
    <comment ref="S190" authorId="0" shapeId="0">
      <text>
        <r>
          <rPr>
            <sz val="11"/>
            <rFont val="Calibri"/>
            <family val="2"/>
            <charset val="238"/>
          </rPr>
          <t>SZV_F:ECSUtem1</t>
        </r>
      </text>
    </comment>
    <comment ref="T190" authorId="0" shapeId="0">
      <text>
        <r>
          <rPr>
            <sz val="11"/>
            <rFont val="Calibri"/>
            <family val="2"/>
            <charset val="238"/>
          </rPr>
          <t>SZV_F:KFHUtem1</t>
        </r>
      </text>
    </comment>
    <comment ref="U190" authorId="0" shapeId="0">
      <text>
        <r>
          <rPr>
            <sz val="11"/>
            <rFont val="Calibri"/>
            <family val="2"/>
            <charset val="238"/>
          </rPr>
          <t>SZV_F:Egyeb_SajatUtem1</t>
        </r>
      </text>
    </comment>
    <comment ref="V190" authorId="0" shapeId="0">
      <text>
        <r>
          <rPr>
            <sz val="11"/>
            <rFont val="Calibri"/>
            <family val="2"/>
            <charset val="238"/>
          </rPr>
          <t>SZV_F:DijUtem1</t>
        </r>
      </text>
    </comment>
    <comment ref="W190" authorId="0" shapeId="0">
      <text>
        <r>
          <rPr>
            <sz val="11"/>
            <rFont val="Calibri"/>
            <family val="2"/>
            <charset val="238"/>
          </rPr>
          <t>SZV_F:EM_Melleklet1_Utem1</t>
        </r>
      </text>
    </comment>
    <comment ref="X190" authorId="0" shapeId="0">
      <text>
        <r>
          <rPr>
            <sz val="11"/>
            <rFont val="Calibri"/>
            <family val="2"/>
            <charset val="238"/>
          </rPr>
          <t>SZV_F:EgyebAllamiUtem1</t>
        </r>
      </text>
    </comment>
    <comment ref="Y190" authorId="0" shapeId="0">
      <text>
        <r>
          <rPr>
            <sz val="11"/>
            <rFont val="Calibri"/>
            <family val="2"/>
            <charset val="238"/>
          </rPr>
          <t>SZV_F:OnkormanyzatiUtem1</t>
        </r>
      </text>
    </comment>
    <comment ref="Z190" authorId="0" shapeId="0">
      <text>
        <r>
          <rPr>
            <sz val="11"/>
            <rFont val="Calibri"/>
            <family val="2"/>
            <charset val="238"/>
          </rPr>
          <t>SZV_F:EUUtem1</t>
        </r>
      </text>
    </comment>
    <comment ref="AA190" authorId="0" shapeId="0">
      <text>
        <r>
          <rPr>
            <sz val="11"/>
            <rFont val="Calibri"/>
            <family val="2"/>
            <charset val="238"/>
          </rPr>
          <t>SZV_F:EgyebUtem1</t>
        </r>
      </text>
    </comment>
    <comment ref="AB190" authorId="0" shapeId="0">
      <text>
        <r>
          <rPr>
            <sz val="11"/>
            <rFont val="Calibri"/>
            <family val="2"/>
            <charset val="238"/>
          </rPr>
          <t>SZV_F:HitelKotvenyUtem1</t>
        </r>
      </text>
    </comment>
    <comment ref="AC190" authorId="0" shapeId="0">
      <text>
        <r>
          <rPr>
            <sz val="11"/>
            <rFont val="Calibri"/>
            <family val="2"/>
            <charset val="238"/>
          </rPr>
          <t>SZV_F:OsszesenUtem1</t>
        </r>
      </text>
    </comment>
    <comment ref="AF190" authorId="0" shapeId="0">
      <text>
        <r>
          <rPr>
            <sz val="11"/>
            <rFont val="Calibri"/>
            <family val="2"/>
            <charset val="238"/>
          </rPr>
          <t>SZV_F:HDUtem2</t>
        </r>
      </text>
    </comment>
    <comment ref="AG190" authorId="0" shapeId="0">
      <text>
        <r>
          <rPr>
            <sz val="11"/>
            <rFont val="Calibri"/>
            <family val="2"/>
            <charset val="238"/>
          </rPr>
          <t>SZV_F:ECSUtem2</t>
        </r>
      </text>
    </comment>
    <comment ref="AH190" authorId="0" shapeId="0">
      <text>
        <r>
          <rPr>
            <sz val="11"/>
            <rFont val="Calibri"/>
            <family val="2"/>
            <charset val="238"/>
          </rPr>
          <t>SZV_F:KFHUtem2</t>
        </r>
      </text>
    </comment>
    <comment ref="AI190" authorId="0" shapeId="0">
      <text>
        <r>
          <rPr>
            <sz val="11"/>
            <rFont val="Calibri"/>
            <family val="2"/>
            <charset val="238"/>
          </rPr>
          <t>SZV_F:Egyeb_SajatUtem2</t>
        </r>
      </text>
    </comment>
    <comment ref="AJ190" authorId="0" shapeId="0">
      <text>
        <r>
          <rPr>
            <sz val="11"/>
            <rFont val="Calibri"/>
            <family val="2"/>
            <charset val="238"/>
          </rPr>
          <t>SZV_F:DijUtem2</t>
        </r>
      </text>
    </comment>
    <comment ref="AK190" authorId="0" shapeId="0">
      <text>
        <r>
          <rPr>
            <sz val="11"/>
            <rFont val="Calibri"/>
            <family val="2"/>
            <charset val="238"/>
          </rPr>
          <t>SZV_F:EM_Melleklet1_Utem2</t>
        </r>
      </text>
    </comment>
    <comment ref="AL190" authorId="0" shapeId="0">
      <text>
        <r>
          <rPr>
            <sz val="11"/>
            <rFont val="Calibri"/>
            <family val="2"/>
            <charset val="238"/>
          </rPr>
          <t>SZV_F:EgyebAllamiUtem2</t>
        </r>
      </text>
    </comment>
    <comment ref="AM190" authorId="0" shapeId="0">
      <text>
        <r>
          <rPr>
            <sz val="11"/>
            <rFont val="Calibri"/>
            <family val="2"/>
            <charset val="238"/>
          </rPr>
          <t>SZV_F:OnkormanyzatiUtem2</t>
        </r>
      </text>
    </comment>
    <comment ref="AN190" authorId="0" shapeId="0">
      <text>
        <r>
          <rPr>
            <sz val="11"/>
            <rFont val="Calibri"/>
            <family val="2"/>
            <charset val="238"/>
          </rPr>
          <t>SZV_F:EUUtem2</t>
        </r>
      </text>
    </comment>
    <comment ref="AO190" authorId="0" shapeId="0">
      <text>
        <r>
          <rPr>
            <sz val="11"/>
            <rFont val="Calibri"/>
            <family val="2"/>
            <charset val="238"/>
          </rPr>
          <t>SZV_F:EgyebUtem2</t>
        </r>
      </text>
    </comment>
    <comment ref="AP190" authorId="0" shapeId="0">
      <text>
        <r>
          <rPr>
            <sz val="11"/>
            <rFont val="Calibri"/>
            <family val="2"/>
            <charset val="238"/>
          </rPr>
          <t>SZV_F:HitelKotvenyUtem2</t>
        </r>
      </text>
    </comment>
    <comment ref="AQ190" authorId="0" shapeId="0">
      <text>
        <r>
          <rPr>
            <sz val="11"/>
            <rFont val="Calibri"/>
            <family val="2"/>
            <charset val="238"/>
          </rPr>
          <t>SZV_F:OsszesenUtem2</t>
        </r>
      </text>
    </comment>
    <comment ref="AR190" authorId="0" shapeId="0">
      <text>
        <r>
          <rPr>
            <sz val="11"/>
            <rFont val="Calibri"/>
            <family val="2"/>
            <charset val="238"/>
          </rPr>
          <t>SZV_F:ForrashianyUtem2</t>
        </r>
      </text>
    </comment>
    <comment ref="AU190" authorId="0" shapeId="0">
      <text>
        <r>
          <rPr>
            <sz val="11"/>
            <rFont val="Calibri"/>
            <family val="2"/>
            <charset val="238"/>
          </rPr>
          <t>SZV_F:Indokolas</t>
        </r>
      </text>
    </comment>
    <comment ref="AV190" authorId="0" shapeId="0">
      <text>
        <r>
          <rPr>
            <sz val="11"/>
            <rFont val="Calibri"/>
            <family val="2"/>
            <charset val="238"/>
          </rPr>
          <t>SZV_F:Megjegyzes</t>
        </r>
      </text>
    </comment>
    <comment ref="AW190" authorId="0" shapeId="0">
      <text>
        <r>
          <rPr>
            <sz val="11"/>
            <rFont val="Calibri"/>
            <family val="2"/>
            <charset val="238"/>
          </rPr>
          <t>SZV_F:FeladatSorszam</t>
        </r>
      </text>
    </comment>
    <comment ref="AY190" authorId="0" shapeId="0">
      <text>
        <r>
          <rPr>
            <sz val="11"/>
            <rFont val="Calibri"/>
            <family val="2"/>
            <charset val="238"/>
          </rPr>
          <t>SZV_F:ISA</t>
        </r>
      </text>
    </comment>
    <comment ref="B191" authorId="0" shapeId="0">
      <text>
        <r>
          <rPr>
            <sz val="11"/>
            <rFont val="Calibri"/>
            <family val="2"/>
            <charset val="238"/>
          </rPr>
          <t>SZV_F:FontossagiSorrent</t>
        </r>
      </text>
    </comment>
    <comment ref="C191" authorId="0" shapeId="0">
      <text>
        <r>
          <rPr>
            <sz val="11"/>
            <rFont val="Calibri"/>
            <family val="2"/>
            <charset val="238"/>
          </rPr>
          <t>SZV_F:FeladatKategoria</t>
        </r>
      </text>
    </comment>
    <comment ref="D191" authorId="0" shapeId="0">
      <text>
        <r>
          <rPr>
            <sz val="11"/>
            <rFont val="Calibri"/>
            <family val="2"/>
            <charset val="238"/>
          </rPr>
          <t>SZV_F:FeladatMegnevezes</t>
        </r>
      </text>
    </comment>
    <comment ref="E191" authorId="0" shapeId="0">
      <text>
        <r>
          <rPr>
            <sz val="11"/>
            <rFont val="Calibri"/>
            <family val="2"/>
            <charset val="238"/>
          </rPr>
          <t>SZV_F:ElviEngedelySzam</t>
        </r>
      </text>
    </comment>
    <comment ref="F191" authorId="0" shapeId="0">
      <text>
        <r>
          <rPr>
            <sz val="11"/>
            <rFont val="Calibri"/>
            <family val="2"/>
            <charset val="238"/>
          </rPr>
          <t>SZV_F:VKR_Kod</t>
        </r>
      </text>
    </comment>
    <comment ref="G191" authorId="0" shapeId="0">
      <text>
        <r>
          <rPr>
            <sz val="11"/>
            <rFont val="Calibri"/>
            <family val="2"/>
            <charset val="238"/>
          </rPr>
          <t>SZV_F:VKR_Nev</t>
        </r>
      </text>
    </comment>
    <comment ref="H191" authorId="0" shapeId="0">
      <text>
        <r>
          <rPr>
            <sz val="11"/>
            <rFont val="Calibri"/>
            <family val="2"/>
            <charset val="238"/>
          </rPr>
          <t>SZV_F:FeladatAzonosito</t>
        </r>
      </text>
    </comment>
    <comment ref="I191" authorId="0" shapeId="0">
      <text>
        <r>
          <rPr>
            <sz val="11"/>
            <rFont val="Calibri"/>
            <family val="2"/>
            <charset val="238"/>
          </rPr>
          <t>SZV_F:EllatasiTerulet</t>
        </r>
      </text>
    </comment>
    <comment ref="J191" authorId="0" shapeId="0">
      <text>
        <r>
          <rPr>
            <sz val="11"/>
            <rFont val="Calibri"/>
            <family val="2"/>
            <charset val="238"/>
          </rPr>
          <t>SZV_F:EllatasertFelelos</t>
        </r>
      </text>
    </comment>
    <comment ref="K191" authorId="0" shapeId="0">
      <text>
        <r>
          <rPr>
            <sz val="11"/>
            <rFont val="Calibri"/>
            <family val="2"/>
            <charset val="238"/>
          </rPr>
          <t>SZV_F:TervezettNettoKoltseg</t>
        </r>
      </text>
    </comment>
    <comment ref="L191" authorId="0" shapeId="0">
      <text>
        <r>
          <rPr>
            <sz val="11"/>
            <rFont val="Calibri"/>
            <family val="2"/>
            <charset val="238"/>
          </rPr>
          <t>SZV_F:IdotartamKezdes</t>
        </r>
      </text>
    </comment>
    <comment ref="M191" authorId="0" shapeId="0">
      <text>
        <r>
          <rPr>
            <sz val="11"/>
            <rFont val="Calibri"/>
            <family val="2"/>
            <charset val="238"/>
          </rPr>
          <t>SZV_F:IdotartamBefejezes</t>
        </r>
      </text>
    </comment>
    <comment ref="N191" authorId="0" shapeId="0">
      <text>
        <r>
          <rPr>
            <sz val="11"/>
            <rFont val="Calibri"/>
            <family val="2"/>
            <charset val="238"/>
          </rPr>
          <t>SZV_F:NettoKoltsegUtem1</t>
        </r>
      </text>
    </comment>
    <comment ref="O191" authorId="0" shapeId="0">
      <text>
        <r>
          <rPr>
            <sz val="11"/>
            <rFont val="Calibri"/>
            <family val="2"/>
            <charset val="238"/>
          </rPr>
          <t>SZV_F:NettoKoltsegUtem2</t>
        </r>
      </text>
    </comment>
    <comment ref="P191" authorId="0" shapeId="0">
      <text>
        <r>
          <rPr>
            <sz val="11"/>
            <rFont val="Calibri"/>
            <family val="2"/>
            <charset val="238"/>
          </rPr>
          <t>SZV_F:EM_Melleklet2_KTG</t>
        </r>
      </text>
    </comment>
    <comment ref="R191" authorId="0" shapeId="0">
      <text>
        <r>
          <rPr>
            <sz val="11"/>
            <rFont val="Calibri"/>
            <family val="2"/>
            <charset val="238"/>
          </rPr>
          <t>SZV_F:HDUtem1</t>
        </r>
      </text>
    </comment>
    <comment ref="S191" authorId="0" shapeId="0">
      <text>
        <r>
          <rPr>
            <sz val="11"/>
            <rFont val="Calibri"/>
            <family val="2"/>
            <charset val="238"/>
          </rPr>
          <t>SZV_F:ECSUtem1</t>
        </r>
      </text>
    </comment>
    <comment ref="T191" authorId="0" shapeId="0">
      <text>
        <r>
          <rPr>
            <sz val="11"/>
            <rFont val="Calibri"/>
            <family val="2"/>
            <charset val="238"/>
          </rPr>
          <t>SZV_F:KFHUtem1</t>
        </r>
      </text>
    </comment>
    <comment ref="U191" authorId="0" shapeId="0">
      <text>
        <r>
          <rPr>
            <sz val="11"/>
            <rFont val="Calibri"/>
            <family val="2"/>
            <charset val="238"/>
          </rPr>
          <t>SZV_F:Egyeb_SajatUtem1</t>
        </r>
      </text>
    </comment>
    <comment ref="V191" authorId="0" shapeId="0">
      <text>
        <r>
          <rPr>
            <sz val="11"/>
            <rFont val="Calibri"/>
            <family val="2"/>
            <charset val="238"/>
          </rPr>
          <t>SZV_F:DijUtem1</t>
        </r>
      </text>
    </comment>
    <comment ref="W191" authorId="0" shapeId="0">
      <text>
        <r>
          <rPr>
            <sz val="11"/>
            <rFont val="Calibri"/>
            <family val="2"/>
            <charset val="238"/>
          </rPr>
          <t>SZV_F:EM_Melleklet1_Utem1</t>
        </r>
      </text>
    </comment>
    <comment ref="X191" authorId="0" shapeId="0">
      <text>
        <r>
          <rPr>
            <sz val="11"/>
            <rFont val="Calibri"/>
            <family val="2"/>
            <charset val="238"/>
          </rPr>
          <t>SZV_F:EgyebAllamiUtem1</t>
        </r>
      </text>
    </comment>
    <comment ref="Y191" authorId="0" shapeId="0">
      <text>
        <r>
          <rPr>
            <sz val="11"/>
            <rFont val="Calibri"/>
            <family val="2"/>
            <charset val="238"/>
          </rPr>
          <t>SZV_F:OnkormanyzatiUtem1</t>
        </r>
      </text>
    </comment>
    <comment ref="Z191" authorId="0" shapeId="0">
      <text>
        <r>
          <rPr>
            <sz val="11"/>
            <rFont val="Calibri"/>
            <family val="2"/>
            <charset val="238"/>
          </rPr>
          <t>SZV_F:EUUtem1</t>
        </r>
      </text>
    </comment>
    <comment ref="AA191" authorId="0" shapeId="0">
      <text>
        <r>
          <rPr>
            <sz val="11"/>
            <rFont val="Calibri"/>
            <family val="2"/>
            <charset val="238"/>
          </rPr>
          <t>SZV_F:EgyebUtem1</t>
        </r>
      </text>
    </comment>
    <comment ref="AB191" authorId="0" shapeId="0">
      <text>
        <r>
          <rPr>
            <sz val="11"/>
            <rFont val="Calibri"/>
            <family val="2"/>
            <charset val="238"/>
          </rPr>
          <t>SZV_F:HitelKotvenyUtem1</t>
        </r>
      </text>
    </comment>
    <comment ref="AC191" authorId="0" shapeId="0">
      <text>
        <r>
          <rPr>
            <sz val="11"/>
            <rFont val="Calibri"/>
            <family val="2"/>
            <charset val="238"/>
          </rPr>
          <t>SZV_F:OsszesenUtem1</t>
        </r>
      </text>
    </comment>
    <comment ref="AF191" authorId="0" shapeId="0">
      <text>
        <r>
          <rPr>
            <sz val="11"/>
            <rFont val="Calibri"/>
            <family val="2"/>
            <charset val="238"/>
          </rPr>
          <t>SZV_F:HDUtem2</t>
        </r>
      </text>
    </comment>
    <comment ref="AG191" authorId="0" shapeId="0">
      <text>
        <r>
          <rPr>
            <sz val="11"/>
            <rFont val="Calibri"/>
            <family val="2"/>
            <charset val="238"/>
          </rPr>
          <t>SZV_F:ECSUtem2</t>
        </r>
      </text>
    </comment>
    <comment ref="AH191" authorId="0" shapeId="0">
      <text>
        <r>
          <rPr>
            <sz val="11"/>
            <rFont val="Calibri"/>
            <family val="2"/>
            <charset val="238"/>
          </rPr>
          <t>SZV_F:KFHUtem2</t>
        </r>
      </text>
    </comment>
    <comment ref="AI191" authorId="0" shapeId="0">
      <text>
        <r>
          <rPr>
            <sz val="11"/>
            <rFont val="Calibri"/>
            <family val="2"/>
            <charset val="238"/>
          </rPr>
          <t>SZV_F:Egyeb_SajatUtem2</t>
        </r>
      </text>
    </comment>
    <comment ref="AJ191" authorId="0" shapeId="0">
      <text>
        <r>
          <rPr>
            <sz val="11"/>
            <rFont val="Calibri"/>
            <family val="2"/>
            <charset val="238"/>
          </rPr>
          <t>SZV_F:DijUtem2</t>
        </r>
      </text>
    </comment>
    <comment ref="AK191" authorId="0" shapeId="0">
      <text>
        <r>
          <rPr>
            <sz val="11"/>
            <rFont val="Calibri"/>
            <family val="2"/>
            <charset val="238"/>
          </rPr>
          <t>SZV_F:EM_Melleklet1_Utem2</t>
        </r>
      </text>
    </comment>
    <comment ref="AL191" authorId="0" shapeId="0">
      <text>
        <r>
          <rPr>
            <sz val="11"/>
            <rFont val="Calibri"/>
            <family val="2"/>
            <charset val="238"/>
          </rPr>
          <t>SZV_F:EgyebAllamiUtem2</t>
        </r>
      </text>
    </comment>
    <comment ref="AM191" authorId="0" shapeId="0">
      <text>
        <r>
          <rPr>
            <sz val="11"/>
            <rFont val="Calibri"/>
            <family val="2"/>
            <charset val="238"/>
          </rPr>
          <t>SZV_F:OnkormanyzatiUtem2</t>
        </r>
      </text>
    </comment>
    <comment ref="AN191" authorId="0" shapeId="0">
      <text>
        <r>
          <rPr>
            <sz val="11"/>
            <rFont val="Calibri"/>
            <family val="2"/>
            <charset val="238"/>
          </rPr>
          <t>SZV_F:EUUtem2</t>
        </r>
      </text>
    </comment>
    <comment ref="AO191" authorId="0" shapeId="0">
      <text>
        <r>
          <rPr>
            <sz val="11"/>
            <rFont val="Calibri"/>
            <family val="2"/>
            <charset val="238"/>
          </rPr>
          <t>SZV_F:EgyebUtem2</t>
        </r>
      </text>
    </comment>
    <comment ref="AP191" authorId="0" shapeId="0">
      <text>
        <r>
          <rPr>
            <sz val="11"/>
            <rFont val="Calibri"/>
            <family val="2"/>
            <charset val="238"/>
          </rPr>
          <t>SZV_F:HitelKotvenyUtem2</t>
        </r>
      </text>
    </comment>
    <comment ref="AQ191" authorId="0" shapeId="0">
      <text>
        <r>
          <rPr>
            <sz val="11"/>
            <rFont val="Calibri"/>
            <family val="2"/>
            <charset val="238"/>
          </rPr>
          <t>SZV_F:OsszesenUtem2</t>
        </r>
      </text>
    </comment>
    <comment ref="AR191" authorId="0" shapeId="0">
      <text>
        <r>
          <rPr>
            <sz val="11"/>
            <rFont val="Calibri"/>
            <family val="2"/>
            <charset val="238"/>
          </rPr>
          <t>SZV_F:ForrashianyUtem2</t>
        </r>
      </text>
    </comment>
    <comment ref="AU191" authorId="0" shapeId="0">
      <text>
        <r>
          <rPr>
            <sz val="11"/>
            <rFont val="Calibri"/>
            <family val="2"/>
            <charset val="238"/>
          </rPr>
          <t>SZV_F:Indokolas</t>
        </r>
      </text>
    </comment>
    <comment ref="AV191" authorId="0" shapeId="0">
      <text>
        <r>
          <rPr>
            <sz val="11"/>
            <rFont val="Calibri"/>
            <family val="2"/>
            <charset val="238"/>
          </rPr>
          <t>SZV_F:Megjegyzes</t>
        </r>
      </text>
    </comment>
    <comment ref="AW191" authorId="0" shapeId="0">
      <text>
        <r>
          <rPr>
            <sz val="11"/>
            <rFont val="Calibri"/>
            <family val="2"/>
            <charset val="238"/>
          </rPr>
          <t>SZV_F:FeladatSorszam</t>
        </r>
      </text>
    </comment>
    <comment ref="AY191" authorId="0" shapeId="0">
      <text>
        <r>
          <rPr>
            <sz val="11"/>
            <rFont val="Calibri"/>
            <family val="2"/>
            <charset val="238"/>
          </rPr>
          <t>SZV_F:ISA</t>
        </r>
      </text>
    </comment>
    <comment ref="B193" authorId="0" shapeId="0">
      <text>
        <r>
          <rPr>
            <sz val="11"/>
            <rFont val="Calibri"/>
            <family val="2"/>
            <charset val="238"/>
          </rPr>
          <t>SZV_F:FontossagiSorrent</t>
        </r>
      </text>
    </comment>
    <comment ref="C193" authorId="0" shapeId="0">
      <text>
        <r>
          <rPr>
            <sz val="11"/>
            <rFont val="Calibri"/>
            <family val="2"/>
            <charset val="238"/>
          </rPr>
          <t>SZV_F:FeladatKategoria</t>
        </r>
      </text>
    </comment>
    <comment ref="D193" authorId="0" shapeId="0">
      <text>
        <r>
          <rPr>
            <sz val="11"/>
            <rFont val="Calibri"/>
            <family val="2"/>
            <charset val="238"/>
          </rPr>
          <t>SZV_F:FeladatMegnevezes</t>
        </r>
      </text>
    </comment>
    <comment ref="E193" authorId="0" shapeId="0">
      <text>
        <r>
          <rPr>
            <sz val="11"/>
            <rFont val="Calibri"/>
            <family val="2"/>
            <charset val="238"/>
          </rPr>
          <t>SZV_F:ElviEngedelySzam</t>
        </r>
      </text>
    </comment>
    <comment ref="F193" authorId="0" shapeId="0">
      <text>
        <r>
          <rPr>
            <sz val="11"/>
            <rFont val="Calibri"/>
            <family val="2"/>
            <charset val="238"/>
          </rPr>
          <t>SZV_F:VKR_Kod</t>
        </r>
      </text>
    </comment>
    <comment ref="G193" authorId="0" shapeId="0">
      <text>
        <r>
          <rPr>
            <sz val="11"/>
            <rFont val="Calibri"/>
            <family val="2"/>
            <charset val="238"/>
          </rPr>
          <t>SZV_F:VKR_Nev</t>
        </r>
      </text>
    </comment>
    <comment ref="H193" authorId="0" shapeId="0">
      <text>
        <r>
          <rPr>
            <sz val="11"/>
            <rFont val="Calibri"/>
            <family val="2"/>
            <charset val="238"/>
          </rPr>
          <t>SZV_F:FeladatAzonosito</t>
        </r>
      </text>
    </comment>
    <comment ref="I193" authorId="0" shapeId="0">
      <text>
        <r>
          <rPr>
            <sz val="11"/>
            <rFont val="Calibri"/>
            <family val="2"/>
            <charset val="238"/>
          </rPr>
          <t>SZV_F:EllatasiTerulet</t>
        </r>
      </text>
    </comment>
    <comment ref="J193" authorId="0" shapeId="0">
      <text>
        <r>
          <rPr>
            <sz val="11"/>
            <rFont val="Calibri"/>
            <family val="2"/>
            <charset val="238"/>
          </rPr>
          <t>SZV_F:EllatasertFelelos</t>
        </r>
      </text>
    </comment>
    <comment ref="K193" authorId="0" shapeId="0">
      <text>
        <r>
          <rPr>
            <sz val="11"/>
            <rFont val="Calibri"/>
            <family val="2"/>
            <charset val="238"/>
          </rPr>
          <t>SZV_F:TervezettNettoKoltseg</t>
        </r>
      </text>
    </comment>
    <comment ref="L193" authorId="0" shapeId="0">
      <text>
        <r>
          <rPr>
            <sz val="11"/>
            <rFont val="Calibri"/>
            <family val="2"/>
            <charset val="238"/>
          </rPr>
          <t>SZV_F:IdotartamKezdes</t>
        </r>
      </text>
    </comment>
    <comment ref="M193" authorId="0" shapeId="0">
      <text>
        <r>
          <rPr>
            <sz val="11"/>
            <rFont val="Calibri"/>
            <family val="2"/>
            <charset val="238"/>
          </rPr>
          <t>SZV_F:IdotartamBefejezes</t>
        </r>
      </text>
    </comment>
    <comment ref="N193" authorId="0" shapeId="0">
      <text>
        <r>
          <rPr>
            <sz val="11"/>
            <rFont val="Calibri"/>
            <family val="2"/>
            <charset val="238"/>
          </rPr>
          <t>SZV_F:NettoKoltsegUtem1</t>
        </r>
      </text>
    </comment>
    <comment ref="O193" authorId="0" shapeId="0">
      <text>
        <r>
          <rPr>
            <sz val="11"/>
            <rFont val="Calibri"/>
            <family val="2"/>
            <charset val="238"/>
          </rPr>
          <t>SZV_F:NettoKoltsegUtem2</t>
        </r>
      </text>
    </comment>
    <comment ref="P193" authorId="0" shapeId="0">
      <text>
        <r>
          <rPr>
            <sz val="11"/>
            <rFont val="Calibri"/>
            <family val="2"/>
            <charset val="238"/>
          </rPr>
          <t>SZV_F:EM_Melleklet2_KTG</t>
        </r>
      </text>
    </comment>
    <comment ref="R193" authorId="0" shapeId="0">
      <text>
        <r>
          <rPr>
            <sz val="11"/>
            <rFont val="Calibri"/>
            <family val="2"/>
            <charset val="238"/>
          </rPr>
          <t>SZV_F:HDUtem1</t>
        </r>
      </text>
    </comment>
    <comment ref="S193" authorId="0" shapeId="0">
      <text>
        <r>
          <rPr>
            <sz val="11"/>
            <rFont val="Calibri"/>
            <family val="2"/>
            <charset val="238"/>
          </rPr>
          <t>SZV_F:ECSUtem1</t>
        </r>
      </text>
    </comment>
    <comment ref="T193" authorId="0" shapeId="0">
      <text>
        <r>
          <rPr>
            <sz val="11"/>
            <rFont val="Calibri"/>
            <family val="2"/>
            <charset val="238"/>
          </rPr>
          <t>SZV_F:KFHUtem1</t>
        </r>
      </text>
    </comment>
    <comment ref="U193" authorId="0" shapeId="0">
      <text>
        <r>
          <rPr>
            <sz val="11"/>
            <rFont val="Calibri"/>
            <family val="2"/>
            <charset val="238"/>
          </rPr>
          <t>SZV_F:Egyeb_SajatUtem1</t>
        </r>
      </text>
    </comment>
    <comment ref="V193" authorId="0" shapeId="0">
      <text>
        <r>
          <rPr>
            <sz val="11"/>
            <rFont val="Calibri"/>
            <family val="2"/>
            <charset val="238"/>
          </rPr>
          <t>SZV_F:DijUtem1</t>
        </r>
      </text>
    </comment>
    <comment ref="W193" authorId="0" shapeId="0">
      <text>
        <r>
          <rPr>
            <sz val="11"/>
            <rFont val="Calibri"/>
            <family val="2"/>
            <charset val="238"/>
          </rPr>
          <t>SZV_F:EM_Melleklet1_Utem1</t>
        </r>
      </text>
    </comment>
    <comment ref="X193" authorId="0" shapeId="0">
      <text>
        <r>
          <rPr>
            <sz val="11"/>
            <rFont val="Calibri"/>
            <family val="2"/>
            <charset val="238"/>
          </rPr>
          <t>SZV_F:EgyebAllamiUtem1</t>
        </r>
      </text>
    </comment>
    <comment ref="Y193" authorId="0" shapeId="0">
      <text>
        <r>
          <rPr>
            <sz val="11"/>
            <rFont val="Calibri"/>
            <family val="2"/>
            <charset val="238"/>
          </rPr>
          <t>SZV_F:OnkormanyzatiUtem1</t>
        </r>
      </text>
    </comment>
    <comment ref="Z193" authorId="0" shapeId="0">
      <text>
        <r>
          <rPr>
            <sz val="11"/>
            <rFont val="Calibri"/>
            <family val="2"/>
            <charset val="238"/>
          </rPr>
          <t>SZV_F:EUUtem1</t>
        </r>
      </text>
    </comment>
    <comment ref="AA193" authorId="0" shapeId="0">
      <text>
        <r>
          <rPr>
            <sz val="11"/>
            <rFont val="Calibri"/>
            <family val="2"/>
            <charset val="238"/>
          </rPr>
          <t>SZV_F:EgyebUtem1</t>
        </r>
      </text>
    </comment>
    <comment ref="AB193" authorId="0" shapeId="0">
      <text>
        <r>
          <rPr>
            <sz val="11"/>
            <rFont val="Calibri"/>
            <family val="2"/>
            <charset val="238"/>
          </rPr>
          <t>SZV_F:HitelKotvenyUtem1</t>
        </r>
      </text>
    </comment>
    <comment ref="AC193" authorId="0" shapeId="0">
      <text>
        <r>
          <rPr>
            <sz val="11"/>
            <rFont val="Calibri"/>
            <family val="2"/>
            <charset val="238"/>
          </rPr>
          <t>SZV_F:OsszesenUtem1</t>
        </r>
      </text>
    </comment>
    <comment ref="AF193" authorId="0" shapeId="0">
      <text>
        <r>
          <rPr>
            <sz val="11"/>
            <rFont val="Calibri"/>
            <family val="2"/>
            <charset val="238"/>
          </rPr>
          <t>SZV_F:HDUtem2</t>
        </r>
      </text>
    </comment>
    <comment ref="AG193" authorId="0" shapeId="0">
      <text>
        <r>
          <rPr>
            <sz val="11"/>
            <rFont val="Calibri"/>
            <family val="2"/>
            <charset val="238"/>
          </rPr>
          <t>SZV_F:ECSUtem2</t>
        </r>
      </text>
    </comment>
    <comment ref="AH193" authorId="0" shapeId="0">
      <text>
        <r>
          <rPr>
            <sz val="11"/>
            <rFont val="Calibri"/>
            <family val="2"/>
            <charset val="238"/>
          </rPr>
          <t>SZV_F:KFHUtem2</t>
        </r>
      </text>
    </comment>
    <comment ref="AI193" authorId="0" shapeId="0">
      <text>
        <r>
          <rPr>
            <sz val="11"/>
            <rFont val="Calibri"/>
            <family val="2"/>
            <charset val="238"/>
          </rPr>
          <t>SZV_F:Egyeb_SajatUtem2</t>
        </r>
      </text>
    </comment>
    <comment ref="AJ193" authorId="0" shapeId="0">
      <text>
        <r>
          <rPr>
            <sz val="11"/>
            <rFont val="Calibri"/>
            <family val="2"/>
            <charset val="238"/>
          </rPr>
          <t>SZV_F:DijUtem2</t>
        </r>
      </text>
    </comment>
    <comment ref="AK193" authorId="0" shapeId="0">
      <text>
        <r>
          <rPr>
            <sz val="11"/>
            <rFont val="Calibri"/>
            <family val="2"/>
            <charset val="238"/>
          </rPr>
          <t>SZV_F:EM_Melleklet1_Utem2</t>
        </r>
      </text>
    </comment>
    <comment ref="AL193" authorId="0" shapeId="0">
      <text>
        <r>
          <rPr>
            <sz val="11"/>
            <rFont val="Calibri"/>
            <family val="2"/>
            <charset val="238"/>
          </rPr>
          <t>SZV_F:EgyebAllamiUtem2</t>
        </r>
      </text>
    </comment>
    <comment ref="AM193" authorId="0" shapeId="0">
      <text>
        <r>
          <rPr>
            <sz val="11"/>
            <rFont val="Calibri"/>
            <family val="2"/>
            <charset val="238"/>
          </rPr>
          <t>SZV_F:OnkormanyzatiUtem2</t>
        </r>
      </text>
    </comment>
    <comment ref="AN193" authorId="0" shapeId="0">
      <text>
        <r>
          <rPr>
            <sz val="11"/>
            <rFont val="Calibri"/>
            <family val="2"/>
            <charset val="238"/>
          </rPr>
          <t>SZV_F:EUUtem2</t>
        </r>
      </text>
    </comment>
    <comment ref="AO193" authorId="0" shapeId="0">
      <text>
        <r>
          <rPr>
            <sz val="11"/>
            <rFont val="Calibri"/>
            <family val="2"/>
            <charset val="238"/>
          </rPr>
          <t>SZV_F:EgyebUtem2</t>
        </r>
      </text>
    </comment>
    <comment ref="AP193" authorId="0" shapeId="0">
      <text>
        <r>
          <rPr>
            <sz val="11"/>
            <rFont val="Calibri"/>
            <family val="2"/>
            <charset val="238"/>
          </rPr>
          <t>SZV_F:HitelKotvenyUtem2</t>
        </r>
      </text>
    </comment>
    <comment ref="AQ193" authorId="0" shapeId="0">
      <text>
        <r>
          <rPr>
            <sz val="11"/>
            <rFont val="Calibri"/>
            <family val="2"/>
            <charset val="238"/>
          </rPr>
          <t>SZV_F:OsszesenUtem2</t>
        </r>
      </text>
    </comment>
    <comment ref="AR193" authorId="0" shapeId="0">
      <text>
        <r>
          <rPr>
            <sz val="11"/>
            <rFont val="Calibri"/>
            <family val="2"/>
            <charset val="238"/>
          </rPr>
          <t>SZV_F:ForrashianyUtem2</t>
        </r>
      </text>
    </comment>
    <comment ref="AU193" authorId="0" shapeId="0">
      <text>
        <r>
          <rPr>
            <sz val="11"/>
            <rFont val="Calibri"/>
            <family val="2"/>
            <charset val="238"/>
          </rPr>
          <t>SZV_F:Indokolas</t>
        </r>
      </text>
    </comment>
    <comment ref="AV193" authorId="0" shapeId="0">
      <text>
        <r>
          <rPr>
            <sz val="11"/>
            <rFont val="Calibri"/>
            <family val="2"/>
            <charset val="238"/>
          </rPr>
          <t>SZV_F:Megjegyzes</t>
        </r>
      </text>
    </comment>
    <comment ref="AW193" authorId="0" shapeId="0">
      <text>
        <r>
          <rPr>
            <sz val="11"/>
            <rFont val="Calibri"/>
            <family val="2"/>
            <charset val="238"/>
          </rPr>
          <t>SZV_F:FeladatSorszam</t>
        </r>
      </text>
    </comment>
    <comment ref="AY193" authorId="0" shapeId="0">
      <text>
        <r>
          <rPr>
            <sz val="11"/>
            <rFont val="Calibri"/>
            <family val="2"/>
            <charset val="238"/>
          </rPr>
          <t>SZV_F:ISA</t>
        </r>
      </text>
    </comment>
    <comment ref="B194" authorId="0" shapeId="0">
      <text>
        <r>
          <rPr>
            <sz val="11"/>
            <rFont val="Calibri"/>
            <family val="2"/>
            <charset val="238"/>
          </rPr>
          <t>SZV_F:FontossagiSorrent</t>
        </r>
      </text>
    </comment>
    <comment ref="C194" authorId="0" shapeId="0">
      <text>
        <r>
          <rPr>
            <sz val="11"/>
            <rFont val="Calibri"/>
            <family val="2"/>
            <charset val="238"/>
          </rPr>
          <t>SZV_F:FeladatKategoria</t>
        </r>
      </text>
    </comment>
    <comment ref="D194" authorId="0" shapeId="0">
      <text>
        <r>
          <rPr>
            <sz val="11"/>
            <rFont val="Calibri"/>
            <family val="2"/>
            <charset val="238"/>
          </rPr>
          <t>SZV_F:FeladatMegnevezes</t>
        </r>
      </text>
    </comment>
    <comment ref="E194" authorId="0" shapeId="0">
      <text>
        <r>
          <rPr>
            <sz val="11"/>
            <rFont val="Calibri"/>
            <family val="2"/>
            <charset val="238"/>
          </rPr>
          <t>SZV_F:ElviEngedelySzam</t>
        </r>
      </text>
    </comment>
    <comment ref="F194" authorId="0" shapeId="0">
      <text>
        <r>
          <rPr>
            <sz val="11"/>
            <rFont val="Calibri"/>
            <family val="2"/>
            <charset val="238"/>
          </rPr>
          <t>SZV_F:VKR_Kod</t>
        </r>
      </text>
    </comment>
    <comment ref="G194" authorId="0" shapeId="0">
      <text>
        <r>
          <rPr>
            <sz val="11"/>
            <rFont val="Calibri"/>
            <family val="2"/>
            <charset val="238"/>
          </rPr>
          <t>SZV_F:VKR_Nev</t>
        </r>
      </text>
    </comment>
    <comment ref="H194" authorId="0" shapeId="0">
      <text>
        <r>
          <rPr>
            <sz val="11"/>
            <rFont val="Calibri"/>
            <family val="2"/>
            <charset val="238"/>
          </rPr>
          <t>SZV_F:FeladatAzonosito</t>
        </r>
      </text>
    </comment>
    <comment ref="I194" authorId="0" shapeId="0">
      <text>
        <r>
          <rPr>
            <sz val="11"/>
            <rFont val="Calibri"/>
            <family val="2"/>
            <charset val="238"/>
          </rPr>
          <t>SZV_F:EllatasiTerulet</t>
        </r>
      </text>
    </comment>
    <comment ref="J194" authorId="0" shapeId="0">
      <text>
        <r>
          <rPr>
            <sz val="11"/>
            <rFont val="Calibri"/>
            <family val="2"/>
            <charset val="238"/>
          </rPr>
          <t>SZV_F:EllatasertFelelos</t>
        </r>
      </text>
    </comment>
    <comment ref="K194" authorId="0" shapeId="0">
      <text>
        <r>
          <rPr>
            <sz val="11"/>
            <rFont val="Calibri"/>
            <family val="2"/>
            <charset val="238"/>
          </rPr>
          <t>SZV_F:TervezettNettoKoltseg</t>
        </r>
      </text>
    </comment>
    <comment ref="L194" authorId="0" shapeId="0">
      <text>
        <r>
          <rPr>
            <sz val="11"/>
            <rFont val="Calibri"/>
            <family val="2"/>
            <charset val="238"/>
          </rPr>
          <t>SZV_F:IdotartamKezdes</t>
        </r>
      </text>
    </comment>
    <comment ref="M194" authorId="0" shapeId="0">
      <text>
        <r>
          <rPr>
            <sz val="11"/>
            <rFont val="Calibri"/>
            <family val="2"/>
            <charset val="238"/>
          </rPr>
          <t>SZV_F:IdotartamBefejezes</t>
        </r>
      </text>
    </comment>
    <comment ref="N194" authorId="0" shapeId="0">
      <text>
        <r>
          <rPr>
            <sz val="11"/>
            <rFont val="Calibri"/>
            <family val="2"/>
            <charset val="238"/>
          </rPr>
          <t>SZV_F:NettoKoltsegUtem1</t>
        </r>
      </text>
    </comment>
    <comment ref="O194" authorId="0" shapeId="0">
      <text>
        <r>
          <rPr>
            <sz val="11"/>
            <rFont val="Calibri"/>
            <family val="2"/>
            <charset val="238"/>
          </rPr>
          <t>SZV_F:NettoKoltsegUtem2</t>
        </r>
      </text>
    </comment>
    <comment ref="P194" authorId="0" shapeId="0">
      <text>
        <r>
          <rPr>
            <sz val="11"/>
            <rFont val="Calibri"/>
            <family val="2"/>
            <charset val="238"/>
          </rPr>
          <t>SZV_F:EM_Melleklet2_KTG</t>
        </r>
      </text>
    </comment>
    <comment ref="R194" authorId="0" shapeId="0">
      <text>
        <r>
          <rPr>
            <sz val="11"/>
            <rFont val="Calibri"/>
            <family val="2"/>
            <charset val="238"/>
          </rPr>
          <t>SZV_F:HDUtem1</t>
        </r>
      </text>
    </comment>
    <comment ref="S194" authorId="0" shapeId="0">
      <text>
        <r>
          <rPr>
            <sz val="11"/>
            <rFont val="Calibri"/>
            <family val="2"/>
            <charset val="238"/>
          </rPr>
          <t>SZV_F:ECSUtem1</t>
        </r>
      </text>
    </comment>
    <comment ref="T194" authorId="0" shapeId="0">
      <text>
        <r>
          <rPr>
            <sz val="11"/>
            <rFont val="Calibri"/>
            <family val="2"/>
            <charset val="238"/>
          </rPr>
          <t>SZV_F:KFHUtem1</t>
        </r>
      </text>
    </comment>
    <comment ref="U194" authorId="0" shapeId="0">
      <text>
        <r>
          <rPr>
            <sz val="11"/>
            <rFont val="Calibri"/>
            <family val="2"/>
            <charset val="238"/>
          </rPr>
          <t>SZV_F:Egyeb_SajatUtem1</t>
        </r>
      </text>
    </comment>
    <comment ref="V194" authorId="0" shapeId="0">
      <text>
        <r>
          <rPr>
            <sz val="11"/>
            <rFont val="Calibri"/>
            <family val="2"/>
            <charset val="238"/>
          </rPr>
          <t>SZV_F:DijUtem1</t>
        </r>
      </text>
    </comment>
    <comment ref="W194" authorId="0" shapeId="0">
      <text>
        <r>
          <rPr>
            <sz val="11"/>
            <rFont val="Calibri"/>
            <family val="2"/>
            <charset val="238"/>
          </rPr>
          <t>SZV_F:EM_Melleklet1_Utem1</t>
        </r>
      </text>
    </comment>
    <comment ref="X194" authorId="0" shapeId="0">
      <text>
        <r>
          <rPr>
            <sz val="11"/>
            <rFont val="Calibri"/>
            <family val="2"/>
            <charset val="238"/>
          </rPr>
          <t>SZV_F:EgyebAllamiUtem1</t>
        </r>
      </text>
    </comment>
    <comment ref="Y194" authorId="0" shapeId="0">
      <text>
        <r>
          <rPr>
            <sz val="11"/>
            <rFont val="Calibri"/>
            <family val="2"/>
            <charset val="238"/>
          </rPr>
          <t>SZV_F:OnkormanyzatiUtem1</t>
        </r>
      </text>
    </comment>
    <comment ref="Z194" authorId="0" shapeId="0">
      <text>
        <r>
          <rPr>
            <sz val="11"/>
            <rFont val="Calibri"/>
            <family val="2"/>
            <charset val="238"/>
          </rPr>
          <t>SZV_F:EUUtem1</t>
        </r>
      </text>
    </comment>
    <comment ref="AA194" authorId="0" shapeId="0">
      <text>
        <r>
          <rPr>
            <sz val="11"/>
            <rFont val="Calibri"/>
            <family val="2"/>
            <charset val="238"/>
          </rPr>
          <t>SZV_F:EgyebUtem1</t>
        </r>
      </text>
    </comment>
    <comment ref="AB194" authorId="0" shapeId="0">
      <text>
        <r>
          <rPr>
            <sz val="11"/>
            <rFont val="Calibri"/>
            <family val="2"/>
            <charset val="238"/>
          </rPr>
          <t>SZV_F:HitelKotvenyUtem1</t>
        </r>
      </text>
    </comment>
    <comment ref="AC194" authorId="0" shapeId="0">
      <text>
        <r>
          <rPr>
            <sz val="11"/>
            <rFont val="Calibri"/>
            <family val="2"/>
            <charset val="238"/>
          </rPr>
          <t>SZV_F:OsszesenUtem1</t>
        </r>
      </text>
    </comment>
    <comment ref="AF194" authorId="0" shapeId="0">
      <text>
        <r>
          <rPr>
            <sz val="11"/>
            <rFont val="Calibri"/>
            <family val="2"/>
            <charset val="238"/>
          </rPr>
          <t>SZV_F:HDUtem2</t>
        </r>
      </text>
    </comment>
    <comment ref="AG194" authorId="0" shapeId="0">
      <text>
        <r>
          <rPr>
            <sz val="11"/>
            <rFont val="Calibri"/>
            <family val="2"/>
            <charset val="238"/>
          </rPr>
          <t>SZV_F:ECSUtem2</t>
        </r>
      </text>
    </comment>
    <comment ref="AH194" authorId="0" shapeId="0">
      <text>
        <r>
          <rPr>
            <sz val="11"/>
            <rFont val="Calibri"/>
            <family val="2"/>
            <charset val="238"/>
          </rPr>
          <t>SZV_F:KFHUtem2</t>
        </r>
      </text>
    </comment>
    <comment ref="AI194" authorId="0" shapeId="0">
      <text>
        <r>
          <rPr>
            <sz val="11"/>
            <rFont val="Calibri"/>
            <family val="2"/>
            <charset val="238"/>
          </rPr>
          <t>SZV_F:Egyeb_SajatUtem2</t>
        </r>
      </text>
    </comment>
    <comment ref="AJ194" authorId="0" shapeId="0">
      <text>
        <r>
          <rPr>
            <sz val="11"/>
            <rFont val="Calibri"/>
            <family val="2"/>
            <charset val="238"/>
          </rPr>
          <t>SZV_F:DijUtem2</t>
        </r>
      </text>
    </comment>
    <comment ref="AK194" authorId="0" shapeId="0">
      <text>
        <r>
          <rPr>
            <sz val="11"/>
            <rFont val="Calibri"/>
            <family val="2"/>
            <charset val="238"/>
          </rPr>
          <t>SZV_F:EM_Melleklet1_Utem2</t>
        </r>
      </text>
    </comment>
    <comment ref="AL194" authorId="0" shapeId="0">
      <text>
        <r>
          <rPr>
            <sz val="11"/>
            <rFont val="Calibri"/>
            <family val="2"/>
            <charset val="238"/>
          </rPr>
          <t>SZV_F:EgyebAllamiUtem2</t>
        </r>
      </text>
    </comment>
    <comment ref="AM194" authorId="0" shapeId="0">
      <text>
        <r>
          <rPr>
            <sz val="11"/>
            <rFont val="Calibri"/>
            <family val="2"/>
            <charset val="238"/>
          </rPr>
          <t>SZV_F:OnkormanyzatiUtem2</t>
        </r>
      </text>
    </comment>
    <comment ref="AN194" authorId="0" shapeId="0">
      <text>
        <r>
          <rPr>
            <sz val="11"/>
            <rFont val="Calibri"/>
            <family val="2"/>
            <charset val="238"/>
          </rPr>
          <t>SZV_F:EUUtem2</t>
        </r>
      </text>
    </comment>
    <comment ref="AO194" authorId="0" shapeId="0">
      <text>
        <r>
          <rPr>
            <sz val="11"/>
            <rFont val="Calibri"/>
            <family val="2"/>
            <charset val="238"/>
          </rPr>
          <t>SZV_F:EgyebUtem2</t>
        </r>
      </text>
    </comment>
    <comment ref="AP194" authorId="0" shapeId="0">
      <text>
        <r>
          <rPr>
            <sz val="11"/>
            <rFont val="Calibri"/>
            <family val="2"/>
            <charset val="238"/>
          </rPr>
          <t>SZV_F:HitelKotvenyUtem2</t>
        </r>
      </text>
    </comment>
    <comment ref="AQ194" authorId="0" shapeId="0">
      <text>
        <r>
          <rPr>
            <sz val="11"/>
            <rFont val="Calibri"/>
            <family val="2"/>
            <charset val="238"/>
          </rPr>
          <t>SZV_F:OsszesenUtem2</t>
        </r>
      </text>
    </comment>
    <comment ref="AR194" authorId="0" shapeId="0">
      <text>
        <r>
          <rPr>
            <sz val="11"/>
            <rFont val="Calibri"/>
            <family val="2"/>
            <charset val="238"/>
          </rPr>
          <t>SZV_F:ForrashianyUtem2</t>
        </r>
      </text>
    </comment>
    <comment ref="AU194" authorId="0" shapeId="0">
      <text>
        <r>
          <rPr>
            <sz val="11"/>
            <rFont val="Calibri"/>
            <family val="2"/>
            <charset val="238"/>
          </rPr>
          <t>SZV_F:Indokolas</t>
        </r>
      </text>
    </comment>
    <comment ref="AV194" authorId="0" shapeId="0">
      <text>
        <r>
          <rPr>
            <sz val="11"/>
            <rFont val="Calibri"/>
            <family val="2"/>
            <charset val="238"/>
          </rPr>
          <t>SZV_F:Megjegyzes</t>
        </r>
      </text>
    </comment>
    <comment ref="AW194" authorId="0" shapeId="0">
      <text>
        <r>
          <rPr>
            <sz val="11"/>
            <rFont val="Calibri"/>
            <family val="2"/>
            <charset val="238"/>
          </rPr>
          <t>SZV_F:FeladatSorszam</t>
        </r>
      </text>
    </comment>
    <comment ref="AY194" authorId="0" shapeId="0">
      <text>
        <r>
          <rPr>
            <sz val="11"/>
            <rFont val="Calibri"/>
            <family val="2"/>
            <charset val="238"/>
          </rPr>
          <t>SZV_F:ISA</t>
        </r>
      </text>
    </comment>
    <comment ref="B195" authorId="0" shapeId="0">
      <text>
        <r>
          <rPr>
            <sz val="11"/>
            <rFont val="Calibri"/>
            <family val="2"/>
            <charset val="238"/>
          </rPr>
          <t>SZV_F:FontossagiSorrent</t>
        </r>
      </text>
    </comment>
    <comment ref="C195" authorId="0" shapeId="0">
      <text>
        <r>
          <rPr>
            <sz val="11"/>
            <rFont val="Calibri"/>
            <family val="2"/>
            <charset val="238"/>
          </rPr>
          <t>SZV_F:FeladatKategoria</t>
        </r>
      </text>
    </comment>
    <comment ref="D195" authorId="0" shapeId="0">
      <text>
        <r>
          <rPr>
            <sz val="11"/>
            <rFont val="Calibri"/>
            <family val="2"/>
            <charset val="238"/>
          </rPr>
          <t>SZV_F:FeladatMegnevezes</t>
        </r>
      </text>
    </comment>
    <comment ref="E195" authorId="0" shapeId="0">
      <text>
        <r>
          <rPr>
            <sz val="11"/>
            <rFont val="Calibri"/>
            <family val="2"/>
            <charset val="238"/>
          </rPr>
          <t>SZV_F:ElviEngedelySzam</t>
        </r>
      </text>
    </comment>
    <comment ref="F195" authorId="0" shapeId="0">
      <text>
        <r>
          <rPr>
            <sz val="11"/>
            <rFont val="Calibri"/>
            <family val="2"/>
            <charset val="238"/>
          </rPr>
          <t>SZV_F:VKR_Kod</t>
        </r>
      </text>
    </comment>
    <comment ref="G195" authorId="0" shapeId="0">
      <text>
        <r>
          <rPr>
            <sz val="11"/>
            <rFont val="Calibri"/>
            <family val="2"/>
            <charset val="238"/>
          </rPr>
          <t>SZV_F:VKR_Nev</t>
        </r>
      </text>
    </comment>
    <comment ref="H195" authorId="0" shapeId="0">
      <text>
        <r>
          <rPr>
            <sz val="11"/>
            <rFont val="Calibri"/>
            <family val="2"/>
            <charset val="238"/>
          </rPr>
          <t>SZV_F:FeladatAzonosito</t>
        </r>
      </text>
    </comment>
    <comment ref="I195" authorId="0" shapeId="0">
      <text>
        <r>
          <rPr>
            <sz val="11"/>
            <rFont val="Calibri"/>
            <family val="2"/>
            <charset val="238"/>
          </rPr>
          <t>SZV_F:EllatasiTerulet</t>
        </r>
      </text>
    </comment>
    <comment ref="J195" authorId="0" shapeId="0">
      <text>
        <r>
          <rPr>
            <sz val="11"/>
            <rFont val="Calibri"/>
            <family val="2"/>
            <charset val="238"/>
          </rPr>
          <t>SZV_F:EllatasertFelelos</t>
        </r>
      </text>
    </comment>
    <comment ref="K195" authorId="0" shapeId="0">
      <text>
        <r>
          <rPr>
            <sz val="11"/>
            <rFont val="Calibri"/>
            <family val="2"/>
            <charset val="238"/>
          </rPr>
          <t>SZV_F:TervezettNettoKoltseg</t>
        </r>
      </text>
    </comment>
    <comment ref="L195" authorId="0" shapeId="0">
      <text>
        <r>
          <rPr>
            <sz val="11"/>
            <rFont val="Calibri"/>
            <family val="2"/>
            <charset val="238"/>
          </rPr>
          <t>SZV_F:IdotartamKezdes</t>
        </r>
      </text>
    </comment>
    <comment ref="M195" authorId="0" shapeId="0">
      <text>
        <r>
          <rPr>
            <sz val="11"/>
            <rFont val="Calibri"/>
            <family val="2"/>
            <charset val="238"/>
          </rPr>
          <t>SZV_F:IdotartamBefejezes</t>
        </r>
      </text>
    </comment>
    <comment ref="N195" authorId="0" shapeId="0">
      <text>
        <r>
          <rPr>
            <sz val="11"/>
            <rFont val="Calibri"/>
            <family val="2"/>
            <charset val="238"/>
          </rPr>
          <t>SZV_F:NettoKoltsegUtem1</t>
        </r>
      </text>
    </comment>
    <comment ref="O195" authorId="0" shapeId="0">
      <text>
        <r>
          <rPr>
            <sz val="11"/>
            <rFont val="Calibri"/>
            <family val="2"/>
            <charset val="238"/>
          </rPr>
          <t>SZV_F:NettoKoltsegUtem2</t>
        </r>
      </text>
    </comment>
    <comment ref="P195" authorId="0" shapeId="0">
      <text>
        <r>
          <rPr>
            <sz val="11"/>
            <rFont val="Calibri"/>
            <family val="2"/>
            <charset val="238"/>
          </rPr>
          <t>SZV_F:EM_Melleklet2_KTG</t>
        </r>
      </text>
    </comment>
    <comment ref="R195" authorId="0" shapeId="0">
      <text>
        <r>
          <rPr>
            <sz val="11"/>
            <rFont val="Calibri"/>
            <family val="2"/>
            <charset val="238"/>
          </rPr>
          <t>SZV_F:HDUtem1</t>
        </r>
      </text>
    </comment>
    <comment ref="S195" authorId="0" shapeId="0">
      <text>
        <r>
          <rPr>
            <sz val="11"/>
            <rFont val="Calibri"/>
            <family val="2"/>
            <charset val="238"/>
          </rPr>
          <t>SZV_F:ECSUtem1</t>
        </r>
      </text>
    </comment>
    <comment ref="T195" authorId="0" shapeId="0">
      <text>
        <r>
          <rPr>
            <sz val="11"/>
            <rFont val="Calibri"/>
            <family val="2"/>
            <charset val="238"/>
          </rPr>
          <t>SZV_F:KFHUtem1</t>
        </r>
      </text>
    </comment>
    <comment ref="U195" authorId="0" shapeId="0">
      <text>
        <r>
          <rPr>
            <sz val="11"/>
            <rFont val="Calibri"/>
            <family val="2"/>
            <charset val="238"/>
          </rPr>
          <t>SZV_F:Egyeb_SajatUtem1</t>
        </r>
      </text>
    </comment>
    <comment ref="V195" authorId="0" shapeId="0">
      <text>
        <r>
          <rPr>
            <sz val="11"/>
            <rFont val="Calibri"/>
            <family val="2"/>
            <charset val="238"/>
          </rPr>
          <t>SZV_F:DijUtem1</t>
        </r>
      </text>
    </comment>
    <comment ref="W195" authorId="0" shapeId="0">
      <text>
        <r>
          <rPr>
            <sz val="11"/>
            <rFont val="Calibri"/>
            <family val="2"/>
            <charset val="238"/>
          </rPr>
          <t>SZV_F:EM_Melleklet1_Utem1</t>
        </r>
      </text>
    </comment>
    <comment ref="X195" authorId="0" shapeId="0">
      <text>
        <r>
          <rPr>
            <sz val="11"/>
            <rFont val="Calibri"/>
            <family val="2"/>
            <charset val="238"/>
          </rPr>
          <t>SZV_F:EgyebAllamiUtem1</t>
        </r>
      </text>
    </comment>
    <comment ref="Y195" authorId="0" shapeId="0">
      <text>
        <r>
          <rPr>
            <sz val="11"/>
            <rFont val="Calibri"/>
            <family val="2"/>
            <charset val="238"/>
          </rPr>
          <t>SZV_F:OnkormanyzatiUtem1</t>
        </r>
      </text>
    </comment>
    <comment ref="Z195" authorId="0" shapeId="0">
      <text>
        <r>
          <rPr>
            <sz val="11"/>
            <rFont val="Calibri"/>
            <family val="2"/>
            <charset val="238"/>
          </rPr>
          <t>SZV_F:EUUtem1</t>
        </r>
      </text>
    </comment>
    <comment ref="AA195" authorId="0" shapeId="0">
      <text>
        <r>
          <rPr>
            <sz val="11"/>
            <rFont val="Calibri"/>
            <family val="2"/>
            <charset val="238"/>
          </rPr>
          <t>SZV_F:EgyebUtem1</t>
        </r>
      </text>
    </comment>
    <comment ref="AB195" authorId="0" shapeId="0">
      <text>
        <r>
          <rPr>
            <sz val="11"/>
            <rFont val="Calibri"/>
            <family val="2"/>
            <charset val="238"/>
          </rPr>
          <t>SZV_F:HitelKotvenyUtem1</t>
        </r>
      </text>
    </comment>
    <comment ref="AC195" authorId="0" shapeId="0">
      <text>
        <r>
          <rPr>
            <sz val="11"/>
            <rFont val="Calibri"/>
            <family val="2"/>
            <charset val="238"/>
          </rPr>
          <t>SZV_F:OsszesenUtem1</t>
        </r>
      </text>
    </comment>
    <comment ref="AF195" authorId="0" shapeId="0">
      <text>
        <r>
          <rPr>
            <sz val="11"/>
            <rFont val="Calibri"/>
            <family val="2"/>
            <charset val="238"/>
          </rPr>
          <t>SZV_F:HDUtem2</t>
        </r>
      </text>
    </comment>
    <comment ref="AG195" authorId="0" shapeId="0">
      <text>
        <r>
          <rPr>
            <sz val="11"/>
            <rFont val="Calibri"/>
            <family val="2"/>
            <charset val="238"/>
          </rPr>
          <t>SZV_F:ECSUtem2</t>
        </r>
      </text>
    </comment>
    <comment ref="AH195" authorId="0" shapeId="0">
      <text>
        <r>
          <rPr>
            <sz val="11"/>
            <rFont val="Calibri"/>
            <family val="2"/>
            <charset val="238"/>
          </rPr>
          <t>SZV_F:KFHUtem2</t>
        </r>
      </text>
    </comment>
    <comment ref="AI195" authorId="0" shapeId="0">
      <text>
        <r>
          <rPr>
            <sz val="11"/>
            <rFont val="Calibri"/>
            <family val="2"/>
            <charset val="238"/>
          </rPr>
          <t>SZV_F:Egyeb_SajatUtem2</t>
        </r>
      </text>
    </comment>
    <comment ref="AJ195" authorId="0" shapeId="0">
      <text>
        <r>
          <rPr>
            <sz val="11"/>
            <rFont val="Calibri"/>
            <family val="2"/>
            <charset val="238"/>
          </rPr>
          <t>SZV_F:DijUtem2</t>
        </r>
      </text>
    </comment>
    <comment ref="AK195" authorId="0" shapeId="0">
      <text>
        <r>
          <rPr>
            <sz val="11"/>
            <rFont val="Calibri"/>
            <family val="2"/>
            <charset val="238"/>
          </rPr>
          <t>SZV_F:EM_Melleklet1_Utem2</t>
        </r>
      </text>
    </comment>
    <comment ref="AL195" authorId="0" shapeId="0">
      <text>
        <r>
          <rPr>
            <sz val="11"/>
            <rFont val="Calibri"/>
            <family val="2"/>
            <charset val="238"/>
          </rPr>
          <t>SZV_F:EgyebAllamiUtem2</t>
        </r>
      </text>
    </comment>
    <comment ref="AM195" authorId="0" shapeId="0">
      <text>
        <r>
          <rPr>
            <sz val="11"/>
            <rFont val="Calibri"/>
            <family val="2"/>
            <charset val="238"/>
          </rPr>
          <t>SZV_F:OnkormanyzatiUtem2</t>
        </r>
      </text>
    </comment>
    <comment ref="AN195" authorId="0" shapeId="0">
      <text>
        <r>
          <rPr>
            <sz val="11"/>
            <rFont val="Calibri"/>
            <family val="2"/>
            <charset val="238"/>
          </rPr>
          <t>SZV_F:EUUtem2</t>
        </r>
      </text>
    </comment>
    <comment ref="AO195" authorId="0" shapeId="0">
      <text>
        <r>
          <rPr>
            <sz val="11"/>
            <rFont val="Calibri"/>
            <family val="2"/>
            <charset val="238"/>
          </rPr>
          <t>SZV_F:EgyebUtem2</t>
        </r>
      </text>
    </comment>
    <comment ref="AP195" authorId="0" shapeId="0">
      <text>
        <r>
          <rPr>
            <sz val="11"/>
            <rFont val="Calibri"/>
            <family val="2"/>
            <charset val="238"/>
          </rPr>
          <t>SZV_F:HitelKotvenyUtem2</t>
        </r>
      </text>
    </comment>
    <comment ref="AQ195" authorId="0" shapeId="0">
      <text>
        <r>
          <rPr>
            <sz val="11"/>
            <rFont val="Calibri"/>
            <family val="2"/>
            <charset val="238"/>
          </rPr>
          <t>SZV_F:OsszesenUtem2</t>
        </r>
      </text>
    </comment>
    <comment ref="AR195" authorId="0" shapeId="0">
      <text>
        <r>
          <rPr>
            <sz val="11"/>
            <rFont val="Calibri"/>
            <family val="2"/>
            <charset val="238"/>
          </rPr>
          <t>SZV_F:ForrashianyUtem2</t>
        </r>
      </text>
    </comment>
    <comment ref="AU195" authorId="0" shapeId="0">
      <text>
        <r>
          <rPr>
            <sz val="11"/>
            <rFont val="Calibri"/>
            <family val="2"/>
            <charset val="238"/>
          </rPr>
          <t>SZV_F:Indokolas</t>
        </r>
      </text>
    </comment>
    <comment ref="AV195" authorId="0" shapeId="0">
      <text>
        <r>
          <rPr>
            <sz val="11"/>
            <rFont val="Calibri"/>
            <family val="2"/>
            <charset val="238"/>
          </rPr>
          <t>SZV_F:Megjegyzes</t>
        </r>
      </text>
    </comment>
    <comment ref="AW195" authorId="0" shapeId="0">
      <text>
        <r>
          <rPr>
            <sz val="11"/>
            <rFont val="Calibri"/>
            <family val="2"/>
            <charset val="238"/>
          </rPr>
          <t>SZV_F:FeladatSorszam</t>
        </r>
      </text>
    </comment>
    <comment ref="AY195" authorId="0" shapeId="0">
      <text>
        <r>
          <rPr>
            <sz val="11"/>
            <rFont val="Calibri"/>
            <family val="2"/>
            <charset val="238"/>
          </rPr>
          <t>SZV_F:ISA</t>
        </r>
      </text>
    </comment>
    <comment ref="B196" authorId="0" shapeId="0">
      <text>
        <r>
          <rPr>
            <sz val="11"/>
            <rFont val="Calibri"/>
            <family val="2"/>
            <charset val="238"/>
          </rPr>
          <t>SZV_F:FontossagiSorrent</t>
        </r>
      </text>
    </comment>
    <comment ref="C196" authorId="0" shapeId="0">
      <text>
        <r>
          <rPr>
            <sz val="11"/>
            <rFont val="Calibri"/>
            <family val="2"/>
            <charset val="238"/>
          </rPr>
          <t>SZV_F:FeladatKategoria</t>
        </r>
      </text>
    </comment>
    <comment ref="D196" authorId="0" shapeId="0">
      <text>
        <r>
          <rPr>
            <sz val="11"/>
            <rFont val="Calibri"/>
            <family val="2"/>
            <charset val="238"/>
          </rPr>
          <t>SZV_F:FeladatMegnevezes</t>
        </r>
      </text>
    </comment>
    <comment ref="E196" authorId="0" shapeId="0">
      <text>
        <r>
          <rPr>
            <sz val="11"/>
            <rFont val="Calibri"/>
            <family val="2"/>
            <charset val="238"/>
          </rPr>
          <t>SZV_F:ElviEngedelySzam</t>
        </r>
      </text>
    </comment>
    <comment ref="F196" authorId="0" shapeId="0">
      <text>
        <r>
          <rPr>
            <sz val="11"/>
            <rFont val="Calibri"/>
            <family val="2"/>
            <charset val="238"/>
          </rPr>
          <t>SZV_F:VKR_Kod</t>
        </r>
      </text>
    </comment>
    <comment ref="G196" authorId="0" shapeId="0">
      <text>
        <r>
          <rPr>
            <sz val="11"/>
            <rFont val="Calibri"/>
            <family val="2"/>
            <charset val="238"/>
          </rPr>
          <t>SZV_F:VKR_Nev</t>
        </r>
      </text>
    </comment>
    <comment ref="H196" authorId="0" shapeId="0">
      <text>
        <r>
          <rPr>
            <sz val="11"/>
            <rFont val="Calibri"/>
            <family val="2"/>
            <charset val="238"/>
          </rPr>
          <t>SZV_F:FeladatAzonosito</t>
        </r>
      </text>
    </comment>
    <comment ref="I196" authorId="0" shapeId="0">
      <text>
        <r>
          <rPr>
            <sz val="11"/>
            <rFont val="Calibri"/>
            <family val="2"/>
            <charset val="238"/>
          </rPr>
          <t>SZV_F:EllatasiTerulet</t>
        </r>
      </text>
    </comment>
    <comment ref="J196" authorId="0" shapeId="0">
      <text>
        <r>
          <rPr>
            <sz val="11"/>
            <rFont val="Calibri"/>
            <family val="2"/>
            <charset val="238"/>
          </rPr>
          <t>SZV_F:EllatasertFelelos</t>
        </r>
      </text>
    </comment>
    <comment ref="K196" authorId="0" shapeId="0">
      <text>
        <r>
          <rPr>
            <sz val="11"/>
            <rFont val="Calibri"/>
            <family val="2"/>
            <charset val="238"/>
          </rPr>
          <t>SZV_F:TervezettNettoKoltseg</t>
        </r>
      </text>
    </comment>
    <comment ref="L196" authorId="0" shapeId="0">
      <text>
        <r>
          <rPr>
            <sz val="11"/>
            <rFont val="Calibri"/>
            <family val="2"/>
            <charset val="238"/>
          </rPr>
          <t>SZV_F:IdotartamKezdes</t>
        </r>
      </text>
    </comment>
    <comment ref="M196" authorId="0" shapeId="0">
      <text>
        <r>
          <rPr>
            <sz val="11"/>
            <rFont val="Calibri"/>
            <family val="2"/>
            <charset val="238"/>
          </rPr>
          <t>SZV_F:IdotartamBefejezes</t>
        </r>
      </text>
    </comment>
    <comment ref="N196" authorId="0" shapeId="0">
      <text>
        <r>
          <rPr>
            <sz val="11"/>
            <rFont val="Calibri"/>
            <family val="2"/>
            <charset val="238"/>
          </rPr>
          <t>SZV_F:NettoKoltsegUtem1</t>
        </r>
      </text>
    </comment>
    <comment ref="O196" authorId="0" shapeId="0">
      <text>
        <r>
          <rPr>
            <sz val="11"/>
            <rFont val="Calibri"/>
            <family val="2"/>
            <charset val="238"/>
          </rPr>
          <t>SZV_F:NettoKoltsegUtem2</t>
        </r>
      </text>
    </comment>
    <comment ref="P196" authorId="0" shapeId="0">
      <text>
        <r>
          <rPr>
            <sz val="11"/>
            <rFont val="Calibri"/>
            <family val="2"/>
            <charset val="238"/>
          </rPr>
          <t>SZV_F:EM_Melleklet2_KTG</t>
        </r>
      </text>
    </comment>
    <comment ref="R196" authorId="0" shapeId="0">
      <text>
        <r>
          <rPr>
            <sz val="11"/>
            <rFont val="Calibri"/>
            <family val="2"/>
            <charset val="238"/>
          </rPr>
          <t>SZV_F:HDUtem1</t>
        </r>
      </text>
    </comment>
    <comment ref="S196" authorId="0" shapeId="0">
      <text>
        <r>
          <rPr>
            <sz val="11"/>
            <rFont val="Calibri"/>
            <family val="2"/>
            <charset val="238"/>
          </rPr>
          <t>SZV_F:ECSUtem1</t>
        </r>
      </text>
    </comment>
    <comment ref="T196" authorId="0" shapeId="0">
      <text>
        <r>
          <rPr>
            <sz val="11"/>
            <rFont val="Calibri"/>
            <family val="2"/>
            <charset val="238"/>
          </rPr>
          <t>SZV_F:KFHUtem1</t>
        </r>
      </text>
    </comment>
    <comment ref="U196" authorId="0" shapeId="0">
      <text>
        <r>
          <rPr>
            <sz val="11"/>
            <rFont val="Calibri"/>
            <family val="2"/>
            <charset val="238"/>
          </rPr>
          <t>SZV_F:Egyeb_SajatUtem1</t>
        </r>
      </text>
    </comment>
    <comment ref="V196" authorId="0" shapeId="0">
      <text>
        <r>
          <rPr>
            <sz val="11"/>
            <rFont val="Calibri"/>
            <family val="2"/>
            <charset val="238"/>
          </rPr>
          <t>SZV_F:DijUtem1</t>
        </r>
      </text>
    </comment>
    <comment ref="W196" authorId="0" shapeId="0">
      <text>
        <r>
          <rPr>
            <sz val="11"/>
            <rFont val="Calibri"/>
            <family val="2"/>
            <charset val="238"/>
          </rPr>
          <t>SZV_F:EM_Melleklet1_Utem1</t>
        </r>
      </text>
    </comment>
    <comment ref="X196" authorId="0" shapeId="0">
      <text>
        <r>
          <rPr>
            <sz val="11"/>
            <rFont val="Calibri"/>
            <family val="2"/>
            <charset val="238"/>
          </rPr>
          <t>SZV_F:EgyebAllamiUtem1</t>
        </r>
      </text>
    </comment>
    <comment ref="Y196" authorId="0" shapeId="0">
      <text>
        <r>
          <rPr>
            <sz val="11"/>
            <rFont val="Calibri"/>
            <family val="2"/>
            <charset val="238"/>
          </rPr>
          <t>SZV_F:OnkormanyzatiUtem1</t>
        </r>
      </text>
    </comment>
    <comment ref="Z196" authorId="0" shapeId="0">
      <text>
        <r>
          <rPr>
            <sz val="11"/>
            <rFont val="Calibri"/>
            <family val="2"/>
            <charset val="238"/>
          </rPr>
          <t>SZV_F:EUUtem1</t>
        </r>
      </text>
    </comment>
    <comment ref="AA196" authorId="0" shapeId="0">
      <text>
        <r>
          <rPr>
            <sz val="11"/>
            <rFont val="Calibri"/>
            <family val="2"/>
            <charset val="238"/>
          </rPr>
          <t>SZV_F:EgyebUtem1</t>
        </r>
      </text>
    </comment>
    <comment ref="AB196" authorId="0" shapeId="0">
      <text>
        <r>
          <rPr>
            <sz val="11"/>
            <rFont val="Calibri"/>
            <family val="2"/>
            <charset val="238"/>
          </rPr>
          <t>SZV_F:HitelKotvenyUtem1</t>
        </r>
      </text>
    </comment>
    <comment ref="AC196" authorId="0" shapeId="0">
      <text>
        <r>
          <rPr>
            <sz val="11"/>
            <rFont val="Calibri"/>
            <family val="2"/>
            <charset val="238"/>
          </rPr>
          <t>SZV_F:OsszesenUtem1</t>
        </r>
      </text>
    </comment>
    <comment ref="AF196" authorId="0" shapeId="0">
      <text>
        <r>
          <rPr>
            <sz val="11"/>
            <rFont val="Calibri"/>
            <family val="2"/>
            <charset val="238"/>
          </rPr>
          <t>SZV_F:HDUtem2</t>
        </r>
      </text>
    </comment>
    <comment ref="AG196" authorId="0" shapeId="0">
      <text>
        <r>
          <rPr>
            <sz val="11"/>
            <rFont val="Calibri"/>
            <family val="2"/>
            <charset val="238"/>
          </rPr>
          <t>SZV_F:ECSUtem2</t>
        </r>
      </text>
    </comment>
    <comment ref="AH196" authorId="0" shapeId="0">
      <text>
        <r>
          <rPr>
            <sz val="11"/>
            <rFont val="Calibri"/>
            <family val="2"/>
            <charset val="238"/>
          </rPr>
          <t>SZV_F:KFHUtem2</t>
        </r>
      </text>
    </comment>
    <comment ref="AI196" authorId="0" shapeId="0">
      <text>
        <r>
          <rPr>
            <sz val="11"/>
            <rFont val="Calibri"/>
            <family val="2"/>
            <charset val="238"/>
          </rPr>
          <t>SZV_F:Egyeb_SajatUtem2</t>
        </r>
      </text>
    </comment>
    <comment ref="AJ196" authorId="0" shapeId="0">
      <text>
        <r>
          <rPr>
            <sz val="11"/>
            <rFont val="Calibri"/>
            <family val="2"/>
            <charset val="238"/>
          </rPr>
          <t>SZV_F:DijUtem2</t>
        </r>
      </text>
    </comment>
    <comment ref="AK196" authorId="0" shapeId="0">
      <text>
        <r>
          <rPr>
            <sz val="11"/>
            <rFont val="Calibri"/>
            <family val="2"/>
            <charset val="238"/>
          </rPr>
          <t>SZV_F:EM_Melleklet1_Utem2</t>
        </r>
      </text>
    </comment>
    <comment ref="AL196" authorId="0" shapeId="0">
      <text>
        <r>
          <rPr>
            <sz val="11"/>
            <rFont val="Calibri"/>
            <family val="2"/>
            <charset val="238"/>
          </rPr>
          <t>SZV_F:EgyebAllamiUtem2</t>
        </r>
      </text>
    </comment>
    <comment ref="AM196" authorId="0" shapeId="0">
      <text>
        <r>
          <rPr>
            <sz val="11"/>
            <rFont val="Calibri"/>
            <family val="2"/>
            <charset val="238"/>
          </rPr>
          <t>SZV_F:OnkormanyzatiUtem2</t>
        </r>
      </text>
    </comment>
    <comment ref="AN196" authorId="0" shapeId="0">
      <text>
        <r>
          <rPr>
            <sz val="11"/>
            <rFont val="Calibri"/>
            <family val="2"/>
            <charset val="238"/>
          </rPr>
          <t>SZV_F:EUUtem2</t>
        </r>
      </text>
    </comment>
    <comment ref="AO196" authorId="0" shapeId="0">
      <text>
        <r>
          <rPr>
            <sz val="11"/>
            <rFont val="Calibri"/>
            <family val="2"/>
            <charset val="238"/>
          </rPr>
          <t>SZV_F:EgyebUtem2</t>
        </r>
      </text>
    </comment>
    <comment ref="AP196" authorId="0" shapeId="0">
      <text>
        <r>
          <rPr>
            <sz val="11"/>
            <rFont val="Calibri"/>
            <family val="2"/>
            <charset val="238"/>
          </rPr>
          <t>SZV_F:HitelKotvenyUtem2</t>
        </r>
      </text>
    </comment>
    <comment ref="AQ196" authorId="0" shapeId="0">
      <text>
        <r>
          <rPr>
            <sz val="11"/>
            <rFont val="Calibri"/>
            <family val="2"/>
            <charset val="238"/>
          </rPr>
          <t>SZV_F:OsszesenUtem2</t>
        </r>
      </text>
    </comment>
    <comment ref="AR196" authorId="0" shapeId="0">
      <text>
        <r>
          <rPr>
            <sz val="11"/>
            <rFont val="Calibri"/>
            <family val="2"/>
            <charset val="238"/>
          </rPr>
          <t>SZV_F:ForrashianyUtem2</t>
        </r>
      </text>
    </comment>
    <comment ref="AU196" authorId="0" shapeId="0">
      <text>
        <r>
          <rPr>
            <sz val="11"/>
            <rFont val="Calibri"/>
            <family val="2"/>
            <charset val="238"/>
          </rPr>
          <t>SZV_F:Indokolas</t>
        </r>
      </text>
    </comment>
    <comment ref="AV196" authorId="0" shapeId="0">
      <text>
        <r>
          <rPr>
            <sz val="11"/>
            <rFont val="Calibri"/>
            <family val="2"/>
            <charset val="238"/>
          </rPr>
          <t>SZV_F:Megjegyzes</t>
        </r>
      </text>
    </comment>
    <comment ref="AW196" authorId="0" shapeId="0">
      <text>
        <r>
          <rPr>
            <sz val="11"/>
            <rFont val="Calibri"/>
            <family val="2"/>
            <charset val="238"/>
          </rPr>
          <t>SZV_F:FeladatSorszam</t>
        </r>
      </text>
    </comment>
    <comment ref="AY196" authorId="0" shapeId="0">
      <text>
        <r>
          <rPr>
            <sz val="11"/>
            <rFont val="Calibri"/>
            <family val="2"/>
            <charset val="238"/>
          </rPr>
          <t>SZV_F:ISA</t>
        </r>
      </text>
    </comment>
    <comment ref="B197" authorId="0" shapeId="0">
      <text>
        <r>
          <rPr>
            <sz val="11"/>
            <rFont val="Calibri"/>
            <family val="2"/>
            <charset val="238"/>
          </rPr>
          <t>SZV_F:FontossagiSorrent</t>
        </r>
      </text>
    </comment>
    <comment ref="C197" authorId="0" shapeId="0">
      <text>
        <r>
          <rPr>
            <sz val="11"/>
            <rFont val="Calibri"/>
            <family val="2"/>
            <charset val="238"/>
          </rPr>
          <t>SZV_F:FeladatKategoria</t>
        </r>
      </text>
    </comment>
    <comment ref="D197" authorId="0" shapeId="0">
      <text>
        <r>
          <rPr>
            <sz val="11"/>
            <rFont val="Calibri"/>
            <family val="2"/>
            <charset val="238"/>
          </rPr>
          <t>SZV_F:FeladatMegnevezes</t>
        </r>
      </text>
    </comment>
    <comment ref="E197" authorId="0" shapeId="0">
      <text>
        <r>
          <rPr>
            <sz val="11"/>
            <rFont val="Calibri"/>
            <family val="2"/>
            <charset val="238"/>
          </rPr>
          <t>SZV_F:ElviEngedelySzam</t>
        </r>
      </text>
    </comment>
    <comment ref="F197" authorId="0" shapeId="0">
      <text>
        <r>
          <rPr>
            <sz val="11"/>
            <rFont val="Calibri"/>
            <family val="2"/>
            <charset val="238"/>
          </rPr>
          <t>SZV_F:VKR_Kod</t>
        </r>
      </text>
    </comment>
    <comment ref="G197" authorId="0" shapeId="0">
      <text>
        <r>
          <rPr>
            <sz val="11"/>
            <rFont val="Calibri"/>
            <family val="2"/>
            <charset val="238"/>
          </rPr>
          <t>SZV_F:VKR_Nev</t>
        </r>
      </text>
    </comment>
    <comment ref="H197" authorId="0" shapeId="0">
      <text>
        <r>
          <rPr>
            <sz val="11"/>
            <rFont val="Calibri"/>
            <family val="2"/>
            <charset val="238"/>
          </rPr>
          <t>SZV_F:FeladatAzonosito</t>
        </r>
      </text>
    </comment>
    <comment ref="I197" authorId="0" shapeId="0">
      <text>
        <r>
          <rPr>
            <sz val="11"/>
            <rFont val="Calibri"/>
            <family val="2"/>
            <charset val="238"/>
          </rPr>
          <t>SZV_F:EllatasiTerulet</t>
        </r>
      </text>
    </comment>
    <comment ref="J197" authorId="0" shapeId="0">
      <text>
        <r>
          <rPr>
            <sz val="11"/>
            <rFont val="Calibri"/>
            <family val="2"/>
            <charset val="238"/>
          </rPr>
          <t>SZV_F:EllatasertFelelos</t>
        </r>
      </text>
    </comment>
    <comment ref="K197" authorId="0" shapeId="0">
      <text>
        <r>
          <rPr>
            <sz val="11"/>
            <rFont val="Calibri"/>
            <family val="2"/>
            <charset val="238"/>
          </rPr>
          <t>SZV_F:TervezettNettoKoltseg</t>
        </r>
      </text>
    </comment>
    <comment ref="L197" authorId="0" shapeId="0">
      <text>
        <r>
          <rPr>
            <sz val="11"/>
            <rFont val="Calibri"/>
            <family val="2"/>
            <charset val="238"/>
          </rPr>
          <t>SZV_F:IdotartamKezdes</t>
        </r>
      </text>
    </comment>
    <comment ref="M197" authorId="0" shapeId="0">
      <text>
        <r>
          <rPr>
            <sz val="11"/>
            <rFont val="Calibri"/>
            <family val="2"/>
            <charset val="238"/>
          </rPr>
          <t>SZV_F:IdotartamBefejezes</t>
        </r>
      </text>
    </comment>
    <comment ref="N197" authorId="0" shapeId="0">
      <text>
        <r>
          <rPr>
            <sz val="11"/>
            <rFont val="Calibri"/>
            <family val="2"/>
            <charset val="238"/>
          </rPr>
          <t>SZV_F:NettoKoltsegUtem1</t>
        </r>
      </text>
    </comment>
    <comment ref="O197" authorId="0" shapeId="0">
      <text>
        <r>
          <rPr>
            <sz val="11"/>
            <rFont val="Calibri"/>
            <family val="2"/>
            <charset val="238"/>
          </rPr>
          <t>SZV_F:NettoKoltsegUtem2</t>
        </r>
      </text>
    </comment>
    <comment ref="P197" authorId="0" shapeId="0">
      <text>
        <r>
          <rPr>
            <sz val="11"/>
            <rFont val="Calibri"/>
            <family val="2"/>
            <charset val="238"/>
          </rPr>
          <t>SZV_F:EM_Melleklet2_KTG</t>
        </r>
      </text>
    </comment>
    <comment ref="R197" authorId="0" shapeId="0">
      <text>
        <r>
          <rPr>
            <sz val="11"/>
            <rFont val="Calibri"/>
            <family val="2"/>
            <charset val="238"/>
          </rPr>
          <t>SZV_F:HDUtem1</t>
        </r>
      </text>
    </comment>
    <comment ref="S197" authorId="0" shapeId="0">
      <text>
        <r>
          <rPr>
            <sz val="11"/>
            <rFont val="Calibri"/>
            <family val="2"/>
            <charset val="238"/>
          </rPr>
          <t>SZV_F:ECSUtem1</t>
        </r>
      </text>
    </comment>
    <comment ref="T197" authorId="0" shapeId="0">
      <text>
        <r>
          <rPr>
            <sz val="11"/>
            <rFont val="Calibri"/>
            <family val="2"/>
            <charset val="238"/>
          </rPr>
          <t>SZV_F:KFHUtem1</t>
        </r>
      </text>
    </comment>
    <comment ref="U197" authorId="0" shapeId="0">
      <text>
        <r>
          <rPr>
            <sz val="11"/>
            <rFont val="Calibri"/>
            <family val="2"/>
            <charset val="238"/>
          </rPr>
          <t>SZV_F:Egyeb_SajatUtem1</t>
        </r>
      </text>
    </comment>
    <comment ref="V197" authorId="0" shapeId="0">
      <text>
        <r>
          <rPr>
            <sz val="11"/>
            <rFont val="Calibri"/>
            <family val="2"/>
            <charset val="238"/>
          </rPr>
          <t>SZV_F:DijUtem1</t>
        </r>
      </text>
    </comment>
    <comment ref="W197" authorId="0" shapeId="0">
      <text>
        <r>
          <rPr>
            <sz val="11"/>
            <rFont val="Calibri"/>
            <family val="2"/>
            <charset val="238"/>
          </rPr>
          <t>SZV_F:EM_Melleklet1_Utem1</t>
        </r>
      </text>
    </comment>
    <comment ref="X197" authorId="0" shapeId="0">
      <text>
        <r>
          <rPr>
            <sz val="11"/>
            <rFont val="Calibri"/>
            <family val="2"/>
            <charset val="238"/>
          </rPr>
          <t>SZV_F:EgyebAllamiUtem1</t>
        </r>
      </text>
    </comment>
    <comment ref="Y197" authorId="0" shapeId="0">
      <text>
        <r>
          <rPr>
            <sz val="11"/>
            <rFont val="Calibri"/>
            <family val="2"/>
            <charset val="238"/>
          </rPr>
          <t>SZV_F:OnkormanyzatiUtem1</t>
        </r>
      </text>
    </comment>
    <comment ref="Z197" authorId="0" shapeId="0">
      <text>
        <r>
          <rPr>
            <sz val="11"/>
            <rFont val="Calibri"/>
            <family val="2"/>
            <charset val="238"/>
          </rPr>
          <t>SZV_F:EUUtem1</t>
        </r>
      </text>
    </comment>
    <comment ref="AA197" authorId="0" shapeId="0">
      <text>
        <r>
          <rPr>
            <sz val="11"/>
            <rFont val="Calibri"/>
            <family val="2"/>
            <charset val="238"/>
          </rPr>
          <t>SZV_F:EgyebUtem1</t>
        </r>
      </text>
    </comment>
    <comment ref="AB197" authorId="0" shapeId="0">
      <text>
        <r>
          <rPr>
            <sz val="11"/>
            <rFont val="Calibri"/>
            <family val="2"/>
            <charset val="238"/>
          </rPr>
          <t>SZV_F:HitelKotvenyUtem1</t>
        </r>
      </text>
    </comment>
    <comment ref="AC197" authorId="0" shapeId="0">
      <text>
        <r>
          <rPr>
            <sz val="11"/>
            <rFont val="Calibri"/>
            <family val="2"/>
            <charset val="238"/>
          </rPr>
          <t>SZV_F:OsszesenUtem1</t>
        </r>
      </text>
    </comment>
    <comment ref="AF197" authorId="0" shapeId="0">
      <text>
        <r>
          <rPr>
            <sz val="11"/>
            <rFont val="Calibri"/>
            <family val="2"/>
            <charset val="238"/>
          </rPr>
          <t>SZV_F:HDUtem2</t>
        </r>
      </text>
    </comment>
    <comment ref="AG197" authorId="0" shapeId="0">
      <text>
        <r>
          <rPr>
            <sz val="11"/>
            <rFont val="Calibri"/>
            <family val="2"/>
            <charset val="238"/>
          </rPr>
          <t>SZV_F:ECSUtem2</t>
        </r>
      </text>
    </comment>
    <comment ref="AH197" authorId="0" shapeId="0">
      <text>
        <r>
          <rPr>
            <sz val="11"/>
            <rFont val="Calibri"/>
            <family val="2"/>
            <charset val="238"/>
          </rPr>
          <t>SZV_F:KFHUtem2</t>
        </r>
      </text>
    </comment>
    <comment ref="AI197" authorId="0" shapeId="0">
      <text>
        <r>
          <rPr>
            <sz val="11"/>
            <rFont val="Calibri"/>
            <family val="2"/>
            <charset val="238"/>
          </rPr>
          <t>SZV_F:Egyeb_SajatUtem2</t>
        </r>
      </text>
    </comment>
    <comment ref="AJ197" authorId="0" shapeId="0">
      <text>
        <r>
          <rPr>
            <sz val="11"/>
            <rFont val="Calibri"/>
            <family val="2"/>
            <charset val="238"/>
          </rPr>
          <t>SZV_F:DijUtem2</t>
        </r>
      </text>
    </comment>
    <comment ref="AK197" authorId="0" shapeId="0">
      <text>
        <r>
          <rPr>
            <sz val="11"/>
            <rFont val="Calibri"/>
            <family val="2"/>
            <charset val="238"/>
          </rPr>
          <t>SZV_F:EM_Melleklet1_Utem2</t>
        </r>
      </text>
    </comment>
    <comment ref="AL197" authorId="0" shapeId="0">
      <text>
        <r>
          <rPr>
            <sz val="11"/>
            <rFont val="Calibri"/>
            <family val="2"/>
            <charset val="238"/>
          </rPr>
          <t>SZV_F:EgyebAllamiUtem2</t>
        </r>
      </text>
    </comment>
    <comment ref="AM197" authorId="0" shapeId="0">
      <text>
        <r>
          <rPr>
            <sz val="11"/>
            <rFont val="Calibri"/>
            <family val="2"/>
            <charset val="238"/>
          </rPr>
          <t>SZV_F:OnkormanyzatiUtem2</t>
        </r>
      </text>
    </comment>
    <comment ref="AN197" authorId="0" shapeId="0">
      <text>
        <r>
          <rPr>
            <sz val="11"/>
            <rFont val="Calibri"/>
            <family val="2"/>
            <charset val="238"/>
          </rPr>
          <t>SZV_F:EUUtem2</t>
        </r>
      </text>
    </comment>
    <comment ref="AO197" authorId="0" shapeId="0">
      <text>
        <r>
          <rPr>
            <sz val="11"/>
            <rFont val="Calibri"/>
            <family val="2"/>
            <charset val="238"/>
          </rPr>
          <t>SZV_F:EgyebUtem2</t>
        </r>
      </text>
    </comment>
    <comment ref="AP197" authorId="0" shapeId="0">
      <text>
        <r>
          <rPr>
            <sz val="11"/>
            <rFont val="Calibri"/>
            <family val="2"/>
            <charset val="238"/>
          </rPr>
          <t>SZV_F:HitelKotvenyUtem2</t>
        </r>
      </text>
    </comment>
    <comment ref="AQ197" authorId="0" shapeId="0">
      <text>
        <r>
          <rPr>
            <sz val="11"/>
            <rFont val="Calibri"/>
            <family val="2"/>
            <charset val="238"/>
          </rPr>
          <t>SZV_F:OsszesenUtem2</t>
        </r>
      </text>
    </comment>
    <comment ref="AR197" authorId="0" shapeId="0">
      <text>
        <r>
          <rPr>
            <sz val="11"/>
            <rFont val="Calibri"/>
            <family val="2"/>
            <charset val="238"/>
          </rPr>
          <t>SZV_F:ForrashianyUtem2</t>
        </r>
      </text>
    </comment>
    <comment ref="AU197" authorId="0" shapeId="0">
      <text>
        <r>
          <rPr>
            <sz val="11"/>
            <rFont val="Calibri"/>
            <family val="2"/>
            <charset val="238"/>
          </rPr>
          <t>SZV_F:Indokolas</t>
        </r>
      </text>
    </comment>
    <comment ref="AV197" authorId="0" shapeId="0">
      <text>
        <r>
          <rPr>
            <sz val="11"/>
            <rFont val="Calibri"/>
            <family val="2"/>
            <charset val="238"/>
          </rPr>
          <t>SZV_F:Megjegyzes</t>
        </r>
      </text>
    </comment>
    <comment ref="AW197" authorId="0" shapeId="0">
      <text>
        <r>
          <rPr>
            <sz val="11"/>
            <rFont val="Calibri"/>
            <family val="2"/>
            <charset val="238"/>
          </rPr>
          <t>SZV_F:FeladatSorszam</t>
        </r>
      </text>
    </comment>
    <comment ref="AY197" authorId="0" shapeId="0">
      <text>
        <r>
          <rPr>
            <sz val="11"/>
            <rFont val="Calibri"/>
            <family val="2"/>
            <charset val="238"/>
          </rPr>
          <t>SZV_F:ISA</t>
        </r>
      </text>
    </comment>
    <comment ref="B198" authorId="0" shapeId="0">
      <text>
        <r>
          <rPr>
            <sz val="11"/>
            <rFont val="Calibri"/>
            <family val="2"/>
            <charset val="238"/>
          </rPr>
          <t>SZV_F:FontossagiSorrent</t>
        </r>
      </text>
    </comment>
    <comment ref="C198" authorId="0" shapeId="0">
      <text>
        <r>
          <rPr>
            <sz val="11"/>
            <rFont val="Calibri"/>
            <family val="2"/>
            <charset val="238"/>
          </rPr>
          <t>SZV_F:FeladatKategoria</t>
        </r>
      </text>
    </comment>
    <comment ref="D198" authorId="0" shapeId="0">
      <text>
        <r>
          <rPr>
            <sz val="11"/>
            <rFont val="Calibri"/>
            <family val="2"/>
            <charset val="238"/>
          </rPr>
          <t>SZV_F:FeladatMegnevezes</t>
        </r>
      </text>
    </comment>
    <comment ref="E198" authorId="0" shapeId="0">
      <text>
        <r>
          <rPr>
            <sz val="11"/>
            <rFont val="Calibri"/>
            <family val="2"/>
            <charset val="238"/>
          </rPr>
          <t>SZV_F:ElviEngedelySzam</t>
        </r>
      </text>
    </comment>
    <comment ref="F198" authorId="0" shapeId="0">
      <text>
        <r>
          <rPr>
            <sz val="11"/>
            <rFont val="Calibri"/>
            <family val="2"/>
            <charset val="238"/>
          </rPr>
          <t>SZV_F:VKR_Kod</t>
        </r>
      </text>
    </comment>
    <comment ref="G198" authorId="0" shapeId="0">
      <text>
        <r>
          <rPr>
            <sz val="11"/>
            <rFont val="Calibri"/>
            <family val="2"/>
            <charset val="238"/>
          </rPr>
          <t>SZV_F:VKR_Nev</t>
        </r>
      </text>
    </comment>
    <comment ref="H198" authorId="0" shapeId="0">
      <text>
        <r>
          <rPr>
            <sz val="11"/>
            <rFont val="Calibri"/>
            <family val="2"/>
            <charset val="238"/>
          </rPr>
          <t>SZV_F:FeladatAzonosito</t>
        </r>
      </text>
    </comment>
    <comment ref="I198" authorId="0" shapeId="0">
      <text>
        <r>
          <rPr>
            <sz val="11"/>
            <rFont val="Calibri"/>
            <family val="2"/>
            <charset val="238"/>
          </rPr>
          <t>SZV_F:EllatasiTerulet</t>
        </r>
      </text>
    </comment>
    <comment ref="J198" authorId="0" shapeId="0">
      <text>
        <r>
          <rPr>
            <sz val="11"/>
            <rFont val="Calibri"/>
            <family val="2"/>
            <charset val="238"/>
          </rPr>
          <t>SZV_F:EllatasertFelelos</t>
        </r>
      </text>
    </comment>
    <comment ref="K198" authorId="0" shapeId="0">
      <text>
        <r>
          <rPr>
            <sz val="11"/>
            <rFont val="Calibri"/>
            <family val="2"/>
            <charset val="238"/>
          </rPr>
          <t>SZV_F:TervezettNettoKoltseg</t>
        </r>
      </text>
    </comment>
    <comment ref="L198" authorId="0" shapeId="0">
      <text>
        <r>
          <rPr>
            <sz val="11"/>
            <rFont val="Calibri"/>
            <family val="2"/>
            <charset val="238"/>
          </rPr>
          <t>SZV_F:IdotartamKezdes</t>
        </r>
      </text>
    </comment>
    <comment ref="M198" authorId="0" shapeId="0">
      <text>
        <r>
          <rPr>
            <sz val="11"/>
            <rFont val="Calibri"/>
            <family val="2"/>
            <charset val="238"/>
          </rPr>
          <t>SZV_F:IdotartamBefejezes</t>
        </r>
      </text>
    </comment>
    <comment ref="N198" authorId="0" shapeId="0">
      <text>
        <r>
          <rPr>
            <sz val="11"/>
            <rFont val="Calibri"/>
            <family val="2"/>
            <charset val="238"/>
          </rPr>
          <t>SZV_F:NettoKoltsegUtem1</t>
        </r>
      </text>
    </comment>
    <comment ref="O198" authorId="0" shapeId="0">
      <text>
        <r>
          <rPr>
            <sz val="11"/>
            <rFont val="Calibri"/>
            <family val="2"/>
            <charset val="238"/>
          </rPr>
          <t>SZV_F:NettoKoltsegUtem2</t>
        </r>
      </text>
    </comment>
    <comment ref="P198" authorId="0" shapeId="0">
      <text>
        <r>
          <rPr>
            <sz val="11"/>
            <rFont val="Calibri"/>
            <family val="2"/>
            <charset val="238"/>
          </rPr>
          <t>SZV_F:EM_Melleklet2_KTG</t>
        </r>
      </text>
    </comment>
    <comment ref="R198" authorId="0" shapeId="0">
      <text>
        <r>
          <rPr>
            <sz val="11"/>
            <rFont val="Calibri"/>
            <family val="2"/>
            <charset val="238"/>
          </rPr>
          <t>SZV_F:HDUtem1</t>
        </r>
      </text>
    </comment>
    <comment ref="S198" authorId="0" shapeId="0">
      <text>
        <r>
          <rPr>
            <sz val="11"/>
            <rFont val="Calibri"/>
            <family val="2"/>
            <charset val="238"/>
          </rPr>
          <t>SZV_F:ECSUtem1</t>
        </r>
      </text>
    </comment>
    <comment ref="T198" authorId="0" shapeId="0">
      <text>
        <r>
          <rPr>
            <sz val="11"/>
            <rFont val="Calibri"/>
            <family val="2"/>
            <charset val="238"/>
          </rPr>
          <t>SZV_F:KFHUtem1</t>
        </r>
      </text>
    </comment>
    <comment ref="U198" authorId="0" shapeId="0">
      <text>
        <r>
          <rPr>
            <sz val="11"/>
            <rFont val="Calibri"/>
            <family val="2"/>
            <charset val="238"/>
          </rPr>
          <t>SZV_F:Egyeb_SajatUtem1</t>
        </r>
      </text>
    </comment>
    <comment ref="V198" authorId="0" shapeId="0">
      <text>
        <r>
          <rPr>
            <sz val="11"/>
            <rFont val="Calibri"/>
            <family val="2"/>
            <charset val="238"/>
          </rPr>
          <t>SZV_F:DijUtem1</t>
        </r>
      </text>
    </comment>
    <comment ref="W198" authorId="0" shapeId="0">
      <text>
        <r>
          <rPr>
            <sz val="11"/>
            <rFont val="Calibri"/>
            <family val="2"/>
            <charset val="238"/>
          </rPr>
          <t>SZV_F:EM_Melleklet1_Utem1</t>
        </r>
      </text>
    </comment>
    <comment ref="X198" authorId="0" shapeId="0">
      <text>
        <r>
          <rPr>
            <sz val="11"/>
            <rFont val="Calibri"/>
            <family val="2"/>
            <charset val="238"/>
          </rPr>
          <t>SZV_F:EgyebAllamiUtem1</t>
        </r>
      </text>
    </comment>
    <comment ref="Y198" authorId="0" shapeId="0">
      <text>
        <r>
          <rPr>
            <sz val="11"/>
            <rFont val="Calibri"/>
            <family val="2"/>
            <charset val="238"/>
          </rPr>
          <t>SZV_F:OnkormanyzatiUtem1</t>
        </r>
      </text>
    </comment>
    <comment ref="Z198" authorId="0" shapeId="0">
      <text>
        <r>
          <rPr>
            <sz val="11"/>
            <rFont val="Calibri"/>
            <family val="2"/>
            <charset val="238"/>
          </rPr>
          <t>SZV_F:EUUtem1</t>
        </r>
      </text>
    </comment>
    <comment ref="AA198" authorId="0" shapeId="0">
      <text>
        <r>
          <rPr>
            <sz val="11"/>
            <rFont val="Calibri"/>
            <family val="2"/>
            <charset val="238"/>
          </rPr>
          <t>SZV_F:EgyebUtem1</t>
        </r>
      </text>
    </comment>
    <comment ref="AB198" authorId="0" shapeId="0">
      <text>
        <r>
          <rPr>
            <sz val="11"/>
            <rFont val="Calibri"/>
            <family val="2"/>
            <charset val="238"/>
          </rPr>
          <t>SZV_F:HitelKotvenyUtem1</t>
        </r>
      </text>
    </comment>
    <comment ref="AC198" authorId="0" shapeId="0">
      <text>
        <r>
          <rPr>
            <sz val="11"/>
            <rFont val="Calibri"/>
            <family val="2"/>
            <charset val="238"/>
          </rPr>
          <t>SZV_F:OsszesenUtem1</t>
        </r>
      </text>
    </comment>
    <comment ref="AF198" authorId="0" shapeId="0">
      <text>
        <r>
          <rPr>
            <sz val="11"/>
            <rFont val="Calibri"/>
            <family val="2"/>
            <charset val="238"/>
          </rPr>
          <t>SZV_F:HDUtem2</t>
        </r>
      </text>
    </comment>
    <comment ref="AG198" authorId="0" shapeId="0">
      <text>
        <r>
          <rPr>
            <sz val="11"/>
            <rFont val="Calibri"/>
            <family val="2"/>
            <charset val="238"/>
          </rPr>
          <t>SZV_F:ECSUtem2</t>
        </r>
      </text>
    </comment>
    <comment ref="AH198" authorId="0" shapeId="0">
      <text>
        <r>
          <rPr>
            <sz val="11"/>
            <rFont val="Calibri"/>
            <family val="2"/>
            <charset val="238"/>
          </rPr>
          <t>SZV_F:KFHUtem2</t>
        </r>
      </text>
    </comment>
    <comment ref="AI198" authorId="0" shapeId="0">
      <text>
        <r>
          <rPr>
            <sz val="11"/>
            <rFont val="Calibri"/>
            <family val="2"/>
            <charset val="238"/>
          </rPr>
          <t>SZV_F:Egyeb_SajatUtem2</t>
        </r>
      </text>
    </comment>
    <comment ref="AJ198" authorId="0" shapeId="0">
      <text>
        <r>
          <rPr>
            <sz val="11"/>
            <rFont val="Calibri"/>
            <family val="2"/>
            <charset val="238"/>
          </rPr>
          <t>SZV_F:DijUtem2</t>
        </r>
      </text>
    </comment>
    <comment ref="AK198" authorId="0" shapeId="0">
      <text>
        <r>
          <rPr>
            <sz val="11"/>
            <rFont val="Calibri"/>
            <family val="2"/>
            <charset val="238"/>
          </rPr>
          <t>SZV_F:EM_Melleklet1_Utem2</t>
        </r>
      </text>
    </comment>
    <comment ref="AL198" authorId="0" shapeId="0">
      <text>
        <r>
          <rPr>
            <sz val="11"/>
            <rFont val="Calibri"/>
            <family val="2"/>
            <charset val="238"/>
          </rPr>
          <t>SZV_F:EgyebAllamiUtem2</t>
        </r>
      </text>
    </comment>
    <comment ref="AM198" authorId="0" shapeId="0">
      <text>
        <r>
          <rPr>
            <sz val="11"/>
            <rFont val="Calibri"/>
            <family val="2"/>
            <charset val="238"/>
          </rPr>
          <t>SZV_F:OnkormanyzatiUtem2</t>
        </r>
      </text>
    </comment>
    <comment ref="AN198" authorId="0" shapeId="0">
      <text>
        <r>
          <rPr>
            <sz val="11"/>
            <rFont val="Calibri"/>
            <family val="2"/>
            <charset val="238"/>
          </rPr>
          <t>SZV_F:EUUtem2</t>
        </r>
      </text>
    </comment>
    <comment ref="AO198" authorId="0" shapeId="0">
      <text>
        <r>
          <rPr>
            <sz val="11"/>
            <rFont val="Calibri"/>
            <family val="2"/>
            <charset val="238"/>
          </rPr>
          <t>SZV_F:EgyebUtem2</t>
        </r>
      </text>
    </comment>
    <comment ref="AP198" authorId="0" shapeId="0">
      <text>
        <r>
          <rPr>
            <sz val="11"/>
            <rFont val="Calibri"/>
            <family val="2"/>
            <charset val="238"/>
          </rPr>
          <t>SZV_F:HitelKotvenyUtem2</t>
        </r>
      </text>
    </comment>
    <comment ref="AQ198" authorId="0" shapeId="0">
      <text>
        <r>
          <rPr>
            <sz val="11"/>
            <rFont val="Calibri"/>
            <family val="2"/>
            <charset val="238"/>
          </rPr>
          <t>SZV_F:OsszesenUtem2</t>
        </r>
      </text>
    </comment>
    <comment ref="AR198" authorId="0" shapeId="0">
      <text>
        <r>
          <rPr>
            <sz val="11"/>
            <rFont val="Calibri"/>
            <family val="2"/>
            <charset val="238"/>
          </rPr>
          <t>SZV_F:ForrashianyUtem2</t>
        </r>
      </text>
    </comment>
    <comment ref="AU198" authorId="0" shapeId="0">
      <text>
        <r>
          <rPr>
            <sz val="11"/>
            <rFont val="Calibri"/>
            <family val="2"/>
            <charset val="238"/>
          </rPr>
          <t>SZV_F:Indokolas</t>
        </r>
      </text>
    </comment>
    <comment ref="AV198" authorId="0" shapeId="0">
      <text>
        <r>
          <rPr>
            <sz val="11"/>
            <rFont val="Calibri"/>
            <family val="2"/>
            <charset val="238"/>
          </rPr>
          <t>SZV_F:Megjegyzes</t>
        </r>
      </text>
    </comment>
    <comment ref="AW198" authorId="0" shapeId="0">
      <text>
        <r>
          <rPr>
            <sz val="11"/>
            <rFont val="Calibri"/>
            <family val="2"/>
            <charset val="238"/>
          </rPr>
          <t>SZV_F:FeladatSorszam</t>
        </r>
      </text>
    </comment>
    <comment ref="AY198" authorId="0" shapeId="0">
      <text>
        <r>
          <rPr>
            <sz val="11"/>
            <rFont val="Calibri"/>
            <family val="2"/>
            <charset val="238"/>
          </rPr>
          <t>SZV_F:ISA</t>
        </r>
      </text>
    </comment>
    <comment ref="B199" authorId="0" shapeId="0">
      <text>
        <r>
          <rPr>
            <sz val="11"/>
            <rFont val="Calibri"/>
            <family val="2"/>
            <charset val="238"/>
          </rPr>
          <t>SZV_F:FontossagiSorrent</t>
        </r>
      </text>
    </comment>
    <comment ref="C199" authorId="0" shapeId="0">
      <text>
        <r>
          <rPr>
            <sz val="11"/>
            <rFont val="Calibri"/>
            <family val="2"/>
            <charset val="238"/>
          </rPr>
          <t>SZV_F:FeladatKategoria</t>
        </r>
      </text>
    </comment>
    <comment ref="D199" authorId="0" shapeId="0">
      <text>
        <r>
          <rPr>
            <sz val="11"/>
            <rFont val="Calibri"/>
            <family val="2"/>
            <charset val="238"/>
          </rPr>
          <t>SZV_F:FeladatMegnevezes</t>
        </r>
      </text>
    </comment>
    <comment ref="E199" authorId="0" shapeId="0">
      <text>
        <r>
          <rPr>
            <sz val="11"/>
            <rFont val="Calibri"/>
            <family val="2"/>
            <charset val="238"/>
          </rPr>
          <t>SZV_F:ElviEngedelySzam</t>
        </r>
      </text>
    </comment>
    <comment ref="F199" authorId="0" shapeId="0">
      <text>
        <r>
          <rPr>
            <sz val="11"/>
            <rFont val="Calibri"/>
            <family val="2"/>
            <charset val="238"/>
          </rPr>
          <t>SZV_F:VKR_Kod</t>
        </r>
      </text>
    </comment>
    <comment ref="G199" authorId="0" shapeId="0">
      <text>
        <r>
          <rPr>
            <sz val="11"/>
            <rFont val="Calibri"/>
            <family val="2"/>
            <charset val="238"/>
          </rPr>
          <t>SZV_F:VKR_Nev</t>
        </r>
      </text>
    </comment>
    <comment ref="H199" authorId="0" shapeId="0">
      <text>
        <r>
          <rPr>
            <sz val="11"/>
            <rFont val="Calibri"/>
            <family val="2"/>
            <charset val="238"/>
          </rPr>
          <t>SZV_F:FeladatAzonosito</t>
        </r>
      </text>
    </comment>
    <comment ref="I199" authorId="0" shapeId="0">
      <text>
        <r>
          <rPr>
            <sz val="11"/>
            <rFont val="Calibri"/>
            <family val="2"/>
            <charset val="238"/>
          </rPr>
          <t>SZV_F:EllatasiTerulet</t>
        </r>
      </text>
    </comment>
    <comment ref="J199" authorId="0" shapeId="0">
      <text>
        <r>
          <rPr>
            <sz val="11"/>
            <rFont val="Calibri"/>
            <family val="2"/>
            <charset val="238"/>
          </rPr>
          <t>SZV_F:EllatasertFelelos</t>
        </r>
      </text>
    </comment>
    <comment ref="K199" authorId="0" shapeId="0">
      <text>
        <r>
          <rPr>
            <sz val="11"/>
            <rFont val="Calibri"/>
            <family val="2"/>
            <charset val="238"/>
          </rPr>
          <t>SZV_F:TervezettNettoKoltseg</t>
        </r>
      </text>
    </comment>
    <comment ref="L199" authorId="0" shapeId="0">
      <text>
        <r>
          <rPr>
            <sz val="11"/>
            <rFont val="Calibri"/>
            <family val="2"/>
            <charset val="238"/>
          </rPr>
          <t>SZV_F:IdotartamKezdes</t>
        </r>
      </text>
    </comment>
    <comment ref="M199" authorId="0" shapeId="0">
      <text>
        <r>
          <rPr>
            <sz val="11"/>
            <rFont val="Calibri"/>
            <family val="2"/>
            <charset val="238"/>
          </rPr>
          <t>SZV_F:IdotartamBefejezes</t>
        </r>
      </text>
    </comment>
    <comment ref="N199" authorId="0" shapeId="0">
      <text>
        <r>
          <rPr>
            <sz val="11"/>
            <rFont val="Calibri"/>
            <family val="2"/>
            <charset val="238"/>
          </rPr>
          <t>SZV_F:NettoKoltsegUtem1</t>
        </r>
      </text>
    </comment>
    <comment ref="O199" authorId="0" shapeId="0">
      <text>
        <r>
          <rPr>
            <sz val="11"/>
            <rFont val="Calibri"/>
            <family val="2"/>
            <charset val="238"/>
          </rPr>
          <t>SZV_F:NettoKoltsegUtem2</t>
        </r>
      </text>
    </comment>
    <comment ref="P199" authorId="0" shapeId="0">
      <text>
        <r>
          <rPr>
            <sz val="11"/>
            <rFont val="Calibri"/>
            <family val="2"/>
            <charset val="238"/>
          </rPr>
          <t>SZV_F:EM_Melleklet2_KTG</t>
        </r>
      </text>
    </comment>
    <comment ref="R199" authorId="0" shapeId="0">
      <text>
        <r>
          <rPr>
            <sz val="11"/>
            <rFont val="Calibri"/>
            <family val="2"/>
            <charset val="238"/>
          </rPr>
          <t>SZV_F:HDUtem1</t>
        </r>
      </text>
    </comment>
    <comment ref="S199" authorId="0" shapeId="0">
      <text>
        <r>
          <rPr>
            <sz val="11"/>
            <rFont val="Calibri"/>
            <family val="2"/>
            <charset val="238"/>
          </rPr>
          <t>SZV_F:ECSUtem1</t>
        </r>
      </text>
    </comment>
    <comment ref="T199" authorId="0" shapeId="0">
      <text>
        <r>
          <rPr>
            <sz val="11"/>
            <rFont val="Calibri"/>
            <family val="2"/>
            <charset val="238"/>
          </rPr>
          <t>SZV_F:KFHUtem1</t>
        </r>
      </text>
    </comment>
    <comment ref="U199" authorId="0" shapeId="0">
      <text>
        <r>
          <rPr>
            <sz val="11"/>
            <rFont val="Calibri"/>
            <family val="2"/>
            <charset val="238"/>
          </rPr>
          <t>SZV_F:Egyeb_SajatUtem1</t>
        </r>
      </text>
    </comment>
    <comment ref="V199" authorId="0" shapeId="0">
      <text>
        <r>
          <rPr>
            <sz val="11"/>
            <rFont val="Calibri"/>
            <family val="2"/>
            <charset val="238"/>
          </rPr>
          <t>SZV_F:DijUtem1</t>
        </r>
      </text>
    </comment>
    <comment ref="W199" authorId="0" shapeId="0">
      <text>
        <r>
          <rPr>
            <sz val="11"/>
            <rFont val="Calibri"/>
            <family val="2"/>
            <charset val="238"/>
          </rPr>
          <t>SZV_F:EM_Melleklet1_Utem1</t>
        </r>
      </text>
    </comment>
    <comment ref="X199" authorId="0" shapeId="0">
      <text>
        <r>
          <rPr>
            <sz val="11"/>
            <rFont val="Calibri"/>
            <family val="2"/>
            <charset val="238"/>
          </rPr>
          <t>SZV_F:EgyebAllamiUtem1</t>
        </r>
      </text>
    </comment>
    <comment ref="Y199" authorId="0" shapeId="0">
      <text>
        <r>
          <rPr>
            <sz val="11"/>
            <rFont val="Calibri"/>
            <family val="2"/>
            <charset val="238"/>
          </rPr>
          <t>SZV_F:OnkormanyzatiUtem1</t>
        </r>
      </text>
    </comment>
    <comment ref="Z199" authorId="0" shapeId="0">
      <text>
        <r>
          <rPr>
            <sz val="11"/>
            <rFont val="Calibri"/>
            <family val="2"/>
            <charset val="238"/>
          </rPr>
          <t>SZV_F:EUUtem1</t>
        </r>
      </text>
    </comment>
    <comment ref="AA199" authorId="0" shapeId="0">
      <text>
        <r>
          <rPr>
            <sz val="11"/>
            <rFont val="Calibri"/>
            <family val="2"/>
            <charset val="238"/>
          </rPr>
          <t>SZV_F:EgyebUtem1</t>
        </r>
      </text>
    </comment>
    <comment ref="AB199" authorId="0" shapeId="0">
      <text>
        <r>
          <rPr>
            <sz val="11"/>
            <rFont val="Calibri"/>
            <family val="2"/>
            <charset val="238"/>
          </rPr>
          <t>SZV_F:HitelKotvenyUtem1</t>
        </r>
      </text>
    </comment>
    <comment ref="AC199" authorId="0" shapeId="0">
      <text>
        <r>
          <rPr>
            <sz val="11"/>
            <rFont val="Calibri"/>
            <family val="2"/>
            <charset val="238"/>
          </rPr>
          <t>SZV_F:OsszesenUtem1</t>
        </r>
      </text>
    </comment>
    <comment ref="AF199" authorId="0" shapeId="0">
      <text>
        <r>
          <rPr>
            <sz val="11"/>
            <rFont val="Calibri"/>
            <family val="2"/>
            <charset val="238"/>
          </rPr>
          <t>SZV_F:HDUtem2</t>
        </r>
      </text>
    </comment>
    <comment ref="AG199" authorId="0" shapeId="0">
      <text>
        <r>
          <rPr>
            <sz val="11"/>
            <rFont val="Calibri"/>
            <family val="2"/>
            <charset val="238"/>
          </rPr>
          <t>SZV_F:ECSUtem2</t>
        </r>
      </text>
    </comment>
    <comment ref="AH199" authorId="0" shapeId="0">
      <text>
        <r>
          <rPr>
            <sz val="11"/>
            <rFont val="Calibri"/>
            <family val="2"/>
            <charset val="238"/>
          </rPr>
          <t>SZV_F:KFHUtem2</t>
        </r>
      </text>
    </comment>
    <comment ref="AI199" authorId="0" shapeId="0">
      <text>
        <r>
          <rPr>
            <sz val="11"/>
            <rFont val="Calibri"/>
            <family val="2"/>
            <charset val="238"/>
          </rPr>
          <t>SZV_F:Egyeb_SajatUtem2</t>
        </r>
      </text>
    </comment>
    <comment ref="AJ199" authorId="0" shapeId="0">
      <text>
        <r>
          <rPr>
            <sz val="11"/>
            <rFont val="Calibri"/>
            <family val="2"/>
            <charset val="238"/>
          </rPr>
          <t>SZV_F:DijUtem2</t>
        </r>
      </text>
    </comment>
    <comment ref="AK199" authorId="0" shapeId="0">
      <text>
        <r>
          <rPr>
            <sz val="11"/>
            <rFont val="Calibri"/>
            <family val="2"/>
            <charset val="238"/>
          </rPr>
          <t>SZV_F:EM_Melleklet1_Utem2</t>
        </r>
      </text>
    </comment>
    <comment ref="AL199" authorId="0" shapeId="0">
      <text>
        <r>
          <rPr>
            <sz val="11"/>
            <rFont val="Calibri"/>
            <family val="2"/>
            <charset val="238"/>
          </rPr>
          <t>SZV_F:EgyebAllamiUtem2</t>
        </r>
      </text>
    </comment>
    <comment ref="AM199" authorId="0" shapeId="0">
      <text>
        <r>
          <rPr>
            <sz val="11"/>
            <rFont val="Calibri"/>
            <family val="2"/>
            <charset val="238"/>
          </rPr>
          <t>SZV_F:OnkormanyzatiUtem2</t>
        </r>
      </text>
    </comment>
    <comment ref="AN199" authorId="0" shapeId="0">
      <text>
        <r>
          <rPr>
            <sz val="11"/>
            <rFont val="Calibri"/>
            <family val="2"/>
            <charset val="238"/>
          </rPr>
          <t>SZV_F:EUUtem2</t>
        </r>
      </text>
    </comment>
    <comment ref="AO199" authorId="0" shapeId="0">
      <text>
        <r>
          <rPr>
            <sz val="11"/>
            <rFont val="Calibri"/>
            <family val="2"/>
            <charset val="238"/>
          </rPr>
          <t>SZV_F:EgyebUtem2</t>
        </r>
      </text>
    </comment>
    <comment ref="AP199" authorId="0" shapeId="0">
      <text>
        <r>
          <rPr>
            <sz val="11"/>
            <rFont val="Calibri"/>
            <family val="2"/>
            <charset val="238"/>
          </rPr>
          <t>SZV_F:HitelKotvenyUtem2</t>
        </r>
      </text>
    </comment>
    <comment ref="AQ199" authorId="0" shapeId="0">
      <text>
        <r>
          <rPr>
            <sz val="11"/>
            <rFont val="Calibri"/>
            <family val="2"/>
            <charset val="238"/>
          </rPr>
          <t>SZV_F:OsszesenUtem2</t>
        </r>
      </text>
    </comment>
    <comment ref="AR199" authorId="0" shapeId="0">
      <text>
        <r>
          <rPr>
            <sz val="11"/>
            <rFont val="Calibri"/>
            <family val="2"/>
            <charset val="238"/>
          </rPr>
          <t>SZV_F:ForrashianyUtem2</t>
        </r>
      </text>
    </comment>
    <comment ref="AU199" authorId="0" shapeId="0">
      <text>
        <r>
          <rPr>
            <sz val="11"/>
            <rFont val="Calibri"/>
            <family val="2"/>
            <charset val="238"/>
          </rPr>
          <t>SZV_F:Indokolas</t>
        </r>
      </text>
    </comment>
    <comment ref="AV199" authorId="0" shapeId="0">
      <text>
        <r>
          <rPr>
            <sz val="11"/>
            <rFont val="Calibri"/>
            <family val="2"/>
            <charset val="238"/>
          </rPr>
          <t>SZV_F:Megjegyzes</t>
        </r>
      </text>
    </comment>
    <comment ref="AW199" authorId="0" shapeId="0">
      <text>
        <r>
          <rPr>
            <sz val="11"/>
            <rFont val="Calibri"/>
            <family val="2"/>
            <charset val="238"/>
          </rPr>
          <t>SZV_F:FeladatSorszam</t>
        </r>
      </text>
    </comment>
    <comment ref="AY199" authorId="0" shapeId="0">
      <text>
        <r>
          <rPr>
            <sz val="11"/>
            <rFont val="Calibri"/>
            <family val="2"/>
            <charset val="238"/>
          </rPr>
          <t>SZV_F:ISA</t>
        </r>
      </text>
    </comment>
    <comment ref="B200" authorId="0" shapeId="0">
      <text>
        <r>
          <rPr>
            <sz val="11"/>
            <rFont val="Calibri"/>
            <family val="2"/>
            <charset val="238"/>
          </rPr>
          <t>SZV_F:FontossagiSorrent</t>
        </r>
      </text>
    </comment>
    <comment ref="C200" authorId="0" shapeId="0">
      <text>
        <r>
          <rPr>
            <sz val="11"/>
            <rFont val="Calibri"/>
            <family val="2"/>
            <charset val="238"/>
          </rPr>
          <t>SZV_F:FeladatKategoria</t>
        </r>
      </text>
    </comment>
    <comment ref="D200" authorId="0" shapeId="0">
      <text>
        <r>
          <rPr>
            <sz val="11"/>
            <rFont val="Calibri"/>
            <family val="2"/>
            <charset val="238"/>
          </rPr>
          <t>SZV_F:FeladatMegnevezes</t>
        </r>
      </text>
    </comment>
    <comment ref="E200" authorId="0" shapeId="0">
      <text>
        <r>
          <rPr>
            <sz val="11"/>
            <rFont val="Calibri"/>
            <family val="2"/>
            <charset val="238"/>
          </rPr>
          <t>SZV_F:ElviEngedelySzam</t>
        </r>
      </text>
    </comment>
    <comment ref="F200" authorId="0" shapeId="0">
      <text>
        <r>
          <rPr>
            <sz val="11"/>
            <rFont val="Calibri"/>
            <family val="2"/>
            <charset val="238"/>
          </rPr>
          <t>SZV_F:VKR_Kod</t>
        </r>
      </text>
    </comment>
    <comment ref="G200" authorId="0" shapeId="0">
      <text>
        <r>
          <rPr>
            <sz val="11"/>
            <rFont val="Calibri"/>
            <family val="2"/>
            <charset val="238"/>
          </rPr>
          <t>SZV_F:VKR_Nev</t>
        </r>
      </text>
    </comment>
    <comment ref="H200" authorId="0" shapeId="0">
      <text>
        <r>
          <rPr>
            <sz val="11"/>
            <rFont val="Calibri"/>
            <family val="2"/>
            <charset val="238"/>
          </rPr>
          <t>SZV_F:FeladatAzonosito</t>
        </r>
      </text>
    </comment>
    <comment ref="I200" authorId="0" shapeId="0">
      <text>
        <r>
          <rPr>
            <sz val="11"/>
            <rFont val="Calibri"/>
            <family val="2"/>
            <charset val="238"/>
          </rPr>
          <t>SZV_F:EllatasiTerulet</t>
        </r>
      </text>
    </comment>
    <comment ref="J200" authorId="0" shapeId="0">
      <text>
        <r>
          <rPr>
            <sz val="11"/>
            <rFont val="Calibri"/>
            <family val="2"/>
            <charset val="238"/>
          </rPr>
          <t>SZV_F:EllatasertFelelos</t>
        </r>
      </text>
    </comment>
    <comment ref="K200" authorId="0" shapeId="0">
      <text>
        <r>
          <rPr>
            <sz val="11"/>
            <rFont val="Calibri"/>
            <family val="2"/>
            <charset val="238"/>
          </rPr>
          <t>SZV_F:TervezettNettoKoltseg</t>
        </r>
      </text>
    </comment>
    <comment ref="L200" authorId="0" shapeId="0">
      <text>
        <r>
          <rPr>
            <sz val="11"/>
            <rFont val="Calibri"/>
            <family val="2"/>
            <charset val="238"/>
          </rPr>
          <t>SZV_F:IdotartamKezdes</t>
        </r>
      </text>
    </comment>
    <comment ref="M200" authorId="0" shapeId="0">
      <text>
        <r>
          <rPr>
            <sz val="11"/>
            <rFont val="Calibri"/>
            <family val="2"/>
            <charset val="238"/>
          </rPr>
          <t>SZV_F:IdotartamBefejezes</t>
        </r>
      </text>
    </comment>
    <comment ref="N200" authorId="0" shapeId="0">
      <text>
        <r>
          <rPr>
            <sz val="11"/>
            <rFont val="Calibri"/>
            <family val="2"/>
            <charset val="238"/>
          </rPr>
          <t>SZV_F:NettoKoltsegUtem1</t>
        </r>
      </text>
    </comment>
    <comment ref="O200" authorId="0" shapeId="0">
      <text>
        <r>
          <rPr>
            <sz val="11"/>
            <rFont val="Calibri"/>
            <family val="2"/>
            <charset val="238"/>
          </rPr>
          <t>SZV_F:NettoKoltsegUtem2</t>
        </r>
      </text>
    </comment>
    <comment ref="P200" authorId="0" shapeId="0">
      <text>
        <r>
          <rPr>
            <sz val="11"/>
            <rFont val="Calibri"/>
            <family val="2"/>
            <charset val="238"/>
          </rPr>
          <t>SZV_F:EM_Melleklet2_KTG</t>
        </r>
      </text>
    </comment>
    <comment ref="R200" authorId="0" shapeId="0">
      <text>
        <r>
          <rPr>
            <sz val="11"/>
            <rFont val="Calibri"/>
            <family val="2"/>
            <charset val="238"/>
          </rPr>
          <t>SZV_F:HDUtem1</t>
        </r>
      </text>
    </comment>
    <comment ref="S200" authorId="0" shapeId="0">
      <text>
        <r>
          <rPr>
            <sz val="11"/>
            <rFont val="Calibri"/>
            <family val="2"/>
            <charset val="238"/>
          </rPr>
          <t>SZV_F:ECSUtem1</t>
        </r>
      </text>
    </comment>
    <comment ref="T200" authorId="0" shapeId="0">
      <text>
        <r>
          <rPr>
            <sz val="11"/>
            <rFont val="Calibri"/>
            <family val="2"/>
            <charset val="238"/>
          </rPr>
          <t>SZV_F:KFHUtem1</t>
        </r>
      </text>
    </comment>
    <comment ref="U200" authorId="0" shapeId="0">
      <text>
        <r>
          <rPr>
            <sz val="11"/>
            <rFont val="Calibri"/>
            <family val="2"/>
            <charset val="238"/>
          </rPr>
          <t>SZV_F:Egyeb_SajatUtem1</t>
        </r>
      </text>
    </comment>
    <comment ref="V200" authorId="0" shapeId="0">
      <text>
        <r>
          <rPr>
            <sz val="11"/>
            <rFont val="Calibri"/>
            <family val="2"/>
            <charset val="238"/>
          </rPr>
          <t>SZV_F:DijUtem1</t>
        </r>
      </text>
    </comment>
    <comment ref="W200" authorId="0" shapeId="0">
      <text>
        <r>
          <rPr>
            <sz val="11"/>
            <rFont val="Calibri"/>
            <family val="2"/>
            <charset val="238"/>
          </rPr>
          <t>SZV_F:EM_Melleklet1_Utem1</t>
        </r>
      </text>
    </comment>
    <comment ref="X200" authorId="0" shapeId="0">
      <text>
        <r>
          <rPr>
            <sz val="11"/>
            <rFont val="Calibri"/>
            <family val="2"/>
            <charset val="238"/>
          </rPr>
          <t>SZV_F:EgyebAllamiUtem1</t>
        </r>
      </text>
    </comment>
    <comment ref="Y200" authorId="0" shapeId="0">
      <text>
        <r>
          <rPr>
            <sz val="11"/>
            <rFont val="Calibri"/>
            <family val="2"/>
            <charset val="238"/>
          </rPr>
          <t>SZV_F:OnkormanyzatiUtem1</t>
        </r>
      </text>
    </comment>
    <comment ref="Z200" authorId="0" shapeId="0">
      <text>
        <r>
          <rPr>
            <sz val="11"/>
            <rFont val="Calibri"/>
            <family val="2"/>
            <charset val="238"/>
          </rPr>
          <t>SZV_F:EUUtem1</t>
        </r>
      </text>
    </comment>
    <comment ref="AA200" authorId="0" shapeId="0">
      <text>
        <r>
          <rPr>
            <sz val="11"/>
            <rFont val="Calibri"/>
            <family val="2"/>
            <charset val="238"/>
          </rPr>
          <t>SZV_F:EgyebUtem1</t>
        </r>
      </text>
    </comment>
    <comment ref="AB200" authorId="0" shapeId="0">
      <text>
        <r>
          <rPr>
            <sz val="11"/>
            <rFont val="Calibri"/>
            <family val="2"/>
            <charset val="238"/>
          </rPr>
          <t>SZV_F:HitelKotvenyUtem1</t>
        </r>
      </text>
    </comment>
    <comment ref="AC200" authorId="0" shapeId="0">
      <text>
        <r>
          <rPr>
            <sz val="11"/>
            <rFont val="Calibri"/>
            <family val="2"/>
            <charset val="238"/>
          </rPr>
          <t>SZV_F:OsszesenUtem1</t>
        </r>
      </text>
    </comment>
    <comment ref="AF200" authorId="0" shapeId="0">
      <text>
        <r>
          <rPr>
            <sz val="11"/>
            <rFont val="Calibri"/>
            <family val="2"/>
            <charset val="238"/>
          </rPr>
          <t>SZV_F:HDUtem2</t>
        </r>
      </text>
    </comment>
    <comment ref="AG200" authorId="0" shapeId="0">
      <text>
        <r>
          <rPr>
            <sz val="11"/>
            <rFont val="Calibri"/>
            <family val="2"/>
            <charset val="238"/>
          </rPr>
          <t>SZV_F:ECSUtem2</t>
        </r>
      </text>
    </comment>
    <comment ref="AH200" authorId="0" shapeId="0">
      <text>
        <r>
          <rPr>
            <sz val="11"/>
            <rFont val="Calibri"/>
            <family val="2"/>
            <charset val="238"/>
          </rPr>
          <t>SZV_F:KFHUtem2</t>
        </r>
      </text>
    </comment>
    <comment ref="AI200" authorId="0" shapeId="0">
      <text>
        <r>
          <rPr>
            <sz val="11"/>
            <rFont val="Calibri"/>
            <family val="2"/>
            <charset val="238"/>
          </rPr>
          <t>SZV_F:Egyeb_SajatUtem2</t>
        </r>
      </text>
    </comment>
    <comment ref="AJ200" authorId="0" shapeId="0">
      <text>
        <r>
          <rPr>
            <sz val="11"/>
            <rFont val="Calibri"/>
            <family val="2"/>
            <charset val="238"/>
          </rPr>
          <t>SZV_F:DijUtem2</t>
        </r>
      </text>
    </comment>
    <comment ref="AK200" authorId="0" shapeId="0">
      <text>
        <r>
          <rPr>
            <sz val="11"/>
            <rFont val="Calibri"/>
            <family val="2"/>
            <charset val="238"/>
          </rPr>
          <t>SZV_F:EM_Melleklet1_Utem2</t>
        </r>
      </text>
    </comment>
    <comment ref="AL200" authorId="0" shapeId="0">
      <text>
        <r>
          <rPr>
            <sz val="11"/>
            <rFont val="Calibri"/>
            <family val="2"/>
            <charset val="238"/>
          </rPr>
          <t>SZV_F:EgyebAllamiUtem2</t>
        </r>
      </text>
    </comment>
    <comment ref="AM200" authorId="0" shapeId="0">
      <text>
        <r>
          <rPr>
            <sz val="11"/>
            <rFont val="Calibri"/>
            <family val="2"/>
            <charset val="238"/>
          </rPr>
          <t>SZV_F:OnkormanyzatiUtem2</t>
        </r>
      </text>
    </comment>
    <comment ref="AN200" authorId="0" shapeId="0">
      <text>
        <r>
          <rPr>
            <sz val="11"/>
            <rFont val="Calibri"/>
            <family val="2"/>
            <charset val="238"/>
          </rPr>
          <t>SZV_F:EUUtem2</t>
        </r>
      </text>
    </comment>
    <comment ref="AO200" authorId="0" shapeId="0">
      <text>
        <r>
          <rPr>
            <sz val="11"/>
            <rFont val="Calibri"/>
            <family val="2"/>
            <charset val="238"/>
          </rPr>
          <t>SZV_F:EgyebUtem2</t>
        </r>
      </text>
    </comment>
    <comment ref="AP200" authorId="0" shapeId="0">
      <text>
        <r>
          <rPr>
            <sz val="11"/>
            <rFont val="Calibri"/>
            <family val="2"/>
            <charset val="238"/>
          </rPr>
          <t>SZV_F:HitelKotvenyUtem2</t>
        </r>
      </text>
    </comment>
    <comment ref="AQ200" authorId="0" shapeId="0">
      <text>
        <r>
          <rPr>
            <sz val="11"/>
            <rFont val="Calibri"/>
            <family val="2"/>
            <charset val="238"/>
          </rPr>
          <t>SZV_F:OsszesenUtem2</t>
        </r>
      </text>
    </comment>
    <comment ref="AR200" authorId="0" shapeId="0">
      <text>
        <r>
          <rPr>
            <sz val="11"/>
            <rFont val="Calibri"/>
            <family val="2"/>
            <charset val="238"/>
          </rPr>
          <t>SZV_F:ForrashianyUtem2</t>
        </r>
      </text>
    </comment>
    <comment ref="AU200" authorId="0" shapeId="0">
      <text>
        <r>
          <rPr>
            <sz val="11"/>
            <rFont val="Calibri"/>
            <family val="2"/>
            <charset val="238"/>
          </rPr>
          <t>SZV_F:Indokolas</t>
        </r>
      </text>
    </comment>
    <comment ref="AV200" authorId="0" shapeId="0">
      <text>
        <r>
          <rPr>
            <sz val="11"/>
            <rFont val="Calibri"/>
            <family val="2"/>
            <charset val="238"/>
          </rPr>
          <t>SZV_F:Megjegyzes</t>
        </r>
      </text>
    </comment>
    <comment ref="AW200" authorId="0" shapeId="0">
      <text>
        <r>
          <rPr>
            <sz val="11"/>
            <rFont val="Calibri"/>
            <family val="2"/>
            <charset val="238"/>
          </rPr>
          <t>SZV_F:FeladatSorszam</t>
        </r>
      </text>
    </comment>
    <comment ref="AY200" authorId="0" shapeId="0">
      <text>
        <r>
          <rPr>
            <sz val="11"/>
            <rFont val="Calibri"/>
            <family val="2"/>
            <charset val="238"/>
          </rPr>
          <t>SZV_F:ISA</t>
        </r>
      </text>
    </comment>
    <comment ref="B201" authorId="0" shapeId="0">
      <text>
        <r>
          <rPr>
            <sz val="11"/>
            <rFont val="Calibri"/>
            <family val="2"/>
            <charset val="238"/>
          </rPr>
          <t>SZV_F:FontossagiSorrent</t>
        </r>
      </text>
    </comment>
    <comment ref="C201" authorId="0" shapeId="0">
      <text>
        <r>
          <rPr>
            <sz val="11"/>
            <rFont val="Calibri"/>
            <family val="2"/>
            <charset val="238"/>
          </rPr>
          <t>SZV_F:FeladatKategoria</t>
        </r>
      </text>
    </comment>
    <comment ref="D201" authorId="0" shapeId="0">
      <text>
        <r>
          <rPr>
            <sz val="11"/>
            <rFont val="Calibri"/>
            <family val="2"/>
            <charset val="238"/>
          </rPr>
          <t>SZV_F:FeladatMegnevezes</t>
        </r>
      </text>
    </comment>
    <comment ref="E201" authorId="0" shapeId="0">
      <text>
        <r>
          <rPr>
            <sz val="11"/>
            <rFont val="Calibri"/>
            <family val="2"/>
            <charset val="238"/>
          </rPr>
          <t>SZV_F:ElviEngedelySzam</t>
        </r>
      </text>
    </comment>
    <comment ref="F201" authorId="0" shapeId="0">
      <text>
        <r>
          <rPr>
            <sz val="11"/>
            <rFont val="Calibri"/>
            <family val="2"/>
            <charset val="238"/>
          </rPr>
          <t>SZV_F:VKR_Kod</t>
        </r>
      </text>
    </comment>
    <comment ref="G201" authorId="0" shapeId="0">
      <text>
        <r>
          <rPr>
            <sz val="11"/>
            <rFont val="Calibri"/>
            <family val="2"/>
            <charset val="238"/>
          </rPr>
          <t>SZV_F:VKR_Nev</t>
        </r>
      </text>
    </comment>
    <comment ref="H201" authorId="0" shapeId="0">
      <text>
        <r>
          <rPr>
            <sz val="11"/>
            <rFont val="Calibri"/>
            <family val="2"/>
            <charset val="238"/>
          </rPr>
          <t>SZV_F:FeladatAzonosito</t>
        </r>
      </text>
    </comment>
    <comment ref="I201" authorId="0" shapeId="0">
      <text>
        <r>
          <rPr>
            <sz val="11"/>
            <rFont val="Calibri"/>
            <family val="2"/>
            <charset val="238"/>
          </rPr>
          <t>SZV_F:EllatasiTerulet</t>
        </r>
      </text>
    </comment>
    <comment ref="J201" authorId="0" shapeId="0">
      <text>
        <r>
          <rPr>
            <sz val="11"/>
            <rFont val="Calibri"/>
            <family val="2"/>
            <charset val="238"/>
          </rPr>
          <t>SZV_F:EllatasertFelelos</t>
        </r>
      </text>
    </comment>
    <comment ref="K201" authorId="0" shapeId="0">
      <text>
        <r>
          <rPr>
            <sz val="11"/>
            <rFont val="Calibri"/>
            <family val="2"/>
            <charset val="238"/>
          </rPr>
          <t>SZV_F:TervezettNettoKoltseg</t>
        </r>
      </text>
    </comment>
    <comment ref="L201" authorId="0" shapeId="0">
      <text>
        <r>
          <rPr>
            <sz val="11"/>
            <rFont val="Calibri"/>
            <family val="2"/>
            <charset val="238"/>
          </rPr>
          <t>SZV_F:IdotartamKezdes</t>
        </r>
      </text>
    </comment>
    <comment ref="M201" authorId="0" shapeId="0">
      <text>
        <r>
          <rPr>
            <sz val="11"/>
            <rFont val="Calibri"/>
            <family val="2"/>
            <charset val="238"/>
          </rPr>
          <t>SZV_F:IdotartamBefejezes</t>
        </r>
      </text>
    </comment>
    <comment ref="N201" authorId="0" shapeId="0">
      <text>
        <r>
          <rPr>
            <sz val="11"/>
            <rFont val="Calibri"/>
            <family val="2"/>
            <charset val="238"/>
          </rPr>
          <t>SZV_F:NettoKoltsegUtem1</t>
        </r>
      </text>
    </comment>
    <comment ref="O201" authorId="0" shapeId="0">
      <text>
        <r>
          <rPr>
            <sz val="11"/>
            <rFont val="Calibri"/>
            <family val="2"/>
            <charset val="238"/>
          </rPr>
          <t>SZV_F:NettoKoltsegUtem2</t>
        </r>
      </text>
    </comment>
    <comment ref="P201" authorId="0" shapeId="0">
      <text>
        <r>
          <rPr>
            <sz val="11"/>
            <rFont val="Calibri"/>
            <family val="2"/>
            <charset val="238"/>
          </rPr>
          <t>SZV_F:EM_Melleklet2_KTG</t>
        </r>
      </text>
    </comment>
    <comment ref="R201" authorId="0" shapeId="0">
      <text>
        <r>
          <rPr>
            <sz val="11"/>
            <rFont val="Calibri"/>
            <family val="2"/>
            <charset val="238"/>
          </rPr>
          <t>SZV_F:HDUtem1</t>
        </r>
      </text>
    </comment>
    <comment ref="S201" authorId="0" shapeId="0">
      <text>
        <r>
          <rPr>
            <sz val="11"/>
            <rFont val="Calibri"/>
            <family val="2"/>
            <charset val="238"/>
          </rPr>
          <t>SZV_F:ECSUtem1</t>
        </r>
      </text>
    </comment>
    <comment ref="T201" authorId="0" shapeId="0">
      <text>
        <r>
          <rPr>
            <sz val="11"/>
            <rFont val="Calibri"/>
            <family val="2"/>
            <charset val="238"/>
          </rPr>
          <t>SZV_F:KFHUtem1</t>
        </r>
      </text>
    </comment>
    <comment ref="U201" authorId="0" shapeId="0">
      <text>
        <r>
          <rPr>
            <sz val="11"/>
            <rFont val="Calibri"/>
            <family val="2"/>
            <charset val="238"/>
          </rPr>
          <t>SZV_F:Egyeb_SajatUtem1</t>
        </r>
      </text>
    </comment>
    <comment ref="V201" authorId="0" shapeId="0">
      <text>
        <r>
          <rPr>
            <sz val="11"/>
            <rFont val="Calibri"/>
            <family val="2"/>
            <charset val="238"/>
          </rPr>
          <t>SZV_F:DijUtem1</t>
        </r>
      </text>
    </comment>
    <comment ref="W201" authorId="0" shapeId="0">
      <text>
        <r>
          <rPr>
            <sz val="11"/>
            <rFont val="Calibri"/>
            <family val="2"/>
            <charset val="238"/>
          </rPr>
          <t>SZV_F:EM_Melleklet1_Utem1</t>
        </r>
      </text>
    </comment>
    <comment ref="X201" authorId="0" shapeId="0">
      <text>
        <r>
          <rPr>
            <sz val="11"/>
            <rFont val="Calibri"/>
            <family val="2"/>
            <charset val="238"/>
          </rPr>
          <t>SZV_F:EgyebAllamiUtem1</t>
        </r>
      </text>
    </comment>
    <comment ref="Y201" authorId="0" shapeId="0">
      <text>
        <r>
          <rPr>
            <sz val="11"/>
            <rFont val="Calibri"/>
            <family val="2"/>
            <charset val="238"/>
          </rPr>
          <t>SZV_F:OnkormanyzatiUtem1</t>
        </r>
      </text>
    </comment>
    <comment ref="Z201" authorId="0" shapeId="0">
      <text>
        <r>
          <rPr>
            <sz val="11"/>
            <rFont val="Calibri"/>
            <family val="2"/>
            <charset val="238"/>
          </rPr>
          <t>SZV_F:EUUtem1</t>
        </r>
      </text>
    </comment>
    <comment ref="AA201" authorId="0" shapeId="0">
      <text>
        <r>
          <rPr>
            <sz val="11"/>
            <rFont val="Calibri"/>
            <family val="2"/>
            <charset val="238"/>
          </rPr>
          <t>SZV_F:EgyebUtem1</t>
        </r>
      </text>
    </comment>
    <comment ref="AB201" authorId="0" shapeId="0">
      <text>
        <r>
          <rPr>
            <sz val="11"/>
            <rFont val="Calibri"/>
            <family val="2"/>
            <charset val="238"/>
          </rPr>
          <t>SZV_F:HitelKotvenyUtem1</t>
        </r>
      </text>
    </comment>
    <comment ref="AC201" authorId="0" shapeId="0">
      <text>
        <r>
          <rPr>
            <sz val="11"/>
            <rFont val="Calibri"/>
            <family val="2"/>
            <charset val="238"/>
          </rPr>
          <t>SZV_F:OsszesenUtem1</t>
        </r>
      </text>
    </comment>
    <comment ref="AF201" authorId="0" shapeId="0">
      <text>
        <r>
          <rPr>
            <sz val="11"/>
            <rFont val="Calibri"/>
            <family val="2"/>
            <charset val="238"/>
          </rPr>
          <t>SZV_F:HDUtem2</t>
        </r>
      </text>
    </comment>
    <comment ref="AG201" authorId="0" shapeId="0">
      <text>
        <r>
          <rPr>
            <sz val="11"/>
            <rFont val="Calibri"/>
            <family val="2"/>
            <charset val="238"/>
          </rPr>
          <t>SZV_F:ECSUtem2</t>
        </r>
      </text>
    </comment>
    <comment ref="AH201" authorId="0" shapeId="0">
      <text>
        <r>
          <rPr>
            <sz val="11"/>
            <rFont val="Calibri"/>
            <family val="2"/>
            <charset val="238"/>
          </rPr>
          <t>SZV_F:KFHUtem2</t>
        </r>
      </text>
    </comment>
    <comment ref="AI201" authorId="0" shapeId="0">
      <text>
        <r>
          <rPr>
            <sz val="11"/>
            <rFont val="Calibri"/>
            <family val="2"/>
            <charset val="238"/>
          </rPr>
          <t>SZV_F:Egyeb_SajatUtem2</t>
        </r>
      </text>
    </comment>
    <comment ref="AJ201" authorId="0" shapeId="0">
      <text>
        <r>
          <rPr>
            <sz val="11"/>
            <rFont val="Calibri"/>
            <family val="2"/>
            <charset val="238"/>
          </rPr>
          <t>SZV_F:DijUtem2</t>
        </r>
      </text>
    </comment>
    <comment ref="AK201" authorId="0" shapeId="0">
      <text>
        <r>
          <rPr>
            <sz val="11"/>
            <rFont val="Calibri"/>
            <family val="2"/>
            <charset val="238"/>
          </rPr>
          <t>SZV_F:EM_Melleklet1_Utem2</t>
        </r>
      </text>
    </comment>
    <comment ref="AL201" authorId="0" shapeId="0">
      <text>
        <r>
          <rPr>
            <sz val="11"/>
            <rFont val="Calibri"/>
            <family val="2"/>
            <charset val="238"/>
          </rPr>
          <t>SZV_F:EgyebAllamiUtem2</t>
        </r>
      </text>
    </comment>
    <comment ref="AM201" authorId="0" shapeId="0">
      <text>
        <r>
          <rPr>
            <sz val="11"/>
            <rFont val="Calibri"/>
            <family val="2"/>
            <charset val="238"/>
          </rPr>
          <t>SZV_F:OnkormanyzatiUtem2</t>
        </r>
      </text>
    </comment>
    <comment ref="AN201" authorId="0" shapeId="0">
      <text>
        <r>
          <rPr>
            <sz val="11"/>
            <rFont val="Calibri"/>
            <family val="2"/>
            <charset val="238"/>
          </rPr>
          <t>SZV_F:EUUtem2</t>
        </r>
      </text>
    </comment>
    <comment ref="AO201" authorId="0" shapeId="0">
      <text>
        <r>
          <rPr>
            <sz val="11"/>
            <rFont val="Calibri"/>
            <family val="2"/>
            <charset val="238"/>
          </rPr>
          <t>SZV_F:EgyebUtem2</t>
        </r>
      </text>
    </comment>
    <comment ref="AP201" authorId="0" shapeId="0">
      <text>
        <r>
          <rPr>
            <sz val="11"/>
            <rFont val="Calibri"/>
            <family val="2"/>
            <charset val="238"/>
          </rPr>
          <t>SZV_F:HitelKotvenyUtem2</t>
        </r>
      </text>
    </comment>
    <comment ref="AQ201" authorId="0" shapeId="0">
      <text>
        <r>
          <rPr>
            <sz val="11"/>
            <rFont val="Calibri"/>
            <family val="2"/>
            <charset val="238"/>
          </rPr>
          <t>SZV_F:OsszesenUtem2</t>
        </r>
      </text>
    </comment>
    <comment ref="AR201" authorId="0" shapeId="0">
      <text>
        <r>
          <rPr>
            <sz val="11"/>
            <rFont val="Calibri"/>
            <family val="2"/>
            <charset val="238"/>
          </rPr>
          <t>SZV_F:ForrashianyUtem2</t>
        </r>
      </text>
    </comment>
    <comment ref="AU201" authorId="0" shapeId="0">
      <text>
        <r>
          <rPr>
            <sz val="11"/>
            <rFont val="Calibri"/>
            <family val="2"/>
            <charset val="238"/>
          </rPr>
          <t>SZV_F:Indokolas</t>
        </r>
      </text>
    </comment>
    <comment ref="AV201" authorId="0" shapeId="0">
      <text>
        <r>
          <rPr>
            <sz val="11"/>
            <rFont val="Calibri"/>
            <family val="2"/>
            <charset val="238"/>
          </rPr>
          <t>SZV_F:Megjegyzes</t>
        </r>
      </text>
    </comment>
    <comment ref="AW201" authorId="0" shapeId="0">
      <text>
        <r>
          <rPr>
            <sz val="11"/>
            <rFont val="Calibri"/>
            <family val="2"/>
            <charset val="238"/>
          </rPr>
          <t>SZV_F:FeladatSorszam</t>
        </r>
      </text>
    </comment>
    <comment ref="AY201" authorId="0" shapeId="0">
      <text>
        <r>
          <rPr>
            <sz val="11"/>
            <rFont val="Calibri"/>
            <family val="2"/>
            <charset val="238"/>
          </rPr>
          <t>SZV_F:ISA</t>
        </r>
      </text>
    </comment>
    <comment ref="B202" authorId="0" shapeId="0">
      <text>
        <r>
          <rPr>
            <sz val="11"/>
            <rFont val="Calibri"/>
            <family val="2"/>
            <charset val="238"/>
          </rPr>
          <t>SZV_F:FontossagiSorrent</t>
        </r>
      </text>
    </comment>
    <comment ref="C202" authorId="0" shapeId="0">
      <text>
        <r>
          <rPr>
            <sz val="11"/>
            <rFont val="Calibri"/>
            <family val="2"/>
            <charset val="238"/>
          </rPr>
          <t>SZV_F:FeladatKategoria</t>
        </r>
      </text>
    </comment>
    <comment ref="D202" authorId="0" shapeId="0">
      <text>
        <r>
          <rPr>
            <sz val="11"/>
            <rFont val="Calibri"/>
            <family val="2"/>
            <charset val="238"/>
          </rPr>
          <t>SZV_F:FeladatMegnevezes</t>
        </r>
      </text>
    </comment>
    <comment ref="E202" authorId="0" shapeId="0">
      <text>
        <r>
          <rPr>
            <sz val="11"/>
            <rFont val="Calibri"/>
            <family val="2"/>
            <charset val="238"/>
          </rPr>
          <t>SZV_F:ElviEngedelySzam</t>
        </r>
      </text>
    </comment>
    <comment ref="F202" authorId="0" shapeId="0">
      <text>
        <r>
          <rPr>
            <sz val="11"/>
            <rFont val="Calibri"/>
            <family val="2"/>
            <charset val="238"/>
          </rPr>
          <t>SZV_F:VKR_Kod</t>
        </r>
      </text>
    </comment>
    <comment ref="G202" authorId="0" shapeId="0">
      <text>
        <r>
          <rPr>
            <sz val="11"/>
            <rFont val="Calibri"/>
            <family val="2"/>
            <charset val="238"/>
          </rPr>
          <t>SZV_F:VKR_Nev</t>
        </r>
      </text>
    </comment>
    <comment ref="H202" authorId="0" shapeId="0">
      <text>
        <r>
          <rPr>
            <sz val="11"/>
            <rFont val="Calibri"/>
            <family val="2"/>
            <charset val="238"/>
          </rPr>
          <t>SZV_F:FeladatAzonosito</t>
        </r>
      </text>
    </comment>
    <comment ref="I202" authorId="0" shapeId="0">
      <text>
        <r>
          <rPr>
            <sz val="11"/>
            <rFont val="Calibri"/>
            <family val="2"/>
            <charset val="238"/>
          </rPr>
          <t>SZV_F:EllatasiTerulet</t>
        </r>
      </text>
    </comment>
    <comment ref="J202" authorId="0" shapeId="0">
      <text>
        <r>
          <rPr>
            <sz val="11"/>
            <rFont val="Calibri"/>
            <family val="2"/>
            <charset val="238"/>
          </rPr>
          <t>SZV_F:EllatasertFelelos</t>
        </r>
      </text>
    </comment>
    <comment ref="K202" authorId="0" shapeId="0">
      <text>
        <r>
          <rPr>
            <sz val="11"/>
            <rFont val="Calibri"/>
            <family val="2"/>
            <charset val="238"/>
          </rPr>
          <t>SZV_F:TervezettNettoKoltseg</t>
        </r>
      </text>
    </comment>
    <comment ref="L202" authorId="0" shapeId="0">
      <text>
        <r>
          <rPr>
            <sz val="11"/>
            <rFont val="Calibri"/>
            <family val="2"/>
            <charset val="238"/>
          </rPr>
          <t>SZV_F:IdotartamKezdes</t>
        </r>
      </text>
    </comment>
    <comment ref="M202" authorId="0" shapeId="0">
      <text>
        <r>
          <rPr>
            <sz val="11"/>
            <rFont val="Calibri"/>
            <family val="2"/>
            <charset val="238"/>
          </rPr>
          <t>SZV_F:IdotartamBefejezes</t>
        </r>
      </text>
    </comment>
    <comment ref="N202" authorId="0" shapeId="0">
      <text>
        <r>
          <rPr>
            <sz val="11"/>
            <rFont val="Calibri"/>
            <family val="2"/>
            <charset val="238"/>
          </rPr>
          <t>SZV_F:NettoKoltsegUtem1</t>
        </r>
      </text>
    </comment>
    <comment ref="O202" authorId="0" shapeId="0">
      <text>
        <r>
          <rPr>
            <sz val="11"/>
            <rFont val="Calibri"/>
            <family val="2"/>
            <charset val="238"/>
          </rPr>
          <t>SZV_F:NettoKoltsegUtem2</t>
        </r>
      </text>
    </comment>
    <comment ref="P202" authorId="0" shapeId="0">
      <text>
        <r>
          <rPr>
            <sz val="11"/>
            <rFont val="Calibri"/>
            <family val="2"/>
            <charset val="238"/>
          </rPr>
          <t>SZV_F:EM_Melleklet2_KTG</t>
        </r>
      </text>
    </comment>
    <comment ref="R202" authorId="0" shapeId="0">
      <text>
        <r>
          <rPr>
            <sz val="11"/>
            <rFont val="Calibri"/>
            <family val="2"/>
            <charset val="238"/>
          </rPr>
          <t>SZV_F:HDUtem1</t>
        </r>
      </text>
    </comment>
    <comment ref="S202" authorId="0" shapeId="0">
      <text>
        <r>
          <rPr>
            <sz val="11"/>
            <rFont val="Calibri"/>
            <family val="2"/>
            <charset val="238"/>
          </rPr>
          <t>SZV_F:ECSUtem1</t>
        </r>
      </text>
    </comment>
    <comment ref="T202" authorId="0" shapeId="0">
      <text>
        <r>
          <rPr>
            <sz val="11"/>
            <rFont val="Calibri"/>
            <family val="2"/>
            <charset val="238"/>
          </rPr>
          <t>SZV_F:KFHUtem1</t>
        </r>
      </text>
    </comment>
    <comment ref="U202" authorId="0" shapeId="0">
      <text>
        <r>
          <rPr>
            <sz val="11"/>
            <rFont val="Calibri"/>
            <family val="2"/>
            <charset val="238"/>
          </rPr>
          <t>SZV_F:Egyeb_SajatUtem1</t>
        </r>
      </text>
    </comment>
    <comment ref="V202" authorId="0" shapeId="0">
      <text>
        <r>
          <rPr>
            <sz val="11"/>
            <rFont val="Calibri"/>
            <family val="2"/>
            <charset val="238"/>
          </rPr>
          <t>SZV_F:DijUtem1</t>
        </r>
      </text>
    </comment>
    <comment ref="W202" authorId="0" shapeId="0">
      <text>
        <r>
          <rPr>
            <sz val="11"/>
            <rFont val="Calibri"/>
            <family val="2"/>
            <charset val="238"/>
          </rPr>
          <t>SZV_F:EM_Melleklet1_Utem1</t>
        </r>
      </text>
    </comment>
    <comment ref="X202" authorId="0" shapeId="0">
      <text>
        <r>
          <rPr>
            <sz val="11"/>
            <rFont val="Calibri"/>
            <family val="2"/>
            <charset val="238"/>
          </rPr>
          <t>SZV_F:EgyebAllamiUtem1</t>
        </r>
      </text>
    </comment>
    <comment ref="Y202" authorId="0" shapeId="0">
      <text>
        <r>
          <rPr>
            <sz val="11"/>
            <rFont val="Calibri"/>
            <family val="2"/>
            <charset val="238"/>
          </rPr>
          <t>SZV_F:OnkormanyzatiUtem1</t>
        </r>
      </text>
    </comment>
    <comment ref="Z202" authorId="0" shapeId="0">
      <text>
        <r>
          <rPr>
            <sz val="11"/>
            <rFont val="Calibri"/>
            <family val="2"/>
            <charset val="238"/>
          </rPr>
          <t>SZV_F:EUUtem1</t>
        </r>
      </text>
    </comment>
    <comment ref="AA202" authorId="0" shapeId="0">
      <text>
        <r>
          <rPr>
            <sz val="11"/>
            <rFont val="Calibri"/>
            <family val="2"/>
            <charset val="238"/>
          </rPr>
          <t>SZV_F:EgyebUtem1</t>
        </r>
      </text>
    </comment>
    <comment ref="AB202" authorId="0" shapeId="0">
      <text>
        <r>
          <rPr>
            <sz val="11"/>
            <rFont val="Calibri"/>
            <family val="2"/>
            <charset val="238"/>
          </rPr>
          <t>SZV_F:HitelKotvenyUtem1</t>
        </r>
      </text>
    </comment>
    <comment ref="AC202" authorId="0" shapeId="0">
      <text>
        <r>
          <rPr>
            <sz val="11"/>
            <rFont val="Calibri"/>
            <family val="2"/>
            <charset val="238"/>
          </rPr>
          <t>SZV_F:OsszesenUtem1</t>
        </r>
      </text>
    </comment>
    <comment ref="AF202" authorId="0" shapeId="0">
      <text>
        <r>
          <rPr>
            <sz val="11"/>
            <rFont val="Calibri"/>
            <family val="2"/>
            <charset val="238"/>
          </rPr>
          <t>SZV_F:HDUtem2</t>
        </r>
      </text>
    </comment>
    <comment ref="AG202" authorId="0" shapeId="0">
      <text>
        <r>
          <rPr>
            <sz val="11"/>
            <rFont val="Calibri"/>
            <family val="2"/>
            <charset val="238"/>
          </rPr>
          <t>SZV_F:ECSUtem2</t>
        </r>
      </text>
    </comment>
    <comment ref="AH202" authorId="0" shapeId="0">
      <text>
        <r>
          <rPr>
            <sz val="11"/>
            <rFont val="Calibri"/>
            <family val="2"/>
            <charset val="238"/>
          </rPr>
          <t>SZV_F:KFHUtem2</t>
        </r>
      </text>
    </comment>
    <comment ref="AI202" authorId="0" shapeId="0">
      <text>
        <r>
          <rPr>
            <sz val="11"/>
            <rFont val="Calibri"/>
            <family val="2"/>
            <charset val="238"/>
          </rPr>
          <t>SZV_F:Egyeb_SajatUtem2</t>
        </r>
      </text>
    </comment>
    <comment ref="AJ202" authorId="0" shapeId="0">
      <text>
        <r>
          <rPr>
            <sz val="11"/>
            <rFont val="Calibri"/>
            <family val="2"/>
            <charset val="238"/>
          </rPr>
          <t>SZV_F:DijUtem2</t>
        </r>
      </text>
    </comment>
    <comment ref="AK202" authorId="0" shapeId="0">
      <text>
        <r>
          <rPr>
            <sz val="11"/>
            <rFont val="Calibri"/>
            <family val="2"/>
            <charset val="238"/>
          </rPr>
          <t>SZV_F:EM_Melleklet1_Utem2</t>
        </r>
      </text>
    </comment>
    <comment ref="AL202" authorId="0" shapeId="0">
      <text>
        <r>
          <rPr>
            <sz val="11"/>
            <rFont val="Calibri"/>
            <family val="2"/>
            <charset val="238"/>
          </rPr>
          <t>SZV_F:EgyebAllamiUtem2</t>
        </r>
      </text>
    </comment>
    <comment ref="AM202" authorId="0" shapeId="0">
      <text>
        <r>
          <rPr>
            <sz val="11"/>
            <rFont val="Calibri"/>
            <family val="2"/>
            <charset val="238"/>
          </rPr>
          <t>SZV_F:OnkormanyzatiUtem2</t>
        </r>
      </text>
    </comment>
    <comment ref="AN202" authorId="0" shapeId="0">
      <text>
        <r>
          <rPr>
            <sz val="11"/>
            <rFont val="Calibri"/>
            <family val="2"/>
            <charset val="238"/>
          </rPr>
          <t>SZV_F:EUUtem2</t>
        </r>
      </text>
    </comment>
    <comment ref="AO202" authorId="0" shapeId="0">
      <text>
        <r>
          <rPr>
            <sz val="11"/>
            <rFont val="Calibri"/>
            <family val="2"/>
            <charset val="238"/>
          </rPr>
          <t>SZV_F:EgyebUtem2</t>
        </r>
      </text>
    </comment>
    <comment ref="AP202" authorId="0" shapeId="0">
      <text>
        <r>
          <rPr>
            <sz val="11"/>
            <rFont val="Calibri"/>
            <family val="2"/>
            <charset val="238"/>
          </rPr>
          <t>SZV_F:HitelKotvenyUtem2</t>
        </r>
      </text>
    </comment>
    <comment ref="AQ202" authorId="0" shapeId="0">
      <text>
        <r>
          <rPr>
            <sz val="11"/>
            <rFont val="Calibri"/>
            <family val="2"/>
            <charset val="238"/>
          </rPr>
          <t>SZV_F:OsszesenUtem2</t>
        </r>
      </text>
    </comment>
    <comment ref="AR202" authorId="0" shapeId="0">
      <text>
        <r>
          <rPr>
            <sz val="11"/>
            <rFont val="Calibri"/>
            <family val="2"/>
            <charset val="238"/>
          </rPr>
          <t>SZV_F:ForrashianyUtem2</t>
        </r>
      </text>
    </comment>
    <comment ref="AU202" authorId="0" shapeId="0">
      <text>
        <r>
          <rPr>
            <sz val="11"/>
            <rFont val="Calibri"/>
            <family val="2"/>
            <charset val="238"/>
          </rPr>
          <t>SZV_F:Indokolas</t>
        </r>
      </text>
    </comment>
    <comment ref="AV202" authorId="0" shapeId="0">
      <text>
        <r>
          <rPr>
            <sz val="11"/>
            <rFont val="Calibri"/>
            <family val="2"/>
            <charset val="238"/>
          </rPr>
          <t>SZV_F:Megjegyzes</t>
        </r>
      </text>
    </comment>
    <comment ref="AW202" authorId="0" shapeId="0">
      <text>
        <r>
          <rPr>
            <sz val="11"/>
            <rFont val="Calibri"/>
            <family val="2"/>
            <charset val="238"/>
          </rPr>
          <t>SZV_F:FeladatSorszam</t>
        </r>
      </text>
    </comment>
    <comment ref="AY202" authorId="0" shapeId="0">
      <text>
        <r>
          <rPr>
            <sz val="11"/>
            <rFont val="Calibri"/>
            <family val="2"/>
            <charset val="238"/>
          </rPr>
          <t>SZV_F:ISA</t>
        </r>
      </text>
    </comment>
    <comment ref="B203" authorId="0" shapeId="0">
      <text>
        <r>
          <rPr>
            <sz val="11"/>
            <rFont val="Calibri"/>
            <family val="2"/>
            <charset val="238"/>
          </rPr>
          <t>SZV_F:FontossagiSorrent</t>
        </r>
      </text>
    </comment>
    <comment ref="C203" authorId="0" shapeId="0">
      <text>
        <r>
          <rPr>
            <sz val="11"/>
            <rFont val="Calibri"/>
            <family val="2"/>
            <charset val="238"/>
          </rPr>
          <t>SZV_F:FeladatKategoria</t>
        </r>
      </text>
    </comment>
    <comment ref="D203" authorId="0" shapeId="0">
      <text>
        <r>
          <rPr>
            <sz val="11"/>
            <rFont val="Calibri"/>
            <family val="2"/>
            <charset val="238"/>
          </rPr>
          <t>SZV_F:FeladatMegnevezes</t>
        </r>
      </text>
    </comment>
    <comment ref="E203" authorId="0" shapeId="0">
      <text>
        <r>
          <rPr>
            <sz val="11"/>
            <rFont val="Calibri"/>
            <family val="2"/>
            <charset val="238"/>
          </rPr>
          <t>SZV_F:ElviEngedelySzam</t>
        </r>
      </text>
    </comment>
    <comment ref="F203" authorId="0" shapeId="0">
      <text>
        <r>
          <rPr>
            <sz val="11"/>
            <rFont val="Calibri"/>
            <family val="2"/>
            <charset val="238"/>
          </rPr>
          <t>SZV_F:VKR_Kod</t>
        </r>
      </text>
    </comment>
    <comment ref="G203" authorId="0" shapeId="0">
      <text>
        <r>
          <rPr>
            <sz val="11"/>
            <rFont val="Calibri"/>
            <family val="2"/>
            <charset val="238"/>
          </rPr>
          <t>SZV_F:VKR_Nev</t>
        </r>
      </text>
    </comment>
    <comment ref="H203" authorId="0" shapeId="0">
      <text>
        <r>
          <rPr>
            <sz val="11"/>
            <rFont val="Calibri"/>
            <family val="2"/>
            <charset val="238"/>
          </rPr>
          <t>SZV_F:FeladatAzonosito</t>
        </r>
      </text>
    </comment>
    <comment ref="I203" authorId="0" shapeId="0">
      <text>
        <r>
          <rPr>
            <sz val="11"/>
            <rFont val="Calibri"/>
            <family val="2"/>
            <charset val="238"/>
          </rPr>
          <t>SZV_F:EllatasiTerulet</t>
        </r>
      </text>
    </comment>
    <comment ref="J203" authorId="0" shapeId="0">
      <text>
        <r>
          <rPr>
            <sz val="11"/>
            <rFont val="Calibri"/>
            <family val="2"/>
            <charset val="238"/>
          </rPr>
          <t>SZV_F:EllatasertFelelos</t>
        </r>
      </text>
    </comment>
    <comment ref="K203" authorId="0" shapeId="0">
      <text>
        <r>
          <rPr>
            <sz val="11"/>
            <rFont val="Calibri"/>
            <family val="2"/>
            <charset val="238"/>
          </rPr>
          <t>SZV_F:TervezettNettoKoltseg</t>
        </r>
      </text>
    </comment>
    <comment ref="L203" authorId="0" shapeId="0">
      <text>
        <r>
          <rPr>
            <sz val="11"/>
            <rFont val="Calibri"/>
            <family val="2"/>
            <charset val="238"/>
          </rPr>
          <t>SZV_F:IdotartamKezdes</t>
        </r>
      </text>
    </comment>
    <comment ref="M203" authorId="0" shapeId="0">
      <text>
        <r>
          <rPr>
            <sz val="11"/>
            <rFont val="Calibri"/>
            <family val="2"/>
            <charset val="238"/>
          </rPr>
          <t>SZV_F:IdotartamBefejezes</t>
        </r>
      </text>
    </comment>
    <comment ref="N203" authorId="0" shapeId="0">
      <text>
        <r>
          <rPr>
            <sz val="11"/>
            <rFont val="Calibri"/>
            <family val="2"/>
            <charset val="238"/>
          </rPr>
          <t>SZV_F:NettoKoltsegUtem1</t>
        </r>
      </text>
    </comment>
    <comment ref="O203" authorId="0" shapeId="0">
      <text>
        <r>
          <rPr>
            <sz val="11"/>
            <rFont val="Calibri"/>
            <family val="2"/>
            <charset val="238"/>
          </rPr>
          <t>SZV_F:NettoKoltsegUtem2</t>
        </r>
      </text>
    </comment>
    <comment ref="P203" authorId="0" shapeId="0">
      <text>
        <r>
          <rPr>
            <sz val="11"/>
            <rFont val="Calibri"/>
            <family val="2"/>
            <charset val="238"/>
          </rPr>
          <t>SZV_F:EM_Melleklet2_KTG</t>
        </r>
      </text>
    </comment>
    <comment ref="R203" authorId="0" shapeId="0">
      <text>
        <r>
          <rPr>
            <sz val="11"/>
            <rFont val="Calibri"/>
            <family val="2"/>
            <charset val="238"/>
          </rPr>
          <t>SZV_F:HDUtem1</t>
        </r>
      </text>
    </comment>
    <comment ref="S203" authorId="0" shapeId="0">
      <text>
        <r>
          <rPr>
            <sz val="11"/>
            <rFont val="Calibri"/>
            <family val="2"/>
            <charset val="238"/>
          </rPr>
          <t>SZV_F:ECSUtem1</t>
        </r>
      </text>
    </comment>
    <comment ref="T203" authorId="0" shapeId="0">
      <text>
        <r>
          <rPr>
            <sz val="11"/>
            <rFont val="Calibri"/>
            <family val="2"/>
            <charset val="238"/>
          </rPr>
          <t>SZV_F:KFHUtem1</t>
        </r>
      </text>
    </comment>
    <comment ref="U203" authorId="0" shapeId="0">
      <text>
        <r>
          <rPr>
            <sz val="11"/>
            <rFont val="Calibri"/>
            <family val="2"/>
            <charset val="238"/>
          </rPr>
          <t>SZV_F:Egyeb_SajatUtem1</t>
        </r>
      </text>
    </comment>
    <comment ref="V203" authorId="0" shapeId="0">
      <text>
        <r>
          <rPr>
            <sz val="11"/>
            <rFont val="Calibri"/>
            <family val="2"/>
            <charset val="238"/>
          </rPr>
          <t>SZV_F:DijUtem1</t>
        </r>
      </text>
    </comment>
    <comment ref="W203" authorId="0" shapeId="0">
      <text>
        <r>
          <rPr>
            <sz val="11"/>
            <rFont val="Calibri"/>
            <family val="2"/>
            <charset val="238"/>
          </rPr>
          <t>SZV_F:EM_Melleklet1_Utem1</t>
        </r>
      </text>
    </comment>
    <comment ref="X203" authorId="0" shapeId="0">
      <text>
        <r>
          <rPr>
            <sz val="11"/>
            <rFont val="Calibri"/>
            <family val="2"/>
            <charset val="238"/>
          </rPr>
          <t>SZV_F:EgyebAllamiUtem1</t>
        </r>
      </text>
    </comment>
    <comment ref="Y203" authorId="0" shapeId="0">
      <text>
        <r>
          <rPr>
            <sz val="11"/>
            <rFont val="Calibri"/>
            <family val="2"/>
            <charset val="238"/>
          </rPr>
          <t>SZV_F:OnkormanyzatiUtem1</t>
        </r>
      </text>
    </comment>
    <comment ref="Z203" authorId="0" shapeId="0">
      <text>
        <r>
          <rPr>
            <sz val="11"/>
            <rFont val="Calibri"/>
            <family val="2"/>
            <charset val="238"/>
          </rPr>
          <t>SZV_F:EUUtem1</t>
        </r>
      </text>
    </comment>
    <comment ref="AA203" authorId="0" shapeId="0">
      <text>
        <r>
          <rPr>
            <sz val="11"/>
            <rFont val="Calibri"/>
            <family val="2"/>
            <charset val="238"/>
          </rPr>
          <t>SZV_F:EgyebUtem1</t>
        </r>
      </text>
    </comment>
    <comment ref="AB203" authorId="0" shapeId="0">
      <text>
        <r>
          <rPr>
            <sz val="11"/>
            <rFont val="Calibri"/>
            <family val="2"/>
            <charset val="238"/>
          </rPr>
          <t>SZV_F:HitelKotvenyUtem1</t>
        </r>
      </text>
    </comment>
    <comment ref="AC203" authorId="0" shapeId="0">
      <text>
        <r>
          <rPr>
            <sz val="11"/>
            <rFont val="Calibri"/>
            <family val="2"/>
            <charset val="238"/>
          </rPr>
          <t>SZV_F:OsszesenUtem1</t>
        </r>
      </text>
    </comment>
    <comment ref="AF203" authorId="0" shapeId="0">
      <text>
        <r>
          <rPr>
            <sz val="11"/>
            <rFont val="Calibri"/>
            <family val="2"/>
            <charset val="238"/>
          </rPr>
          <t>SZV_F:HDUtem2</t>
        </r>
      </text>
    </comment>
    <comment ref="AG203" authorId="0" shapeId="0">
      <text>
        <r>
          <rPr>
            <sz val="11"/>
            <rFont val="Calibri"/>
            <family val="2"/>
            <charset val="238"/>
          </rPr>
          <t>SZV_F:ECSUtem2</t>
        </r>
      </text>
    </comment>
    <comment ref="AH203" authorId="0" shapeId="0">
      <text>
        <r>
          <rPr>
            <sz val="11"/>
            <rFont val="Calibri"/>
            <family val="2"/>
            <charset val="238"/>
          </rPr>
          <t>SZV_F:KFHUtem2</t>
        </r>
      </text>
    </comment>
    <comment ref="AI203" authorId="0" shapeId="0">
      <text>
        <r>
          <rPr>
            <sz val="11"/>
            <rFont val="Calibri"/>
            <family val="2"/>
            <charset val="238"/>
          </rPr>
          <t>SZV_F:Egyeb_SajatUtem2</t>
        </r>
      </text>
    </comment>
    <comment ref="AJ203" authorId="0" shapeId="0">
      <text>
        <r>
          <rPr>
            <sz val="11"/>
            <rFont val="Calibri"/>
            <family val="2"/>
            <charset val="238"/>
          </rPr>
          <t>SZV_F:DijUtem2</t>
        </r>
      </text>
    </comment>
    <comment ref="AK203" authorId="0" shapeId="0">
      <text>
        <r>
          <rPr>
            <sz val="11"/>
            <rFont val="Calibri"/>
            <family val="2"/>
            <charset val="238"/>
          </rPr>
          <t>SZV_F:EM_Melleklet1_Utem2</t>
        </r>
      </text>
    </comment>
    <comment ref="AL203" authorId="0" shapeId="0">
      <text>
        <r>
          <rPr>
            <sz val="11"/>
            <rFont val="Calibri"/>
            <family val="2"/>
            <charset val="238"/>
          </rPr>
          <t>SZV_F:EgyebAllamiUtem2</t>
        </r>
      </text>
    </comment>
    <comment ref="AM203" authorId="0" shapeId="0">
      <text>
        <r>
          <rPr>
            <sz val="11"/>
            <rFont val="Calibri"/>
            <family val="2"/>
            <charset val="238"/>
          </rPr>
          <t>SZV_F:OnkormanyzatiUtem2</t>
        </r>
      </text>
    </comment>
    <comment ref="AN203" authorId="0" shapeId="0">
      <text>
        <r>
          <rPr>
            <sz val="11"/>
            <rFont val="Calibri"/>
            <family val="2"/>
            <charset val="238"/>
          </rPr>
          <t>SZV_F:EUUtem2</t>
        </r>
      </text>
    </comment>
    <comment ref="AO203" authorId="0" shapeId="0">
      <text>
        <r>
          <rPr>
            <sz val="11"/>
            <rFont val="Calibri"/>
            <family val="2"/>
            <charset val="238"/>
          </rPr>
          <t>SZV_F:EgyebUtem2</t>
        </r>
      </text>
    </comment>
    <comment ref="AP203" authorId="0" shapeId="0">
      <text>
        <r>
          <rPr>
            <sz val="11"/>
            <rFont val="Calibri"/>
            <family val="2"/>
            <charset val="238"/>
          </rPr>
          <t>SZV_F:HitelKotvenyUtem2</t>
        </r>
      </text>
    </comment>
    <comment ref="AQ203" authorId="0" shapeId="0">
      <text>
        <r>
          <rPr>
            <sz val="11"/>
            <rFont val="Calibri"/>
            <family val="2"/>
            <charset val="238"/>
          </rPr>
          <t>SZV_F:OsszesenUtem2</t>
        </r>
      </text>
    </comment>
    <comment ref="AR203" authorId="0" shapeId="0">
      <text>
        <r>
          <rPr>
            <sz val="11"/>
            <rFont val="Calibri"/>
            <family val="2"/>
            <charset val="238"/>
          </rPr>
          <t>SZV_F:ForrashianyUtem2</t>
        </r>
      </text>
    </comment>
    <comment ref="AU203" authorId="0" shapeId="0">
      <text>
        <r>
          <rPr>
            <sz val="11"/>
            <rFont val="Calibri"/>
            <family val="2"/>
            <charset val="238"/>
          </rPr>
          <t>SZV_F:Indokolas</t>
        </r>
      </text>
    </comment>
    <comment ref="AV203" authorId="0" shapeId="0">
      <text>
        <r>
          <rPr>
            <sz val="11"/>
            <rFont val="Calibri"/>
            <family val="2"/>
            <charset val="238"/>
          </rPr>
          <t>SZV_F:Megjegyzes</t>
        </r>
      </text>
    </comment>
    <comment ref="AW203" authorId="0" shapeId="0">
      <text>
        <r>
          <rPr>
            <sz val="11"/>
            <rFont val="Calibri"/>
            <family val="2"/>
            <charset val="238"/>
          </rPr>
          <t>SZV_F:FeladatSorszam</t>
        </r>
      </text>
    </comment>
    <comment ref="AY203" authorId="0" shapeId="0">
      <text>
        <r>
          <rPr>
            <sz val="11"/>
            <rFont val="Calibri"/>
            <family val="2"/>
            <charset val="238"/>
          </rPr>
          <t>SZV_F:ISA</t>
        </r>
      </text>
    </comment>
    <comment ref="B204" authorId="0" shapeId="0">
      <text>
        <r>
          <rPr>
            <sz val="11"/>
            <rFont val="Calibri"/>
            <family val="2"/>
            <charset val="238"/>
          </rPr>
          <t>SZV_F:FontossagiSorrent</t>
        </r>
      </text>
    </comment>
    <comment ref="C204" authorId="0" shapeId="0">
      <text>
        <r>
          <rPr>
            <sz val="11"/>
            <rFont val="Calibri"/>
            <family val="2"/>
            <charset val="238"/>
          </rPr>
          <t>SZV_F:FeladatKategoria</t>
        </r>
      </text>
    </comment>
    <comment ref="D204" authorId="0" shapeId="0">
      <text>
        <r>
          <rPr>
            <sz val="11"/>
            <rFont val="Calibri"/>
            <family val="2"/>
            <charset val="238"/>
          </rPr>
          <t>SZV_F:FeladatMegnevezes</t>
        </r>
      </text>
    </comment>
    <comment ref="E204" authorId="0" shapeId="0">
      <text>
        <r>
          <rPr>
            <sz val="11"/>
            <rFont val="Calibri"/>
            <family val="2"/>
            <charset val="238"/>
          </rPr>
          <t>SZV_F:ElviEngedelySzam</t>
        </r>
      </text>
    </comment>
    <comment ref="F204" authorId="0" shapeId="0">
      <text>
        <r>
          <rPr>
            <sz val="11"/>
            <rFont val="Calibri"/>
            <family val="2"/>
            <charset val="238"/>
          </rPr>
          <t>SZV_F:VKR_Kod</t>
        </r>
      </text>
    </comment>
    <comment ref="G204" authorId="0" shapeId="0">
      <text>
        <r>
          <rPr>
            <sz val="11"/>
            <rFont val="Calibri"/>
            <family val="2"/>
            <charset val="238"/>
          </rPr>
          <t>SZV_F:VKR_Nev</t>
        </r>
      </text>
    </comment>
    <comment ref="H204" authorId="0" shapeId="0">
      <text>
        <r>
          <rPr>
            <sz val="11"/>
            <rFont val="Calibri"/>
            <family val="2"/>
            <charset val="238"/>
          </rPr>
          <t>SZV_F:FeladatAzonosito</t>
        </r>
      </text>
    </comment>
    <comment ref="I204" authorId="0" shapeId="0">
      <text>
        <r>
          <rPr>
            <sz val="11"/>
            <rFont val="Calibri"/>
            <family val="2"/>
            <charset val="238"/>
          </rPr>
          <t>SZV_F:EllatasiTerulet</t>
        </r>
      </text>
    </comment>
    <comment ref="J204" authorId="0" shapeId="0">
      <text>
        <r>
          <rPr>
            <sz val="11"/>
            <rFont val="Calibri"/>
            <family val="2"/>
            <charset val="238"/>
          </rPr>
          <t>SZV_F:EllatasertFelelos</t>
        </r>
      </text>
    </comment>
    <comment ref="K204" authorId="0" shapeId="0">
      <text>
        <r>
          <rPr>
            <sz val="11"/>
            <rFont val="Calibri"/>
            <family val="2"/>
            <charset val="238"/>
          </rPr>
          <t>SZV_F:TervezettNettoKoltseg</t>
        </r>
      </text>
    </comment>
    <comment ref="L204" authorId="0" shapeId="0">
      <text>
        <r>
          <rPr>
            <sz val="11"/>
            <rFont val="Calibri"/>
            <family val="2"/>
            <charset val="238"/>
          </rPr>
          <t>SZV_F:IdotartamKezdes</t>
        </r>
      </text>
    </comment>
    <comment ref="M204" authorId="0" shapeId="0">
      <text>
        <r>
          <rPr>
            <sz val="11"/>
            <rFont val="Calibri"/>
            <family val="2"/>
            <charset val="238"/>
          </rPr>
          <t>SZV_F:IdotartamBefejezes</t>
        </r>
      </text>
    </comment>
    <comment ref="N204" authorId="0" shapeId="0">
      <text>
        <r>
          <rPr>
            <sz val="11"/>
            <rFont val="Calibri"/>
            <family val="2"/>
            <charset val="238"/>
          </rPr>
          <t>SZV_F:NettoKoltsegUtem1</t>
        </r>
      </text>
    </comment>
    <comment ref="O204" authorId="0" shapeId="0">
      <text>
        <r>
          <rPr>
            <sz val="11"/>
            <rFont val="Calibri"/>
            <family val="2"/>
            <charset val="238"/>
          </rPr>
          <t>SZV_F:NettoKoltsegUtem2</t>
        </r>
      </text>
    </comment>
    <comment ref="P204" authorId="0" shapeId="0">
      <text>
        <r>
          <rPr>
            <sz val="11"/>
            <rFont val="Calibri"/>
            <family val="2"/>
            <charset val="238"/>
          </rPr>
          <t>SZV_F:EM_Melleklet2_KTG</t>
        </r>
      </text>
    </comment>
    <comment ref="R204" authorId="0" shapeId="0">
      <text>
        <r>
          <rPr>
            <sz val="11"/>
            <rFont val="Calibri"/>
            <family val="2"/>
            <charset val="238"/>
          </rPr>
          <t>SZV_F:HDUtem1</t>
        </r>
      </text>
    </comment>
    <comment ref="S204" authorId="0" shapeId="0">
      <text>
        <r>
          <rPr>
            <sz val="11"/>
            <rFont val="Calibri"/>
            <family val="2"/>
            <charset val="238"/>
          </rPr>
          <t>SZV_F:ECSUtem1</t>
        </r>
      </text>
    </comment>
    <comment ref="T204" authorId="0" shapeId="0">
      <text>
        <r>
          <rPr>
            <sz val="11"/>
            <rFont val="Calibri"/>
            <family val="2"/>
            <charset val="238"/>
          </rPr>
          <t>SZV_F:KFHUtem1</t>
        </r>
      </text>
    </comment>
    <comment ref="U204" authorId="0" shapeId="0">
      <text>
        <r>
          <rPr>
            <sz val="11"/>
            <rFont val="Calibri"/>
            <family val="2"/>
            <charset val="238"/>
          </rPr>
          <t>SZV_F:Egyeb_SajatUtem1</t>
        </r>
      </text>
    </comment>
    <comment ref="V204" authorId="0" shapeId="0">
      <text>
        <r>
          <rPr>
            <sz val="11"/>
            <rFont val="Calibri"/>
            <family val="2"/>
            <charset val="238"/>
          </rPr>
          <t>SZV_F:DijUtem1</t>
        </r>
      </text>
    </comment>
    <comment ref="W204" authorId="0" shapeId="0">
      <text>
        <r>
          <rPr>
            <sz val="11"/>
            <rFont val="Calibri"/>
            <family val="2"/>
            <charset val="238"/>
          </rPr>
          <t>SZV_F:EM_Melleklet1_Utem1</t>
        </r>
      </text>
    </comment>
    <comment ref="X204" authorId="0" shapeId="0">
      <text>
        <r>
          <rPr>
            <sz val="11"/>
            <rFont val="Calibri"/>
            <family val="2"/>
            <charset val="238"/>
          </rPr>
          <t>SZV_F:EgyebAllamiUtem1</t>
        </r>
      </text>
    </comment>
    <comment ref="Y204" authorId="0" shapeId="0">
      <text>
        <r>
          <rPr>
            <sz val="11"/>
            <rFont val="Calibri"/>
            <family val="2"/>
            <charset val="238"/>
          </rPr>
          <t>SZV_F:OnkormanyzatiUtem1</t>
        </r>
      </text>
    </comment>
    <comment ref="Z204" authorId="0" shapeId="0">
      <text>
        <r>
          <rPr>
            <sz val="11"/>
            <rFont val="Calibri"/>
            <family val="2"/>
            <charset val="238"/>
          </rPr>
          <t>SZV_F:EUUtem1</t>
        </r>
      </text>
    </comment>
    <comment ref="AA204" authorId="0" shapeId="0">
      <text>
        <r>
          <rPr>
            <sz val="11"/>
            <rFont val="Calibri"/>
            <family val="2"/>
            <charset val="238"/>
          </rPr>
          <t>SZV_F:EgyebUtem1</t>
        </r>
      </text>
    </comment>
    <comment ref="AB204" authorId="0" shapeId="0">
      <text>
        <r>
          <rPr>
            <sz val="11"/>
            <rFont val="Calibri"/>
            <family val="2"/>
            <charset val="238"/>
          </rPr>
          <t>SZV_F:HitelKotvenyUtem1</t>
        </r>
      </text>
    </comment>
    <comment ref="AC204" authorId="0" shapeId="0">
      <text>
        <r>
          <rPr>
            <sz val="11"/>
            <rFont val="Calibri"/>
            <family val="2"/>
            <charset val="238"/>
          </rPr>
          <t>SZV_F:OsszesenUtem1</t>
        </r>
      </text>
    </comment>
    <comment ref="AF204" authorId="0" shapeId="0">
      <text>
        <r>
          <rPr>
            <sz val="11"/>
            <rFont val="Calibri"/>
            <family val="2"/>
            <charset val="238"/>
          </rPr>
          <t>SZV_F:HDUtem2</t>
        </r>
      </text>
    </comment>
    <comment ref="AG204" authorId="0" shapeId="0">
      <text>
        <r>
          <rPr>
            <sz val="11"/>
            <rFont val="Calibri"/>
            <family val="2"/>
            <charset val="238"/>
          </rPr>
          <t>SZV_F:ECSUtem2</t>
        </r>
      </text>
    </comment>
    <comment ref="AH204" authorId="0" shapeId="0">
      <text>
        <r>
          <rPr>
            <sz val="11"/>
            <rFont val="Calibri"/>
            <family val="2"/>
            <charset val="238"/>
          </rPr>
          <t>SZV_F:KFHUtem2</t>
        </r>
      </text>
    </comment>
    <comment ref="AI204" authorId="0" shapeId="0">
      <text>
        <r>
          <rPr>
            <sz val="11"/>
            <rFont val="Calibri"/>
            <family val="2"/>
            <charset val="238"/>
          </rPr>
          <t>SZV_F:Egyeb_SajatUtem2</t>
        </r>
      </text>
    </comment>
    <comment ref="AJ204" authorId="0" shapeId="0">
      <text>
        <r>
          <rPr>
            <sz val="11"/>
            <rFont val="Calibri"/>
            <family val="2"/>
            <charset val="238"/>
          </rPr>
          <t>SZV_F:DijUtem2</t>
        </r>
      </text>
    </comment>
    <comment ref="AK204" authorId="0" shapeId="0">
      <text>
        <r>
          <rPr>
            <sz val="11"/>
            <rFont val="Calibri"/>
            <family val="2"/>
            <charset val="238"/>
          </rPr>
          <t>SZV_F:EM_Melleklet1_Utem2</t>
        </r>
      </text>
    </comment>
    <comment ref="AL204" authorId="0" shapeId="0">
      <text>
        <r>
          <rPr>
            <sz val="11"/>
            <rFont val="Calibri"/>
            <family val="2"/>
            <charset val="238"/>
          </rPr>
          <t>SZV_F:EgyebAllamiUtem2</t>
        </r>
      </text>
    </comment>
    <comment ref="AM204" authorId="0" shapeId="0">
      <text>
        <r>
          <rPr>
            <sz val="11"/>
            <rFont val="Calibri"/>
            <family val="2"/>
            <charset val="238"/>
          </rPr>
          <t>SZV_F:OnkormanyzatiUtem2</t>
        </r>
      </text>
    </comment>
    <comment ref="AN204" authorId="0" shapeId="0">
      <text>
        <r>
          <rPr>
            <sz val="11"/>
            <rFont val="Calibri"/>
            <family val="2"/>
            <charset val="238"/>
          </rPr>
          <t>SZV_F:EUUtem2</t>
        </r>
      </text>
    </comment>
    <comment ref="AO204" authorId="0" shapeId="0">
      <text>
        <r>
          <rPr>
            <sz val="11"/>
            <rFont val="Calibri"/>
            <family val="2"/>
            <charset val="238"/>
          </rPr>
          <t>SZV_F:EgyebUtem2</t>
        </r>
      </text>
    </comment>
    <comment ref="AP204" authorId="0" shapeId="0">
      <text>
        <r>
          <rPr>
            <sz val="11"/>
            <rFont val="Calibri"/>
            <family val="2"/>
            <charset val="238"/>
          </rPr>
          <t>SZV_F:HitelKotvenyUtem2</t>
        </r>
      </text>
    </comment>
    <comment ref="AQ204" authorId="0" shapeId="0">
      <text>
        <r>
          <rPr>
            <sz val="11"/>
            <rFont val="Calibri"/>
            <family val="2"/>
            <charset val="238"/>
          </rPr>
          <t>SZV_F:OsszesenUtem2</t>
        </r>
      </text>
    </comment>
    <comment ref="AR204" authorId="0" shapeId="0">
      <text>
        <r>
          <rPr>
            <sz val="11"/>
            <rFont val="Calibri"/>
            <family val="2"/>
            <charset val="238"/>
          </rPr>
          <t>SZV_F:ForrashianyUtem2</t>
        </r>
      </text>
    </comment>
    <comment ref="AU204" authorId="0" shapeId="0">
      <text>
        <r>
          <rPr>
            <sz val="11"/>
            <rFont val="Calibri"/>
            <family val="2"/>
            <charset val="238"/>
          </rPr>
          <t>SZV_F:Indokolas</t>
        </r>
      </text>
    </comment>
    <comment ref="AV204" authorId="0" shapeId="0">
      <text>
        <r>
          <rPr>
            <sz val="11"/>
            <rFont val="Calibri"/>
            <family val="2"/>
            <charset val="238"/>
          </rPr>
          <t>SZV_F:Megjegyzes</t>
        </r>
      </text>
    </comment>
    <comment ref="AW204" authorId="0" shapeId="0">
      <text>
        <r>
          <rPr>
            <sz val="11"/>
            <rFont val="Calibri"/>
            <family val="2"/>
            <charset val="238"/>
          </rPr>
          <t>SZV_F:FeladatSorszam</t>
        </r>
      </text>
    </comment>
    <comment ref="AY204" authorId="0" shapeId="0">
      <text>
        <r>
          <rPr>
            <sz val="11"/>
            <rFont val="Calibri"/>
            <family val="2"/>
            <charset val="238"/>
          </rPr>
          <t>SZV_F:ISA</t>
        </r>
      </text>
    </comment>
    <comment ref="B206" authorId="0" shapeId="0">
      <text>
        <r>
          <rPr>
            <sz val="11"/>
            <rFont val="Calibri"/>
            <family val="2"/>
            <charset val="238"/>
          </rPr>
          <t>SZV_F:FontossagiSorrent</t>
        </r>
      </text>
    </comment>
    <comment ref="C206" authorId="0" shapeId="0">
      <text>
        <r>
          <rPr>
            <sz val="11"/>
            <rFont val="Calibri"/>
            <family val="2"/>
            <charset val="238"/>
          </rPr>
          <t>SZV_F:FeladatKategoria</t>
        </r>
      </text>
    </comment>
    <comment ref="D206" authorId="0" shapeId="0">
      <text>
        <r>
          <rPr>
            <sz val="11"/>
            <rFont val="Calibri"/>
            <family val="2"/>
            <charset val="238"/>
          </rPr>
          <t>SZV_F:FeladatMegnevezes</t>
        </r>
      </text>
    </comment>
    <comment ref="E206" authorId="0" shapeId="0">
      <text>
        <r>
          <rPr>
            <sz val="11"/>
            <rFont val="Calibri"/>
            <family val="2"/>
            <charset val="238"/>
          </rPr>
          <t>SZV_F:ElviEngedelySzam</t>
        </r>
      </text>
    </comment>
    <comment ref="F206" authorId="0" shapeId="0">
      <text>
        <r>
          <rPr>
            <sz val="11"/>
            <rFont val="Calibri"/>
            <family val="2"/>
            <charset val="238"/>
          </rPr>
          <t>SZV_F:VKR_Kod</t>
        </r>
      </text>
    </comment>
    <comment ref="G206" authorId="0" shapeId="0">
      <text>
        <r>
          <rPr>
            <sz val="11"/>
            <rFont val="Calibri"/>
            <family val="2"/>
            <charset val="238"/>
          </rPr>
          <t>SZV_F:VKR_Nev</t>
        </r>
      </text>
    </comment>
    <comment ref="H206" authorId="0" shapeId="0">
      <text>
        <r>
          <rPr>
            <sz val="11"/>
            <rFont val="Calibri"/>
            <family val="2"/>
            <charset val="238"/>
          </rPr>
          <t>SZV_F:FeladatAzonosito</t>
        </r>
      </text>
    </comment>
    <comment ref="I206" authorId="0" shapeId="0">
      <text>
        <r>
          <rPr>
            <sz val="11"/>
            <rFont val="Calibri"/>
            <family val="2"/>
            <charset val="238"/>
          </rPr>
          <t>SZV_F:EllatasiTerulet</t>
        </r>
      </text>
    </comment>
    <comment ref="J206" authorId="0" shapeId="0">
      <text>
        <r>
          <rPr>
            <sz val="11"/>
            <rFont val="Calibri"/>
            <family val="2"/>
            <charset val="238"/>
          </rPr>
          <t>SZV_F:EllatasertFelelos</t>
        </r>
      </text>
    </comment>
    <comment ref="K206" authorId="0" shapeId="0">
      <text>
        <r>
          <rPr>
            <sz val="11"/>
            <rFont val="Calibri"/>
            <family val="2"/>
            <charset val="238"/>
          </rPr>
          <t>SZV_F:TervezettNettoKoltseg</t>
        </r>
      </text>
    </comment>
    <comment ref="L206" authorId="0" shapeId="0">
      <text>
        <r>
          <rPr>
            <sz val="11"/>
            <rFont val="Calibri"/>
            <family val="2"/>
            <charset val="238"/>
          </rPr>
          <t>SZV_F:IdotartamKezdes</t>
        </r>
      </text>
    </comment>
    <comment ref="M206" authorId="0" shapeId="0">
      <text>
        <r>
          <rPr>
            <sz val="11"/>
            <rFont val="Calibri"/>
            <family val="2"/>
            <charset val="238"/>
          </rPr>
          <t>SZV_F:IdotartamBefejezes</t>
        </r>
      </text>
    </comment>
    <comment ref="N206" authorId="0" shapeId="0">
      <text>
        <r>
          <rPr>
            <sz val="11"/>
            <rFont val="Calibri"/>
            <family val="2"/>
            <charset val="238"/>
          </rPr>
          <t>SZV_F:NettoKoltsegUtem1</t>
        </r>
      </text>
    </comment>
    <comment ref="O206" authorId="0" shapeId="0">
      <text>
        <r>
          <rPr>
            <sz val="11"/>
            <rFont val="Calibri"/>
            <family val="2"/>
            <charset val="238"/>
          </rPr>
          <t>SZV_F:NettoKoltsegUtem2</t>
        </r>
      </text>
    </comment>
    <comment ref="P206" authorId="0" shapeId="0">
      <text>
        <r>
          <rPr>
            <sz val="11"/>
            <rFont val="Calibri"/>
            <family val="2"/>
            <charset val="238"/>
          </rPr>
          <t>SZV_F:EM_Melleklet2_KTG</t>
        </r>
      </text>
    </comment>
    <comment ref="R206" authorId="0" shapeId="0">
      <text>
        <r>
          <rPr>
            <sz val="11"/>
            <rFont val="Calibri"/>
            <family val="2"/>
            <charset val="238"/>
          </rPr>
          <t>SZV_F:HDUtem1</t>
        </r>
      </text>
    </comment>
    <comment ref="S206" authorId="0" shapeId="0">
      <text>
        <r>
          <rPr>
            <sz val="11"/>
            <rFont val="Calibri"/>
            <family val="2"/>
            <charset val="238"/>
          </rPr>
          <t>SZV_F:ECSUtem1</t>
        </r>
      </text>
    </comment>
    <comment ref="T206" authorId="0" shapeId="0">
      <text>
        <r>
          <rPr>
            <sz val="11"/>
            <rFont val="Calibri"/>
            <family val="2"/>
            <charset val="238"/>
          </rPr>
          <t>SZV_F:KFHUtem1</t>
        </r>
      </text>
    </comment>
    <comment ref="U206" authorId="0" shapeId="0">
      <text>
        <r>
          <rPr>
            <sz val="11"/>
            <rFont val="Calibri"/>
            <family val="2"/>
            <charset val="238"/>
          </rPr>
          <t>SZV_F:Egyeb_SajatUtem1</t>
        </r>
      </text>
    </comment>
    <comment ref="V206" authorId="0" shapeId="0">
      <text>
        <r>
          <rPr>
            <sz val="11"/>
            <rFont val="Calibri"/>
            <family val="2"/>
            <charset val="238"/>
          </rPr>
          <t>SZV_F:DijUtem1</t>
        </r>
      </text>
    </comment>
    <comment ref="W206" authorId="0" shapeId="0">
      <text>
        <r>
          <rPr>
            <sz val="11"/>
            <rFont val="Calibri"/>
            <family val="2"/>
            <charset val="238"/>
          </rPr>
          <t>SZV_F:EM_Melleklet1_Utem1</t>
        </r>
      </text>
    </comment>
    <comment ref="X206" authorId="0" shapeId="0">
      <text>
        <r>
          <rPr>
            <sz val="11"/>
            <rFont val="Calibri"/>
            <family val="2"/>
            <charset val="238"/>
          </rPr>
          <t>SZV_F:EgyebAllamiUtem1</t>
        </r>
      </text>
    </comment>
    <comment ref="Y206" authorId="0" shapeId="0">
      <text>
        <r>
          <rPr>
            <sz val="11"/>
            <rFont val="Calibri"/>
            <family val="2"/>
            <charset val="238"/>
          </rPr>
          <t>SZV_F:OnkormanyzatiUtem1</t>
        </r>
      </text>
    </comment>
    <comment ref="Z206" authorId="0" shapeId="0">
      <text>
        <r>
          <rPr>
            <sz val="11"/>
            <rFont val="Calibri"/>
            <family val="2"/>
            <charset val="238"/>
          </rPr>
          <t>SZV_F:EUUtem1</t>
        </r>
      </text>
    </comment>
    <comment ref="AA206" authorId="0" shapeId="0">
      <text>
        <r>
          <rPr>
            <sz val="11"/>
            <rFont val="Calibri"/>
            <family val="2"/>
            <charset val="238"/>
          </rPr>
          <t>SZV_F:EgyebUtem1</t>
        </r>
      </text>
    </comment>
    <comment ref="AB206" authorId="0" shapeId="0">
      <text>
        <r>
          <rPr>
            <sz val="11"/>
            <rFont val="Calibri"/>
            <family val="2"/>
            <charset val="238"/>
          </rPr>
          <t>SZV_F:HitelKotvenyUtem1</t>
        </r>
      </text>
    </comment>
    <comment ref="AC206" authorId="0" shapeId="0">
      <text>
        <r>
          <rPr>
            <sz val="11"/>
            <rFont val="Calibri"/>
            <family val="2"/>
            <charset val="238"/>
          </rPr>
          <t>SZV_F:OsszesenUtem1</t>
        </r>
      </text>
    </comment>
    <comment ref="AF206" authorId="0" shapeId="0">
      <text>
        <r>
          <rPr>
            <sz val="11"/>
            <rFont val="Calibri"/>
            <family val="2"/>
            <charset val="238"/>
          </rPr>
          <t>SZV_F:HDUtem2</t>
        </r>
      </text>
    </comment>
    <comment ref="AG206" authorId="0" shapeId="0">
      <text>
        <r>
          <rPr>
            <sz val="11"/>
            <rFont val="Calibri"/>
            <family val="2"/>
            <charset val="238"/>
          </rPr>
          <t>SZV_F:ECSUtem2</t>
        </r>
      </text>
    </comment>
    <comment ref="AH206" authorId="0" shapeId="0">
      <text>
        <r>
          <rPr>
            <sz val="11"/>
            <rFont val="Calibri"/>
            <family val="2"/>
            <charset val="238"/>
          </rPr>
          <t>SZV_F:KFHUtem2</t>
        </r>
      </text>
    </comment>
    <comment ref="AI206" authorId="0" shapeId="0">
      <text>
        <r>
          <rPr>
            <sz val="11"/>
            <rFont val="Calibri"/>
            <family val="2"/>
            <charset val="238"/>
          </rPr>
          <t>SZV_F:Egyeb_SajatUtem2</t>
        </r>
      </text>
    </comment>
    <comment ref="AJ206" authorId="0" shapeId="0">
      <text>
        <r>
          <rPr>
            <sz val="11"/>
            <rFont val="Calibri"/>
            <family val="2"/>
            <charset val="238"/>
          </rPr>
          <t>SZV_F:DijUtem2</t>
        </r>
      </text>
    </comment>
    <comment ref="AK206" authorId="0" shapeId="0">
      <text>
        <r>
          <rPr>
            <sz val="11"/>
            <rFont val="Calibri"/>
            <family val="2"/>
            <charset val="238"/>
          </rPr>
          <t>SZV_F:EM_Melleklet1_Utem2</t>
        </r>
      </text>
    </comment>
    <comment ref="AL206" authorId="0" shapeId="0">
      <text>
        <r>
          <rPr>
            <sz val="11"/>
            <rFont val="Calibri"/>
            <family val="2"/>
            <charset val="238"/>
          </rPr>
          <t>SZV_F:EgyebAllamiUtem2</t>
        </r>
      </text>
    </comment>
    <comment ref="AM206" authorId="0" shapeId="0">
      <text>
        <r>
          <rPr>
            <sz val="11"/>
            <rFont val="Calibri"/>
            <family val="2"/>
            <charset val="238"/>
          </rPr>
          <t>SZV_F:OnkormanyzatiUtem2</t>
        </r>
      </text>
    </comment>
    <comment ref="AN206" authorId="0" shapeId="0">
      <text>
        <r>
          <rPr>
            <sz val="11"/>
            <rFont val="Calibri"/>
            <family val="2"/>
            <charset val="238"/>
          </rPr>
          <t>SZV_F:EUUtem2</t>
        </r>
      </text>
    </comment>
    <comment ref="AO206" authorId="0" shapeId="0">
      <text>
        <r>
          <rPr>
            <sz val="11"/>
            <rFont val="Calibri"/>
            <family val="2"/>
            <charset val="238"/>
          </rPr>
          <t>SZV_F:EgyebUtem2</t>
        </r>
      </text>
    </comment>
    <comment ref="AP206" authorId="0" shapeId="0">
      <text>
        <r>
          <rPr>
            <sz val="11"/>
            <rFont val="Calibri"/>
            <family val="2"/>
            <charset val="238"/>
          </rPr>
          <t>SZV_F:HitelKotvenyUtem2</t>
        </r>
      </text>
    </comment>
    <comment ref="AQ206" authorId="0" shapeId="0">
      <text>
        <r>
          <rPr>
            <sz val="11"/>
            <rFont val="Calibri"/>
            <family val="2"/>
            <charset val="238"/>
          </rPr>
          <t>SZV_F:OsszesenUtem2</t>
        </r>
      </text>
    </comment>
    <comment ref="AR206" authorId="0" shapeId="0">
      <text>
        <r>
          <rPr>
            <sz val="11"/>
            <rFont val="Calibri"/>
            <family val="2"/>
            <charset val="238"/>
          </rPr>
          <t>SZV_F:ForrashianyUtem2</t>
        </r>
      </text>
    </comment>
    <comment ref="AU206" authorId="0" shapeId="0">
      <text>
        <r>
          <rPr>
            <sz val="11"/>
            <rFont val="Calibri"/>
            <family val="2"/>
            <charset val="238"/>
          </rPr>
          <t>SZV_F:Indokolas</t>
        </r>
      </text>
    </comment>
    <comment ref="AV206" authorId="0" shapeId="0">
      <text>
        <r>
          <rPr>
            <sz val="11"/>
            <rFont val="Calibri"/>
            <family val="2"/>
            <charset val="238"/>
          </rPr>
          <t>SZV_F:Megjegyzes</t>
        </r>
      </text>
    </comment>
    <comment ref="AW206" authorId="0" shapeId="0">
      <text>
        <r>
          <rPr>
            <sz val="11"/>
            <rFont val="Calibri"/>
            <family val="2"/>
            <charset val="238"/>
          </rPr>
          <t>SZV_F:FeladatSorszam</t>
        </r>
      </text>
    </comment>
    <comment ref="AY206" authorId="0" shapeId="0">
      <text>
        <r>
          <rPr>
            <sz val="11"/>
            <rFont val="Calibri"/>
            <family val="2"/>
            <charset val="238"/>
          </rPr>
          <t>SZV_F:ISA</t>
        </r>
      </text>
    </comment>
    <comment ref="B207" authorId="0" shapeId="0">
      <text>
        <r>
          <rPr>
            <sz val="11"/>
            <rFont val="Calibri"/>
            <family val="2"/>
            <charset val="238"/>
          </rPr>
          <t>SZV_F:FontossagiSorrent</t>
        </r>
      </text>
    </comment>
    <comment ref="C207" authorId="0" shapeId="0">
      <text>
        <r>
          <rPr>
            <sz val="11"/>
            <rFont val="Calibri"/>
            <family val="2"/>
            <charset val="238"/>
          </rPr>
          <t>SZV_F:FeladatKategoria</t>
        </r>
      </text>
    </comment>
    <comment ref="D207" authorId="0" shapeId="0">
      <text>
        <r>
          <rPr>
            <sz val="11"/>
            <rFont val="Calibri"/>
            <family val="2"/>
            <charset val="238"/>
          </rPr>
          <t>SZV_F:FeladatMegnevezes</t>
        </r>
      </text>
    </comment>
    <comment ref="E207" authorId="0" shapeId="0">
      <text>
        <r>
          <rPr>
            <sz val="11"/>
            <rFont val="Calibri"/>
            <family val="2"/>
            <charset val="238"/>
          </rPr>
          <t>SZV_F:ElviEngedelySzam</t>
        </r>
      </text>
    </comment>
    <comment ref="F207" authorId="0" shapeId="0">
      <text>
        <r>
          <rPr>
            <sz val="11"/>
            <rFont val="Calibri"/>
            <family val="2"/>
            <charset val="238"/>
          </rPr>
          <t>SZV_F:VKR_Kod</t>
        </r>
      </text>
    </comment>
    <comment ref="G207" authorId="0" shapeId="0">
      <text>
        <r>
          <rPr>
            <sz val="11"/>
            <rFont val="Calibri"/>
            <family val="2"/>
            <charset val="238"/>
          </rPr>
          <t>SZV_F:VKR_Nev</t>
        </r>
      </text>
    </comment>
    <comment ref="H207" authorId="0" shapeId="0">
      <text>
        <r>
          <rPr>
            <sz val="11"/>
            <rFont val="Calibri"/>
            <family val="2"/>
            <charset val="238"/>
          </rPr>
          <t>SZV_F:FeladatAzonosito</t>
        </r>
      </text>
    </comment>
    <comment ref="I207" authorId="0" shapeId="0">
      <text>
        <r>
          <rPr>
            <sz val="11"/>
            <rFont val="Calibri"/>
            <family val="2"/>
            <charset val="238"/>
          </rPr>
          <t>SZV_F:EllatasiTerulet</t>
        </r>
      </text>
    </comment>
    <comment ref="J207" authorId="0" shapeId="0">
      <text>
        <r>
          <rPr>
            <sz val="11"/>
            <rFont val="Calibri"/>
            <family val="2"/>
            <charset val="238"/>
          </rPr>
          <t>SZV_F:EllatasertFelelos</t>
        </r>
      </text>
    </comment>
    <comment ref="K207" authorId="0" shapeId="0">
      <text>
        <r>
          <rPr>
            <sz val="11"/>
            <rFont val="Calibri"/>
            <family val="2"/>
            <charset val="238"/>
          </rPr>
          <t>SZV_F:TervezettNettoKoltseg</t>
        </r>
      </text>
    </comment>
    <comment ref="L207" authorId="0" shapeId="0">
      <text>
        <r>
          <rPr>
            <sz val="11"/>
            <rFont val="Calibri"/>
            <family val="2"/>
            <charset val="238"/>
          </rPr>
          <t>SZV_F:IdotartamKezdes</t>
        </r>
      </text>
    </comment>
    <comment ref="M207" authorId="0" shapeId="0">
      <text>
        <r>
          <rPr>
            <sz val="11"/>
            <rFont val="Calibri"/>
            <family val="2"/>
            <charset val="238"/>
          </rPr>
          <t>SZV_F:IdotartamBefejezes</t>
        </r>
      </text>
    </comment>
    <comment ref="N207" authorId="0" shapeId="0">
      <text>
        <r>
          <rPr>
            <sz val="11"/>
            <rFont val="Calibri"/>
            <family val="2"/>
            <charset val="238"/>
          </rPr>
          <t>SZV_F:NettoKoltsegUtem1</t>
        </r>
      </text>
    </comment>
    <comment ref="O207" authorId="0" shapeId="0">
      <text>
        <r>
          <rPr>
            <sz val="11"/>
            <rFont val="Calibri"/>
            <family val="2"/>
            <charset val="238"/>
          </rPr>
          <t>SZV_F:NettoKoltsegUtem2</t>
        </r>
      </text>
    </comment>
    <comment ref="P207" authorId="0" shapeId="0">
      <text>
        <r>
          <rPr>
            <sz val="11"/>
            <rFont val="Calibri"/>
            <family val="2"/>
            <charset val="238"/>
          </rPr>
          <t>SZV_F:EM_Melleklet2_KTG</t>
        </r>
      </text>
    </comment>
    <comment ref="R207" authorId="0" shapeId="0">
      <text>
        <r>
          <rPr>
            <sz val="11"/>
            <rFont val="Calibri"/>
            <family val="2"/>
            <charset val="238"/>
          </rPr>
          <t>SZV_F:HDUtem1</t>
        </r>
      </text>
    </comment>
    <comment ref="S207" authorId="0" shapeId="0">
      <text>
        <r>
          <rPr>
            <sz val="11"/>
            <rFont val="Calibri"/>
            <family val="2"/>
            <charset val="238"/>
          </rPr>
          <t>SZV_F:ECSUtem1</t>
        </r>
      </text>
    </comment>
    <comment ref="T207" authorId="0" shapeId="0">
      <text>
        <r>
          <rPr>
            <sz val="11"/>
            <rFont val="Calibri"/>
            <family val="2"/>
            <charset val="238"/>
          </rPr>
          <t>SZV_F:KFHUtem1</t>
        </r>
      </text>
    </comment>
    <comment ref="U207" authorId="0" shapeId="0">
      <text>
        <r>
          <rPr>
            <sz val="11"/>
            <rFont val="Calibri"/>
            <family val="2"/>
            <charset val="238"/>
          </rPr>
          <t>SZV_F:Egyeb_SajatUtem1</t>
        </r>
      </text>
    </comment>
    <comment ref="V207" authorId="0" shapeId="0">
      <text>
        <r>
          <rPr>
            <sz val="11"/>
            <rFont val="Calibri"/>
            <family val="2"/>
            <charset val="238"/>
          </rPr>
          <t>SZV_F:DijUtem1</t>
        </r>
      </text>
    </comment>
    <comment ref="W207" authorId="0" shapeId="0">
      <text>
        <r>
          <rPr>
            <sz val="11"/>
            <rFont val="Calibri"/>
            <family val="2"/>
            <charset val="238"/>
          </rPr>
          <t>SZV_F:EM_Melleklet1_Utem1</t>
        </r>
      </text>
    </comment>
    <comment ref="X207" authorId="0" shapeId="0">
      <text>
        <r>
          <rPr>
            <sz val="11"/>
            <rFont val="Calibri"/>
            <family val="2"/>
            <charset val="238"/>
          </rPr>
          <t>SZV_F:EgyebAllamiUtem1</t>
        </r>
      </text>
    </comment>
    <comment ref="Y207" authorId="0" shapeId="0">
      <text>
        <r>
          <rPr>
            <sz val="11"/>
            <rFont val="Calibri"/>
            <family val="2"/>
            <charset val="238"/>
          </rPr>
          <t>SZV_F:OnkormanyzatiUtem1</t>
        </r>
      </text>
    </comment>
    <comment ref="Z207" authorId="0" shapeId="0">
      <text>
        <r>
          <rPr>
            <sz val="11"/>
            <rFont val="Calibri"/>
            <family val="2"/>
            <charset val="238"/>
          </rPr>
          <t>SZV_F:EUUtem1</t>
        </r>
      </text>
    </comment>
    <comment ref="AA207" authorId="0" shapeId="0">
      <text>
        <r>
          <rPr>
            <sz val="11"/>
            <rFont val="Calibri"/>
            <family val="2"/>
            <charset val="238"/>
          </rPr>
          <t>SZV_F:EgyebUtem1</t>
        </r>
      </text>
    </comment>
    <comment ref="AB207" authorId="0" shapeId="0">
      <text>
        <r>
          <rPr>
            <sz val="11"/>
            <rFont val="Calibri"/>
            <family val="2"/>
            <charset val="238"/>
          </rPr>
          <t>SZV_F:HitelKotvenyUtem1</t>
        </r>
      </text>
    </comment>
    <comment ref="AC207" authorId="0" shapeId="0">
      <text>
        <r>
          <rPr>
            <sz val="11"/>
            <rFont val="Calibri"/>
            <family val="2"/>
            <charset val="238"/>
          </rPr>
          <t>SZV_F:OsszesenUtem1</t>
        </r>
      </text>
    </comment>
    <comment ref="AF207" authorId="0" shapeId="0">
      <text>
        <r>
          <rPr>
            <sz val="11"/>
            <rFont val="Calibri"/>
            <family val="2"/>
            <charset val="238"/>
          </rPr>
          <t>SZV_F:HDUtem2</t>
        </r>
      </text>
    </comment>
    <comment ref="AG207" authorId="0" shapeId="0">
      <text>
        <r>
          <rPr>
            <sz val="11"/>
            <rFont val="Calibri"/>
            <family val="2"/>
            <charset val="238"/>
          </rPr>
          <t>SZV_F:ECSUtem2</t>
        </r>
      </text>
    </comment>
    <comment ref="AH207" authorId="0" shapeId="0">
      <text>
        <r>
          <rPr>
            <sz val="11"/>
            <rFont val="Calibri"/>
            <family val="2"/>
            <charset val="238"/>
          </rPr>
          <t>SZV_F:KFHUtem2</t>
        </r>
      </text>
    </comment>
    <comment ref="AI207" authorId="0" shapeId="0">
      <text>
        <r>
          <rPr>
            <sz val="11"/>
            <rFont val="Calibri"/>
            <family val="2"/>
            <charset val="238"/>
          </rPr>
          <t>SZV_F:Egyeb_SajatUtem2</t>
        </r>
      </text>
    </comment>
    <comment ref="AJ207" authorId="0" shapeId="0">
      <text>
        <r>
          <rPr>
            <sz val="11"/>
            <rFont val="Calibri"/>
            <family val="2"/>
            <charset val="238"/>
          </rPr>
          <t>SZV_F:DijUtem2</t>
        </r>
      </text>
    </comment>
    <comment ref="AK207" authorId="0" shapeId="0">
      <text>
        <r>
          <rPr>
            <sz val="11"/>
            <rFont val="Calibri"/>
            <family val="2"/>
            <charset val="238"/>
          </rPr>
          <t>SZV_F:EM_Melleklet1_Utem2</t>
        </r>
      </text>
    </comment>
    <comment ref="AL207" authorId="0" shapeId="0">
      <text>
        <r>
          <rPr>
            <sz val="11"/>
            <rFont val="Calibri"/>
            <family val="2"/>
            <charset val="238"/>
          </rPr>
          <t>SZV_F:EgyebAllamiUtem2</t>
        </r>
      </text>
    </comment>
    <comment ref="AM207" authorId="0" shapeId="0">
      <text>
        <r>
          <rPr>
            <sz val="11"/>
            <rFont val="Calibri"/>
            <family val="2"/>
            <charset val="238"/>
          </rPr>
          <t>SZV_F:OnkormanyzatiUtem2</t>
        </r>
      </text>
    </comment>
    <comment ref="AN207" authorId="0" shapeId="0">
      <text>
        <r>
          <rPr>
            <sz val="11"/>
            <rFont val="Calibri"/>
            <family val="2"/>
            <charset val="238"/>
          </rPr>
          <t>SZV_F:EUUtem2</t>
        </r>
      </text>
    </comment>
    <comment ref="AO207" authorId="0" shapeId="0">
      <text>
        <r>
          <rPr>
            <sz val="11"/>
            <rFont val="Calibri"/>
            <family val="2"/>
            <charset val="238"/>
          </rPr>
          <t>SZV_F:EgyebUtem2</t>
        </r>
      </text>
    </comment>
    <comment ref="AP207" authorId="0" shapeId="0">
      <text>
        <r>
          <rPr>
            <sz val="11"/>
            <rFont val="Calibri"/>
            <family val="2"/>
            <charset val="238"/>
          </rPr>
          <t>SZV_F:HitelKotvenyUtem2</t>
        </r>
      </text>
    </comment>
    <comment ref="AQ207" authorId="0" shapeId="0">
      <text>
        <r>
          <rPr>
            <sz val="11"/>
            <rFont val="Calibri"/>
            <family val="2"/>
            <charset val="238"/>
          </rPr>
          <t>SZV_F:OsszesenUtem2</t>
        </r>
      </text>
    </comment>
    <comment ref="AR207" authorId="0" shapeId="0">
      <text>
        <r>
          <rPr>
            <sz val="11"/>
            <rFont val="Calibri"/>
            <family val="2"/>
            <charset val="238"/>
          </rPr>
          <t>SZV_F:ForrashianyUtem2</t>
        </r>
      </text>
    </comment>
    <comment ref="AU207" authorId="0" shapeId="0">
      <text>
        <r>
          <rPr>
            <sz val="11"/>
            <rFont val="Calibri"/>
            <family val="2"/>
            <charset val="238"/>
          </rPr>
          <t>SZV_F:Indokolas</t>
        </r>
      </text>
    </comment>
    <comment ref="AV207" authorId="0" shapeId="0">
      <text>
        <r>
          <rPr>
            <sz val="11"/>
            <rFont val="Calibri"/>
            <family val="2"/>
            <charset val="238"/>
          </rPr>
          <t>SZV_F:Megjegyzes</t>
        </r>
      </text>
    </comment>
    <comment ref="AW207" authorId="0" shapeId="0">
      <text>
        <r>
          <rPr>
            <sz val="11"/>
            <rFont val="Calibri"/>
            <family val="2"/>
            <charset val="238"/>
          </rPr>
          <t>SZV_F:FeladatSorszam</t>
        </r>
      </text>
    </comment>
    <comment ref="AY207" authorId="0" shapeId="0">
      <text>
        <r>
          <rPr>
            <sz val="11"/>
            <rFont val="Calibri"/>
            <family val="2"/>
            <charset val="238"/>
          </rPr>
          <t>SZV_F:ISA</t>
        </r>
      </text>
    </comment>
    <comment ref="B208" authorId="0" shapeId="0">
      <text>
        <r>
          <rPr>
            <sz val="11"/>
            <rFont val="Calibri"/>
            <family val="2"/>
            <charset val="238"/>
          </rPr>
          <t>SZV_F:FontossagiSorrent</t>
        </r>
      </text>
    </comment>
    <comment ref="C208" authorId="0" shapeId="0">
      <text>
        <r>
          <rPr>
            <sz val="11"/>
            <rFont val="Calibri"/>
            <family val="2"/>
            <charset val="238"/>
          </rPr>
          <t>SZV_F:FeladatKategoria</t>
        </r>
      </text>
    </comment>
    <comment ref="D208" authorId="0" shapeId="0">
      <text>
        <r>
          <rPr>
            <sz val="11"/>
            <rFont val="Calibri"/>
            <family val="2"/>
            <charset val="238"/>
          </rPr>
          <t>SZV_F:FeladatMegnevezes</t>
        </r>
      </text>
    </comment>
    <comment ref="E208" authorId="0" shapeId="0">
      <text>
        <r>
          <rPr>
            <sz val="11"/>
            <rFont val="Calibri"/>
            <family val="2"/>
            <charset val="238"/>
          </rPr>
          <t>SZV_F:ElviEngedelySzam</t>
        </r>
      </text>
    </comment>
    <comment ref="F208" authorId="0" shapeId="0">
      <text>
        <r>
          <rPr>
            <sz val="11"/>
            <rFont val="Calibri"/>
            <family val="2"/>
            <charset val="238"/>
          </rPr>
          <t>SZV_F:VKR_Kod</t>
        </r>
      </text>
    </comment>
    <comment ref="G208" authorId="0" shapeId="0">
      <text>
        <r>
          <rPr>
            <sz val="11"/>
            <rFont val="Calibri"/>
            <family val="2"/>
            <charset val="238"/>
          </rPr>
          <t>SZV_F:VKR_Nev</t>
        </r>
      </text>
    </comment>
    <comment ref="H208" authorId="0" shapeId="0">
      <text>
        <r>
          <rPr>
            <sz val="11"/>
            <rFont val="Calibri"/>
            <family val="2"/>
            <charset val="238"/>
          </rPr>
          <t>SZV_F:FeladatAzonosito</t>
        </r>
      </text>
    </comment>
    <comment ref="I208" authorId="0" shapeId="0">
      <text>
        <r>
          <rPr>
            <sz val="11"/>
            <rFont val="Calibri"/>
            <family val="2"/>
            <charset val="238"/>
          </rPr>
          <t>SZV_F:EllatasiTerulet</t>
        </r>
      </text>
    </comment>
    <comment ref="J208" authorId="0" shapeId="0">
      <text>
        <r>
          <rPr>
            <sz val="11"/>
            <rFont val="Calibri"/>
            <family val="2"/>
            <charset val="238"/>
          </rPr>
          <t>SZV_F:EllatasertFelelos</t>
        </r>
      </text>
    </comment>
    <comment ref="K208" authorId="0" shapeId="0">
      <text>
        <r>
          <rPr>
            <sz val="11"/>
            <rFont val="Calibri"/>
            <family val="2"/>
            <charset val="238"/>
          </rPr>
          <t>SZV_F:TervezettNettoKoltseg</t>
        </r>
      </text>
    </comment>
    <comment ref="L208" authorId="0" shapeId="0">
      <text>
        <r>
          <rPr>
            <sz val="11"/>
            <rFont val="Calibri"/>
            <family val="2"/>
            <charset val="238"/>
          </rPr>
          <t>SZV_F:IdotartamKezdes</t>
        </r>
      </text>
    </comment>
    <comment ref="M208" authorId="0" shapeId="0">
      <text>
        <r>
          <rPr>
            <sz val="11"/>
            <rFont val="Calibri"/>
            <family val="2"/>
            <charset val="238"/>
          </rPr>
          <t>SZV_F:IdotartamBefejezes</t>
        </r>
      </text>
    </comment>
    <comment ref="N208" authorId="0" shapeId="0">
      <text>
        <r>
          <rPr>
            <sz val="11"/>
            <rFont val="Calibri"/>
            <family val="2"/>
            <charset val="238"/>
          </rPr>
          <t>SZV_F:NettoKoltsegUtem1</t>
        </r>
      </text>
    </comment>
    <comment ref="O208" authorId="0" shapeId="0">
      <text>
        <r>
          <rPr>
            <sz val="11"/>
            <rFont val="Calibri"/>
            <family val="2"/>
            <charset val="238"/>
          </rPr>
          <t>SZV_F:NettoKoltsegUtem2</t>
        </r>
      </text>
    </comment>
    <comment ref="P208" authorId="0" shapeId="0">
      <text>
        <r>
          <rPr>
            <sz val="11"/>
            <rFont val="Calibri"/>
            <family val="2"/>
            <charset val="238"/>
          </rPr>
          <t>SZV_F:EM_Melleklet2_KTG</t>
        </r>
      </text>
    </comment>
    <comment ref="R208" authorId="0" shapeId="0">
      <text>
        <r>
          <rPr>
            <sz val="11"/>
            <rFont val="Calibri"/>
            <family val="2"/>
            <charset val="238"/>
          </rPr>
          <t>SZV_F:HDUtem1</t>
        </r>
      </text>
    </comment>
    <comment ref="S208" authorId="0" shapeId="0">
      <text>
        <r>
          <rPr>
            <sz val="11"/>
            <rFont val="Calibri"/>
            <family val="2"/>
            <charset val="238"/>
          </rPr>
          <t>SZV_F:ECSUtem1</t>
        </r>
      </text>
    </comment>
    <comment ref="T208" authorId="0" shapeId="0">
      <text>
        <r>
          <rPr>
            <sz val="11"/>
            <rFont val="Calibri"/>
            <family val="2"/>
            <charset val="238"/>
          </rPr>
          <t>SZV_F:KFHUtem1</t>
        </r>
      </text>
    </comment>
    <comment ref="U208" authorId="0" shapeId="0">
      <text>
        <r>
          <rPr>
            <sz val="11"/>
            <rFont val="Calibri"/>
            <family val="2"/>
            <charset val="238"/>
          </rPr>
          <t>SZV_F:Egyeb_SajatUtem1</t>
        </r>
      </text>
    </comment>
    <comment ref="V208" authorId="0" shapeId="0">
      <text>
        <r>
          <rPr>
            <sz val="11"/>
            <rFont val="Calibri"/>
            <family val="2"/>
            <charset val="238"/>
          </rPr>
          <t>SZV_F:DijUtem1</t>
        </r>
      </text>
    </comment>
    <comment ref="W208" authorId="0" shapeId="0">
      <text>
        <r>
          <rPr>
            <sz val="11"/>
            <rFont val="Calibri"/>
            <family val="2"/>
            <charset val="238"/>
          </rPr>
          <t>SZV_F:EM_Melleklet1_Utem1</t>
        </r>
      </text>
    </comment>
    <comment ref="X208" authorId="0" shapeId="0">
      <text>
        <r>
          <rPr>
            <sz val="11"/>
            <rFont val="Calibri"/>
            <family val="2"/>
            <charset val="238"/>
          </rPr>
          <t>SZV_F:EgyebAllamiUtem1</t>
        </r>
      </text>
    </comment>
    <comment ref="Y208" authorId="0" shapeId="0">
      <text>
        <r>
          <rPr>
            <sz val="11"/>
            <rFont val="Calibri"/>
            <family val="2"/>
            <charset val="238"/>
          </rPr>
          <t>SZV_F:OnkormanyzatiUtem1</t>
        </r>
      </text>
    </comment>
    <comment ref="Z208" authorId="0" shapeId="0">
      <text>
        <r>
          <rPr>
            <sz val="11"/>
            <rFont val="Calibri"/>
            <family val="2"/>
            <charset val="238"/>
          </rPr>
          <t>SZV_F:EUUtem1</t>
        </r>
      </text>
    </comment>
    <comment ref="AA208" authorId="0" shapeId="0">
      <text>
        <r>
          <rPr>
            <sz val="11"/>
            <rFont val="Calibri"/>
            <family val="2"/>
            <charset val="238"/>
          </rPr>
          <t>SZV_F:EgyebUtem1</t>
        </r>
      </text>
    </comment>
    <comment ref="AB208" authorId="0" shapeId="0">
      <text>
        <r>
          <rPr>
            <sz val="11"/>
            <rFont val="Calibri"/>
            <family val="2"/>
            <charset val="238"/>
          </rPr>
          <t>SZV_F:HitelKotvenyUtem1</t>
        </r>
      </text>
    </comment>
    <comment ref="AC208" authorId="0" shapeId="0">
      <text>
        <r>
          <rPr>
            <sz val="11"/>
            <rFont val="Calibri"/>
            <family val="2"/>
            <charset val="238"/>
          </rPr>
          <t>SZV_F:OsszesenUtem1</t>
        </r>
      </text>
    </comment>
    <comment ref="AF208" authorId="0" shapeId="0">
      <text>
        <r>
          <rPr>
            <sz val="11"/>
            <rFont val="Calibri"/>
            <family val="2"/>
            <charset val="238"/>
          </rPr>
          <t>SZV_F:HDUtem2</t>
        </r>
      </text>
    </comment>
    <comment ref="AG208" authorId="0" shapeId="0">
      <text>
        <r>
          <rPr>
            <sz val="11"/>
            <rFont val="Calibri"/>
            <family val="2"/>
            <charset val="238"/>
          </rPr>
          <t>SZV_F:ECSUtem2</t>
        </r>
      </text>
    </comment>
    <comment ref="AH208" authorId="0" shapeId="0">
      <text>
        <r>
          <rPr>
            <sz val="11"/>
            <rFont val="Calibri"/>
            <family val="2"/>
            <charset val="238"/>
          </rPr>
          <t>SZV_F:KFHUtem2</t>
        </r>
      </text>
    </comment>
    <comment ref="AI208" authorId="0" shapeId="0">
      <text>
        <r>
          <rPr>
            <sz val="11"/>
            <rFont val="Calibri"/>
            <family val="2"/>
            <charset val="238"/>
          </rPr>
          <t>SZV_F:Egyeb_SajatUtem2</t>
        </r>
      </text>
    </comment>
    <comment ref="AJ208" authorId="0" shapeId="0">
      <text>
        <r>
          <rPr>
            <sz val="11"/>
            <rFont val="Calibri"/>
            <family val="2"/>
            <charset val="238"/>
          </rPr>
          <t>SZV_F:DijUtem2</t>
        </r>
      </text>
    </comment>
    <comment ref="AK208" authorId="0" shapeId="0">
      <text>
        <r>
          <rPr>
            <sz val="11"/>
            <rFont val="Calibri"/>
            <family val="2"/>
            <charset val="238"/>
          </rPr>
          <t>SZV_F:EM_Melleklet1_Utem2</t>
        </r>
      </text>
    </comment>
    <comment ref="AL208" authorId="0" shapeId="0">
      <text>
        <r>
          <rPr>
            <sz val="11"/>
            <rFont val="Calibri"/>
            <family val="2"/>
            <charset val="238"/>
          </rPr>
          <t>SZV_F:EgyebAllamiUtem2</t>
        </r>
      </text>
    </comment>
    <comment ref="AM208" authorId="0" shapeId="0">
      <text>
        <r>
          <rPr>
            <sz val="11"/>
            <rFont val="Calibri"/>
            <family val="2"/>
            <charset val="238"/>
          </rPr>
          <t>SZV_F:OnkormanyzatiUtem2</t>
        </r>
      </text>
    </comment>
    <comment ref="AN208" authorId="0" shapeId="0">
      <text>
        <r>
          <rPr>
            <sz val="11"/>
            <rFont val="Calibri"/>
            <family val="2"/>
            <charset val="238"/>
          </rPr>
          <t>SZV_F:EUUtem2</t>
        </r>
      </text>
    </comment>
    <comment ref="AO208" authorId="0" shapeId="0">
      <text>
        <r>
          <rPr>
            <sz val="11"/>
            <rFont val="Calibri"/>
            <family val="2"/>
            <charset val="238"/>
          </rPr>
          <t>SZV_F:EgyebUtem2</t>
        </r>
      </text>
    </comment>
    <comment ref="AP208" authorId="0" shapeId="0">
      <text>
        <r>
          <rPr>
            <sz val="11"/>
            <rFont val="Calibri"/>
            <family val="2"/>
            <charset val="238"/>
          </rPr>
          <t>SZV_F:HitelKotvenyUtem2</t>
        </r>
      </text>
    </comment>
    <comment ref="AQ208" authorId="0" shapeId="0">
      <text>
        <r>
          <rPr>
            <sz val="11"/>
            <rFont val="Calibri"/>
            <family val="2"/>
            <charset val="238"/>
          </rPr>
          <t>SZV_F:OsszesenUtem2</t>
        </r>
      </text>
    </comment>
    <comment ref="AR208" authorId="0" shapeId="0">
      <text>
        <r>
          <rPr>
            <sz val="11"/>
            <rFont val="Calibri"/>
            <family val="2"/>
            <charset val="238"/>
          </rPr>
          <t>SZV_F:ForrashianyUtem2</t>
        </r>
      </text>
    </comment>
    <comment ref="AU208" authorId="0" shapeId="0">
      <text>
        <r>
          <rPr>
            <sz val="11"/>
            <rFont val="Calibri"/>
            <family val="2"/>
            <charset val="238"/>
          </rPr>
          <t>SZV_F:Indokolas</t>
        </r>
      </text>
    </comment>
    <comment ref="AV208" authorId="0" shapeId="0">
      <text>
        <r>
          <rPr>
            <sz val="11"/>
            <rFont val="Calibri"/>
            <family val="2"/>
            <charset val="238"/>
          </rPr>
          <t>SZV_F:Megjegyzes</t>
        </r>
      </text>
    </comment>
    <comment ref="AW208" authorId="0" shapeId="0">
      <text>
        <r>
          <rPr>
            <sz val="11"/>
            <rFont val="Calibri"/>
            <family val="2"/>
            <charset val="238"/>
          </rPr>
          <t>SZV_F:FeladatSorszam</t>
        </r>
      </text>
    </comment>
    <comment ref="AY208" authorId="0" shapeId="0">
      <text>
        <r>
          <rPr>
            <sz val="11"/>
            <rFont val="Calibri"/>
            <family val="2"/>
            <charset val="238"/>
          </rPr>
          <t>SZV_F:ISA</t>
        </r>
      </text>
    </comment>
    <comment ref="B209" authorId="0" shapeId="0">
      <text>
        <r>
          <rPr>
            <sz val="11"/>
            <rFont val="Calibri"/>
            <family val="2"/>
            <charset val="238"/>
          </rPr>
          <t>SZV_F:FontossagiSorrent</t>
        </r>
      </text>
    </comment>
    <comment ref="C209" authorId="0" shapeId="0">
      <text>
        <r>
          <rPr>
            <sz val="11"/>
            <rFont val="Calibri"/>
            <family val="2"/>
            <charset val="238"/>
          </rPr>
          <t>SZV_F:FeladatKategoria</t>
        </r>
      </text>
    </comment>
    <comment ref="D209" authorId="0" shapeId="0">
      <text>
        <r>
          <rPr>
            <sz val="11"/>
            <rFont val="Calibri"/>
            <family val="2"/>
            <charset val="238"/>
          </rPr>
          <t>SZV_F:FeladatMegnevezes</t>
        </r>
      </text>
    </comment>
    <comment ref="E209" authorId="0" shapeId="0">
      <text>
        <r>
          <rPr>
            <sz val="11"/>
            <rFont val="Calibri"/>
            <family val="2"/>
            <charset val="238"/>
          </rPr>
          <t>SZV_F:ElviEngedelySzam</t>
        </r>
      </text>
    </comment>
    <comment ref="F209" authorId="0" shapeId="0">
      <text>
        <r>
          <rPr>
            <sz val="11"/>
            <rFont val="Calibri"/>
            <family val="2"/>
            <charset val="238"/>
          </rPr>
          <t>SZV_F:VKR_Kod</t>
        </r>
      </text>
    </comment>
    <comment ref="G209" authorId="0" shapeId="0">
      <text>
        <r>
          <rPr>
            <sz val="11"/>
            <rFont val="Calibri"/>
            <family val="2"/>
            <charset val="238"/>
          </rPr>
          <t>SZV_F:VKR_Nev</t>
        </r>
      </text>
    </comment>
    <comment ref="H209" authorId="0" shapeId="0">
      <text>
        <r>
          <rPr>
            <sz val="11"/>
            <rFont val="Calibri"/>
            <family val="2"/>
            <charset val="238"/>
          </rPr>
          <t>SZV_F:FeladatAzonosito</t>
        </r>
      </text>
    </comment>
    <comment ref="I209" authorId="0" shapeId="0">
      <text>
        <r>
          <rPr>
            <sz val="11"/>
            <rFont val="Calibri"/>
            <family val="2"/>
            <charset val="238"/>
          </rPr>
          <t>SZV_F:EllatasiTerulet</t>
        </r>
      </text>
    </comment>
    <comment ref="J209" authorId="0" shapeId="0">
      <text>
        <r>
          <rPr>
            <sz val="11"/>
            <rFont val="Calibri"/>
            <family val="2"/>
            <charset val="238"/>
          </rPr>
          <t>SZV_F:EllatasertFelelos</t>
        </r>
      </text>
    </comment>
    <comment ref="K209" authorId="0" shapeId="0">
      <text>
        <r>
          <rPr>
            <sz val="11"/>
            <rFont val="Calibri"/>
            <family val="2"/>
            <charset val="238"/>
          </rPr>
          <t>SZV_F:TervezettNettoKoltseg</t>
        </r>
      </text>
    </comment>
    <comment ref="L209" authorId="0" shapeId="0">
      <text>
        <r>
          <rPr>
            <sz val="11"/>
            <rFont val="Calibri"/>
            <family val="2"/>
            <charset val="238"/>
          </rPr>
          <t>SZV_F:IdotartamKezdes</t>
        </r>
      </text>
    </comment>
    <comment ref="M209" authorId="0" shapeId="0">
      <text>
        <r>
          <rPr>
            <sz val="11"/>
            <rFont val="Calibri"/>
            <family val="2"/>
            <charset val="238"/>
          </rPr>
          <t>SZV_F:IdotartamBefejezes</t>
        </r>
      </text>
    </comment>
    <comment ref="N209" authorId="0" shapeId="0">
      <text>
        <r>
          <rPr>
            <sz val="11"/>
            <rFont val="Calibri"/>
            <family val="2"/>
            <charset val="238"/>
          </rPr>
          <t>SZV_F:NettoKoltsegUtem1</t>
        </r>
      </text>
    </comment>
    <comment ref="O209" authorId="0" shapeId="0">
      <text>
        <r>
          <rPr>
            <sz val="11"/>
            <rFont val="Calibri"/>
            <family val="2"/>
            <charset val="238"/>
          </rPr>
          <t>SZV_F:NettoKoltsegUtem2</t>
        </r>
      </text>
    </comment>
    <comment ref="P209" authorId="0" shapeId="0">
      <text>
        <r>
          <rPr>
            <sz val="11"/>
            <rFont val="Calibri"/>
            <family val="2"/>
            <charset val="238"/>
          </rPr>
          <t>SZV_F:EM_Melleklet2_KTG</t>
        </r>
      </text>
    </comment>
    <comment ref="R209" authorId="0" shapeId="0">
      <text>
        <r>
          <rPr>
            <sz val="11"/>
            <rFont val="Calibri"/>
            <family val="2"/>
            <charset val="238"/>
          </rPr>
          <t>SZV_F:HDUtem1</t>
        </r>
      </text>
    </comment>
    <comment ref="S209" authorId="0" shapeId="0">
      <text>
        <r>
          <rPr>
            <sz val="11"/>
            <rFont val="Calibri"/>
            <family val="2"/>
            <charset val="238"/>
          </rPr>
          <t>SZV_F:ECSUtem1</t>
        </r>
      </text>
    </comment>
    <comment ref="T209" authorId="0" shapeId="0">
      <text>
        <r>
          <rPr>
            <sz val="11"/>
            <rFont val="Calibri"/>
            <family val="2"/>
            <charset val="238"/>
          </rPr>
          <t>SZV_F:KFHUtem1</t>
        </r>
      </text>
    </comment>
    <comment ref="U209" authorId="0" shapeId="0">
      <text>
        <r>
          <rPr>
            <sz val="11"/>
            <rFont val="Calibri"/>
            <family val="2"/>
            <charset val="238"/>
          </rPr>
          <t>SZV_F:Egyeb_SajatUtem1</t>
        </r>
      </text>
    </comment>
    <comment ref="V209" authorId="0" shapeId="0">
      <text>
        <r>
          <rPr>
            <sz val="11"/>
            <rFont val="Calibri"/>
            <family val="2"/>
            <charset val="238"/>
          </rPr>
          <t>SZV_F:DijUtem1</t>
        </r>
      </text>
    </comment>
    <comment ref="W209" authorId="0" shapeId="0">
      <text>
        <r>
          <rPr>
            <sz val="11"/>
            <rFont val="Calibri"/>
            <family val="2"/>
            <charset val="238"/>
          </rPr>
          <t>SZV_F:EM_Melleklet1_Utem1</t>
        </r>
      </text>
    </comment>
    <comment ref="X209" authorId="0" shapeId="0">
      <text>
        <r>
          <rPr>
            <sz val="11"/>
            <rFont val="Calibri"/>
            <family val="2"/>
            <charset val="238"/>
          </rPr>
          <t>SZV_F:EgyebAllamiUtem1</t>
        </r>
      </text>
    </comment>
    <comment ref="Y209" authorId="0" shapeId="0">
      <text>
        <r>
          <rPr>
            <sz val="11"/>
            <rFont val="Calibri"/>
            <family val="2"/>
            <charset val="238"/>
          </rPr>
          <t>SZV_F:OnkormanyzatiUtem1</t>
        </r>
      </text>
    </comment>
    <comment ref="Z209" authorId="0" shapeId="0">
      <text>
        <r>
          <rPr>
            <sz val="11"/>
            <rFont val="Calibri"/>
            <family val="2"/>
            <charset val="238"/>
          </rPr>
          <t>SZV_F:EUUtem1</t>
        </r>
      </text>
    </comment>
    <comment ref="AA209" authorId="0" shapeId="0">
      <text>
        <r>
          <rPr>
            <sz val="11"/>
            <rFont val="Calibri"/>
            <family val="2"/>
            <charset val="238"/>
          </rPr>
          <t>SZV_F:EgyebUtem1</t>
        </r>
      </text>
    </comment>
    <comment ref="AB209" authorId="0" shapeId="0">
      <text>
        <r>
          <rPr>
            <sz val="11"/>
            <rFont val="Calibri"/>
            <family val="2"/>
            <charset val="238"/>
          </rPr>
          <t>SZV_F:HitelKotvenyUtem1</t>
        </r>
      </text>
    </comment>
    <comment ref="AC209" authorId="0" shapeId="0">
      <text>
        <r>
          <rPr>
            <sz val="11"/>
            <rFont val="Calibri"/>
            <family val="2"/>
            <charset val="238"/>
          </rPr>
          <t>SZV_F:OsszesenUtem1</t>
        </r>
      </text>
    </comment>
    <comment ref="AF209" authorId="0" shapeId="0">
      <text>
        <r>
          <rPr>
            <sz val="11"/>
            <rFont val="Calibri"/>
            <family val="2"/>
            <charset val="238"/>
          </rPr>
          <t>SZV_F:HDUtem2</t>
        </r>
      </text>
    </comment>
    <comment ref="AG209" authorId="0" shapeId="0">
      <text>
        <r>
          <rPr>
            <sz val="11"/>
            <rFont val="Calibri"/>
            <family val="2"/>
            <charset val="238"/>
          </rPr>
          <t>SZV_F:ECSUtem2</t>
        </r>
      </text>
    </comment>
    <comment ref="AH209" authorId="0" shapeId="0">
      <text>
        <r>
          <rPr>
            <sz val="11"/>
            <rFont val="Calibri"/>
            <family val="2"/>
            <charset val="238"/>
          </rPr>
          <t>SZV_F:KFHUtem2</t>
        </r>
      </text>
    </comment>
    <comment ref="AI209" authorId="0" shapeId="0">
      <text>
        <r>
          <rPr>
            <sz val="11"/>
            <rFont val="Calibri"/>
            <family val="2"/>
            <charset val="238"/>
          </rPr>
          <t>SZV_F:Egyeb_SajatUtem2</t>
        </r>
      </text>
    </comment>
    <comment ref="AJ209" authorId="0" shapeId="0">
      <text>
        <r>
          <rPr>
            <sz val="11"/>
            <rFont val="Calibri"/>
            <family val="2"/>
            <charset val="238"/>
          </rPr>
          <t>SZV_F:DijUtem2</t>
        </r>
      </text>
    </comment>
    <comment ref="AK209" authorId="0" shapeId="0">
      <text>
        <r>
          <rPr>
            <sz val="11"/>
            <rFont val="Calibri"/>
            <family val="2"/>
            <charset val="238"/>
          </rPr>
          <t>SZV_F:EM_Melleklet1_Utem2</t>
        </r>
      </text>
    </comment>
    <comment ref="AL209" authorId="0" shapeId="0">
      <text>
        <r>
          <rPr>
            <sz val="11"/>
            <rFont val="Calibri"/>
            <family val="2"/>
            <charset val="238"/>
          </rPr>
          <t>SZV_F:EgyebAllamiUtem2</t>
        </r>
      </text>
    </comment>
    <comment ref="AM209" authorId="0" shapeId="0">
      <text>
        <r>
          <rPr>
            <sz val="11"/>
            <rFont val="Calibri"/>
            <family val="2"/>
            <charset val="238"/>
          </rPr>
          <t>SZV_F:OnkormanyzatiUtem2</t>
        </r>
      </text>
    </comment>
    <comment ref="AN209" authorId="0" shapeId="0">
      <text>
        <r>
          <rPr>
            <sz val="11"/>
            <rFont val="Calibri"/>
            <family val="2"/>
            <charset val="238"/>
          </rPr>
          <t>SZV_F:EUUtem2</t>
        </r>
      </text>
    </comment>
    <comment ref="AO209" authorId="0" shapeId="0">
      <text>
        <r>
          <rPr>
            <sz val="11"/>
            <rFont val="Calibri"/>
            <family val="2"/>
            <charset val="238"/>
          </rPr>
          <t>SZV_F:EgyebUtem2</t>
        </r>
      </text>
    </comment>
    <comment ref="AP209" authorId="0" shapeId="0">
      <text>
        <r>
          <rPr>
            <sz val="11"/>
            <rFont val="Calibri"/>
            <family val="2"/>
            <charset val="238"/>
          </rPr>
          <t>SZV_F:HitelKotvenyUtem2</t>
        </r>
      </text>
    </comment>
    <comment ref="AQ209" authorId="0" shapeId="0">
      <text>
        <r>
          <rPr>
            <sz val="11"/>
            <rFont val="Calibri"/>
            <family val="2"/>
            <charset val="238"/>
          </rPr>
          <t>SZV_F:OsszesenUtem2</t>
        </r>
      </text>
    </comment>
    <comment ref="AR209" authorId="0" shapeId="0">
      <text>
        <r>
          <rPr>
            <sz val="11"/>
            <rFont val="Calibri"/>
            <family val="2"/>
            <charset val="238"/>
          </rPr>
          <t>SZV_F:ForrashianyUtem2</t>
        </r>
      </text>
    </comment>
    <comment ref="AU209" authorId="0" shapeId="0">
      <text>
        <r>
          <rPr>
            <sz val="11"/>
            <rFont val="Calibri"/>
            <family val="2"/>
            <charset val="238"/>
          </rPr>
          <t>SZV_F:Indokolas</t>
        </r>
      </text>
    </comment>
    <comment ref="AV209" authorId="0" shapeId="0">
      <text>
        <r>
          <rPr>
            <sz val="11"/>
            <rFont val="Calibri"/>
            <family val="2"/>
            <charset val="238"/>
          </rPr>
          <t>SZV_F:Megjegyzes</t>
        </r>
      </text>
    </comment>
    <comment ref="AW209" authorId="0" shapeId="0">
      <text>
        <r>
          <rPr>
            <sz val="11"/>
            <rFont val="Calibri"/>
            <family val="2"/>
            <charset val="238"/>
          </rPr>
          <t>SZV_F:FeladatSorszam</t>
        </r>
      </text>
    </comment>
    <comment ref="AY209" authorId="0" shapeId="0">
      <text>
        <r>
          <rPr>
            <sz val="11"/>
            <rFont val="Calibri"/>
            <family val="2"/>
            <charset val="238"/>
          </rPr>
          <t>SZV_F:ISA</t>
        </r>
      </text>
    </comment>
    <comment ref="B210" authorId="0" shapeId="0">
      <text>
        <r>
          <rPr>
            <sz val="11"/>
            <rFont val="Calibri"/>
            <family val="2"/>
            <charset val="238"/>
          </rPr>
          <t>SZV_F:FontossagiSorrent</t>
        </r>
      </text>
    </comment>
    <comment ref="C210" authorId="0" shapeId="0">
      <text>
        <r>
          <rPr>
            <sz val="11"/>
            <rFont val="Calibri"/>
            <family val="2"/>
            <charset val="238"/>
          </rPr>
          <t>SZV_F:FeladatKategoria</t>
        </r>
      </text>
    </comment>
    <comment ref="D210" authorId="0" shapeId="0">
      <text>
        <r>
          <rPr>
            <sz val="11"/>
            <rFont val="Calibri"/>
            <family val="2"/>
            <charset val="238"/>
          </rPr>
          <t>SZV_F:FeladatMegnevezes</t>
        </r>
      </text>
    </comment>
    <comment ref="E210" authorId="0" shapeId="0">
      <text>
        <r>
          <rPr>
            <sz val="11"/>
            <rFont val="Calibri"/>
            <family val="2"/>
            <charset val="238"/>
          </rPr>
          <t>SZV_F:ElviEngedelySzam</t>
        </r>
      </text>
    </comment>
    <comment ref="F210" authorId="0" shapeId="0">
      <text>
        <r>
          <rPr>
            <sz val="11"/>
            <rFont val="Calibri"/>
            <family val="2"/>
            <charset val="238"/>
          </rPr>
          <t>SZV_F:VKR_Kod</t>
        </r>
      </text>
    </comment>
    <comment ref="G210" authorId="0" shapeId="0">
      <text>
        <r>
          <rPr>
            <sz val="11"/>
            <rFont val="Calibri"/>
            <family val="2"/>
            <charset val="238"/>
          </rPr>
          <t>SZV_F:VKR_Nev</t>
        </r>
      </text>
    </comment>
    <comment ref="H210" authorId="0" shapeId="0">
      <text>
        <r>
          <rPr>
            <sz val="11"/>
            <rFont val="Calibri"/>
            <family val="2"/>
            <charset val="238"/>
          </rPr>
          <t>SZV_F:FeladatAzonosito</t>
        </r>
      </text>
    </comment>
    <comment ref="I210" authorId="0" shapeId="0">
      <text>
        <r>
          <rPr>
            <sz val="11"/>
            <rFont val="Calibri"/>
            <family val="2"/>
            <charset val="238"/>
          </rPr>
          <t>SZV_F:EllatasiTerulet</t>
        </r>
      </text>
    </comment>
    <comment ref="J210" authorId="0" shapeId="0">
      <text>
        <r>
          <rPr>
            <sz val="11"/>
            <rFont val="Calibri"/>
            <family val="2"/>
            <charset val="238"/>
          </rPr>
          <t>SZV_F:EllatasertFelelos</t>
        </r>
      </text>
    </comment>
    <comment ref="K210" authorId="0" shapeId="0">
      <text>
        <r>
          <rPr>
            <sz val="11"/>
            <rFont val="Calibri"/>
            <family val="2"/>
            <charset val="238"/>
          </rPr>
          <t>SZV_F:TervezettNettoKoltseg</t>
        </r>
      </text>
    </comment>
    <comment ref="L210" authorId="0" shapeId="0">
      <text>
        <r>
          <rPr>
            <sz val="11"/>
            <rFont val="Calibri"/>
            <family val="2"/>
            <charset val="238"/>
          </rPr>
          <t>SZV_F:IdotartamKezdes</t>
        </r>
      </text>
    </comment>
    <comment ref="M210" authorId="0" shapeId="0">
      <text>
        <r>
          <rPr>
            <sz val="11"/>
            <rFont val="Calibri"/>
            <family val="2"/>
            <charset val="238"/>
          </rPr>
          <t>SZV_F:IdotartamBefejezes</t>
        </r>
      </text>
    </comment>
    <comment ref="N210" authorId="0" shapeId="0">
      <text>
        <r>
          <rPr>
            <sz val="11"/>
            <rFont val="Calibri"/>
            <family val="2"/>
            <charset val="238"/>
          </rPr>
          <t>SZV_F:NettoKoltsegUtem1</t>
        </r>
      </text>
    </comment>
    <comment ref="O210" authorId="0" shapeId="0">
      <text>
        <r>
          <rPr>
            <sz val="11"/>
            <rFont val="Calibri"/>
            <family val="2"/>
            <charset val="238"/>
          </rPr>
          <t>SZV_F:NettoKoltsegUtem2</t>
        </r>
      </text>
    </comment>
    <comment ref="P210" authorId="0" shapeId="0">
      <text>
        <r>
          <rPr>
            <sz val="11"/>
            <rFont val="Calibri"/>
            <family val="2"/>
            <charset val="238"/>
          </rPr>
          <t>SZV_F:EM_Melleklet2_KTG</t>
        </r>
      </text>
    </comment>
    <comment ref="R210" authorId="0" shapeId="0">
      <text>
        <r>
          <rPr>
            <sz val="11"/>
            <rFont val="Calibri"/>
            <family val="2"/>
            <charset val="238"/>
          </rPr>
          <t>SZV_F:HDUtem1</t>
        </r>
      </text>
    </comment>
    <comment ref="S210" authorId="0" shapeId="0">
      <text>
        <r>
          <rPr>
            <sz val="11"/>
            <rFont val="Calibri"/>
            <family val="2"/>
            <charset val="238"/>
          </rPr>
          <t>SZV_F:ECSUtem1</t>
        </r>
      </text>
    </comment>
    <comment ref="T210" authorId="0" shapeId="0">
      <text>
        <r>
          <rPr>
            <sz val="11"/>
            <rFont val="Calibri"/>
            <family val="2"/>
            <charset val="238"/>
          </rPr>
          <t>SZV_F:KFHUtem1</t>
        </r>
      </text>
    </comment>
    <comment ref="U210" authorId="0" shapeId="0">
      <text>
        <r>
          <rPr>
            <sz val="11"/>
            <rFont val="Calibri"/>
            <family val="2"/>
            <charset val="238"/>
          </rPr>
          <t>SZV_F:Egyeb_SajatUtem1</t>
        </r>
      </text>
    </comment>
    <comment ref="V210" authorId="0" shapeId="0">
      <text>
        <r>
          <rPr>
            <sz val="11"/>
            <rFont val="Calibri"/>
            <family val="2"/>
            <charset val="238"/>
          </rPr>
          <t>SZV_F:DijUtem1</t>
        </r>
      </text>
    </comment>
    <comment ref="W210" authorId="0" shapeId="0">
      <text>
        <r>
          <rPr>
            <sz val="11"/>
            <rFont val="Calibri"/>
            <family val="2"/>
            <charset val="238"/>
          </rPr>
          <t>SZV_F:EM_Melleklet1_Utem1</t>
        </r>
      </text>
    </comment>
    <comment ref="X210" authorId="0" shapeId="0">
      <text>
        <r>
          <rPr>
            <sz val="11"/>
            <rFont val="Calibri"/>
            <family val="2"/>
            <charset val="238"/>
          </rPr>
          <t>SZV_F:EgyebAllamiUtem1</t>
        </r>
      </text>
    </comment>
    <comment ref="Y210" authorId="0" shapeId="0">
      <text>
        <r>
          <rPr>
            <sz val="11"/>
            <rFont val="Calibri"/>
            <family val="2"/>
            <charset val="238"/>
          </rPr>
          <t>SZV_F:OnkormanyzatiUtem1</t>
        </r>
      </text>
    </comment>
    <comment ref="Z210" authorId="0" shapeId="0">
      <text>
        <r>
          <rPr>
            <sz val="11"/>
            <rFont val="Calibri"/>
            <family val="2"/>
            <charset val="238"/>
          </rPr>
          <t>SZV_F:EUUtem1</t>
        </r>
      </text>
    </comment>
    <comment ref="AA210" authorId="0" shapeId="0">
      <text>
        <r>
          <rPr>
            <sz val="11"/>
            <rFont val="Calibri"/>
            <family val="2"/>
            <charset val="238"/>
          </rPr>
          <t>SZV_F:EgyebUtem1</t>
        </r>
      </text>
    </comment>
    <comment ref="AB210" authorId="0" shapeId="0">
      <text>
        <r>
          <rPr>
            <sz val="11"/>
            <rFont val="Calibri"/>
            <family val="2"/>
            <charset val="238"/>
          </rPr>
          <t>SZV_F:HitelKotvenyUtem1</t>
        </r>
      </text>
    </comment>
    <comment ref="AC210" authorId="0" shapeId="0">
      <text>
        <r>
          <rPr>
            <sz val="11"/>
            <rFont val="Calibri"/>
            <family val="2"/>
            <charset val="238"/>
          </rPr>
          <t>SZV_F:OsszesenUtem1</t>
        </r>
      </text>
    </comment>
    <comment ref="AF210" authorId="0" shapeId="0">
      <text>
        <r>
          <rPr>
            <sz val="11"/>
            <rFont val="Calibri"/>
            <family val="2"/>
            <charset val="238"/>
          </rPr>
          <t>SZV_F:HDUtem2</t>
        </r>
      </text>
    </comment>
    <comment ref="AG210" authorId="0" shapeId="0">
      <text>
        <r>
          <rPr>
            <sz val="11"/>
            <rFont val="Calibri"/>
            <family val="2"/>
            <charset val="238"/>
          </rPr>
          <t>SZV_F:ECSUtem2</t>
        </r>
      </text>
    </comment>
    <comment ref="AH210" authorId="0" shapeId="0">
      <text>
        <r>
          <rPr>
            <sz val="11"/>
            <rFont val="Calibri"/>
            <family val="2"/>
            <charset val="238"/>
          </rPr>
          <t>SZV_F:KFHUtem2</t>
        </r>
      </text>
    </comment>
    <comment ref="AI210" authorId="0" shapeId="0">
      <text>
        <r>
          <rPr>
            <sz val="11"/>
            <rFont val="Calibri"/>
            <family val="2"/>
            <charset val="238"/>
          </rPr>
          <t>SZV_F:Egyeb_SajatUtem2</t>
        </r>
      </text>
    </comment>
    <comment ref="AJ210" authorId="0" shapeId="0">
      <text>
        <r>
          <rPr>
            <sz val="11"/>
            <rFont val="Calibri"/>
            <family val="2"/>
            <charset val="238"/>
          </rPr>
          <t>SZV_F:DijUtem2</t>
        </r>
      </text>
    </comment>
    <comment ref="AK210" authorId="0" shapeId="0">
      <text>
        <r>
          <rPr>
            <sz val="11"/>
            <rFont val="Calibri"/>
            <family val="2"/>
            <charset val="238"/>
          </rPr>
          <t>SZV_F:EM_Melleklet1_Utem2</t>
        </r>
      </text>
    </comment>
    <comment ref="AL210" authorId="0" shapeId="0">
      <text>
        <r>
          <rPr>
            <sz val="11"/>
            <rFont val="Calibri"/>
            <family val="2"/>
            <charset val="238"/>
          </rPr>
          <t>SZV_F:EgyebAllamiUtem2</t>
        </r>
      </text>
    </comment>
    <comment ref="AM210" authorId="0" shapeId="0">
      <text>
        <r>
          <rPr>
            <sz val="11"/>
            <rFont val="Calibri"/>
            <family val="2"/>
            <charset val="238"/>
          </rPr>
          <t>SZV_F:OnkormanyzatiUtem2</t>
        </r>
      </text>
    </comment>
    <comment ref="AN210" authorId="0" shapeId="0">
      <text>
        <r>
          <rPr>
            <sz val="11"/>
            <rFont val="Calibri"/>
            <family val="2"/>
            <charset val="238"/>
          </rPr>
          <t>SZV_F:EUUtem2</t>
        </r>
      </text>
    </comment>
    <comment ref="AO210" authorId="0" shapeId="0">
      <text>
        <r>
          <rPr>
            <sz val="11"/>
            <rFont val="Calibri"/>
            <family val="2"/>
            <charset val="238"/>
          </rPr>
          <t>SZV_F:EgyebUtem2</t>
        </r>
      </text>
    </comment>
    <comment ref="AP210" authorId="0" shapeId="0">
      <text>
        <r>
          <rPr>
            <sz val="11"/>
            <rFont val="Calibri"/>
            <family val="2"/>
            <charset val="238"/>
          </rPr>
          <t>SZV_F:HitelKotvenyUtem2</t>
        </r>
      </text>
    </comment>
    <comment ref="AQ210" authorId="0" shapeId="0">
      <text>
        <r>
          <rPr>
            <sz val="11"/>
            <rFont val="Calibri"/>
            <family val="2"/>
            <charset val="238"/>
          </rPr>
          <t>SZV_F:OsszesenUtem2</t>
        </r>
      </text>
    </comment>
    <comment ref="AR210" authorId="0" shapeId="0">
      <text>
        <r>
          <rPr>
            <sz val="11"/>
            <rFont val="Calibri"/>
            <family val="2"/>
            <charset val="238"/>
          </rPr>
          <t>SZV_F:ForrashianyUtem2</t>
        </r>
      </text>
    </comment>
    <comment ref="AU210" authorId="0" shapeId="0">
      <text>
        <r>
          <rPr>
            <sz val="11"/>
            <rFont val="Calibri"/>
            <family val="2"/>
            <charset val="238"/>
          </rPr>
          <t>SZV_F:Indokolas</t>
        </r>
      </text>
    </comment>
    <comment ref="AV210" authorId="0" shapeId="0">
      <text>
        <r>
          <rPr>
            <sz val="11"/>
            <rFont val="Calibri"/>
            <family val="2"/>
            <charset val="238"/>
          </rPr>
          <t>SZV_F:Megjegyzes</t>
        </r>
      </text>
    </comment>
    <comment ref="AW210" authorId="0" shapeId="0">
      <text>
        <r>
          <rPr>
            <sz val="11"/>
            <rFont val="Calibri"/>
            <family val="2"/>
            <charset val="238"/>
          </rPr>
          <t>SZV_F:FeladatSorszam</t>
        </r>
      </text>
    </comment>
    <comment ref="AY210" authorId="0" shapeId="0">
      <text>
        <r>
          <rPr>
            <sz val="11"/>
            <rFont val="Calibri"/>
            <family val="2"/>
            <charset val="238"/>
          </rPr>
          <t>SZV_F:ISA</t>
        </r>
      </text>
    </comment>
    <comment ref="B211" authorId="0" shapeId="0">
      <text>
        <r>
          <rPr>
            <sz val="11"/>
            <rFont val="Calibri"/>
            <family val="2"/>
            <charset val="238"/>
          </rPr>
          <t>SZV_F:FontossagiSorrent</t>
        </r>
      </text>
    </comment>
    <comment ref="C211" authorId="0" shapeId="0">
      <text>
        <r>
          <rPr>
            <sz val="11"/>
            <rFont val="Calibri"/>
            <family val="2"/>
            <charset val="238"/>
          </rPr>
          <t>SZV_F:FeladatKategoria</t>
        </r>
      </text>
    </comment>
    <comment ref="D211" authorId="0" shapeId="0">
      <text>
        <r>
          <rPr>
            <sz val="11"/>
            <rFont val="Calibri"/>
            <family val="2"/>
            <charset val="238"/>
          </rPr>
          <t>SZV_F:FeladatMegnevezes</t>
        </r>
      </text>
    </comment>
    <comment ref="E211" authorId="0" shapeId="0">
      <text>
        <r>
          <rPr>
            <sz val="11"/>
            <rFont val="Calibri"/>
            <family val="2"/>
            <charset val="238"/>
          </rPr>
          <t>SZV_F:ElviEngedelySzam</t>
        </r>
      </text>
    </comment>
    <comment ref="F211" authorId="0" shapeId="0">
      <text>
        <r>
          <rPr>
            <sz val="11"/>
            <rFont val="Calibri"/>
            <family val="2"/>
            <charset val="238"/>
          </rPr>
          <t>SZV_F:VKR_Kod</t>
        </r>
      </text>
    </comment>
    <comment ref="G211" authorId="0" shapeId="0">
      <text>
        <r>
          <rPr>
            <sz val="11"/>
            <rFont val="Calibri"/>
            <family val="2"/>
            <charset val="238"/>
          </rPr>
          <t>SZV_F:VKR_Nev</t>
        </r>
      </text>
    </comment>
    <comment ref="H211" authorId="0" shapeId="0">
      <text>
        <r>
          <rPr>
            <sz val="11"/>
            <rFont val="Calibri"/>
            <family val="2"/>
            <charset val="238"/>
          </rPr>
          <t>SZV_F:FeladatAzonosito</t>
        </r>
      </text>
    </comment>
    <comment ref="I211" authorId="0" shapeId="0">
      <text>
        <r>
          <rPr>
            <sz val="11"/>
            <rFont val="Calibri"/>
            <family val="2"/>
            <charset val="238"/>
          </rPr>
          <t>SZV_F:EllatasiTerulet</t>
        </r>
      </text>
    </comment>
    <comment ref="J211" authorId="0" shapeId="0">
      <text>
        <r>
          <rPr>
            <sz val="11"/>
            <rFont val="Calibri"/>
            <family val="2"/>
            <charset val="238"/>
          </rPr>
          <t>SZV_F:EllatasertFelelos</t>
        </r>
      </text>
    </comment>
    <comment ref="K211" authorId="0" shapeId="0">
      <text>
        <r>
          <rPr>
            <sz val="11"/>
            <rFont val="Calibri"/>
            <family val="2"/>
            <charset val="238"/>
          </rPr>
          <t>SZV_F:TervezettNettoKoltseg</t>
        </r>
      </text>
    </comment>
    <comment ref="L211" authorId="0" shapeId="0">
      <text>
        <r>
          <rPr>
            <sz val="11"/>
            <rFont val="Calibri"/>
            <family val="2"/>
            <charset val="238"/>
          </rPr>
          <t>SZV_F:IdotartamKezdes</t>
        </r>
      </text>
    </comment>
    <comment ref="M211" authorId="0" shapeId="0">
      <text>
        <r>
          <rPr>
            <sz val="11"/>
            <rFont val="Calibri"/>
            <family val="2"/>
            <charset val="238"/>
          </rPr>
          <t>SZV_F:IdotartamBefejezes</t>
        </r>
      </text>
    </comment>
    <comment ref="N211" authorId="0" shapeId="0">
      <text>
        <r>
          <rPr>
            <sz val="11"/>
            <rFont val="Calibri"/>
            <family val="2"/>
            <charset val="238"/>
          </rPr>
          <t>SZV_F:NettoKoltsegUtem1</t>
        </r>
      </text>
    </comment>
    <comment ref="O211" authorId="0" shapeId="0">
      <text>
        <r>
          <rPr>
            <sz val="11"/>
            <rFont val="Calibri"/>
            <family val="2"/>
            <charset val="238"/>
          </rPr>
          <t>SZV_F:NettoKoltsegUtem2</t>
        </r>
      </text>
    </comment>
    <comment ref="P211" authorId="0" shapeId="0">
      <text>
        <r>
          <rPr>
            <sz val="11"/>
            <rFont val="Calibri"/>
            <family val="2"/>
            <charset val="238"/>
          </rPr>
          <t>SZV_F:EM_Melleklet2_KTG</t>
        </r>
      </text>
    </comment>
    <comment ref="R211" authorId="0" shapeId="0">
      <text>
        <r>
          <rPr>
            <sz val="11"/>
            <rFont val="Calibri"/>
            <family val="2"/>
            <charset val="238"/>
          </rPr>
          <t>SZV_F:HDUtem1</t>
        </r>
      </text>
    </comment>
    <comment ref="S211" authorId="0" shapeId="0">
      <text>
        <r>
          <rPr>
            <sz val="11"/>
            <rFont val="Calibri"/>
            <family val="2"/>
            <charset val="238"/>
          </rPr>
          <t>SZV_F:ECSUtem1</t>
        </r>
      </text>
    </comment>
    <comment ref="T211" authorId="0" shapeId="0">
      <text>
        <r>
          <rPr>
            <sz val="11"/>
            <rFont val="Calibri"/>
            <family val="2"/>
            <charset val="238"/>
          </rPr>
          <t>SZV_F:KFHUtem1</t>
        </r>
      </text>
    </comment>
    <comment ref="U211" authorId="0" shapeId="0">
      <text>
        <r>
          <rPr>
            <sz val="11"/>
            <rFont val="Calibri"/>
            <family val="2"/>
            <charset val="238"/>
          </rPr>
          <t>SZV_F:Egyeb_SajatUtem1</t>
        </r>
      </text>
    </comment>
    <comment ref="V211" authorId="0" shapeId="0">
      <text>
        <r>
          <rPr>
            <sz val="11"/>
            <rFont val="Calibri"/>
            <family val="2"/>
            <charset val="238"/>
          </rPr>
          <t>SZV_F:DijUtem1</t>
        </r>
      </text>
    </comment>
    <comment ref="W211" authorId="0" shapeId="0">
      <text>
        <r>
          <rPr>
            <sz val="11"/>
            <rFont val="Calibri"/>
            <family val="2"/>
            <charset val="238"/>
          </rPr>
          <t>SZV_F:EM_Melleklet1_Utem1</t>
        </r>
      </text>
    </comment>
    <comment ref="X211" authorId="0" shapeId="0">
      <text>
        <r>
          <rPr>
            <sz val="11"/>
            <rFont val="Calibri"/>
            <family val="2"/>
            <charset val="238"/>
          </rPr>
          <t>SZV_F:EgyebAllamiUtem1</t>
        </r>
      </text>
    </comment>
    <comment ref="Y211" authorId="0" shapeId="0">
      <text>
        <r>
          <rPr>
            <sz val="11"/>
            <rFont val="Calibri"/>
            <family val="2"/>
            <charset val="238"/>
          </rPr>
          <t>SZV_F:OnkormanyzatiUtem1</t>
        </r>
      </text>
    </comment>
    <comment ref="Z211" authorId="0" shapeId="0">
      <text>
        <r>
          <rPr>
            <sz val="11"/>
            <rFont val="Calibri"/>
            <family val="2"/>
            <charset val="238"/>
          </rPr>
          <t>SZV_F:EUUtem1</t>
        </r>
      </text>
    </comment>
    <comment ref="AA211" authorId="0" shapeId="0">
      <text>
        <r>
          <rPr>
            <sz val="11"/>
            <rFont val="Calibri"/>
            <family val="2"/>
            <charset val="238"/>
          </rPr>
          <t>SZV_F:EgyebUtem1</t>
        </r>
      </text>
    </comment>
    <comment ref="AB211" authorId="0" shapeId="0">
      <text>
        <r>
          <rPr>
            <sz val="11"/>
            <rFont val="Calibri"/>
            <family val="2"/>
            <charset val="238"/>
          </rPr>
          <t>SZV_F:HitelKotvenyUtem1</t>
        </r>
      </text>
    </comment>
    <comment ref="AC211" authorId="0" shapeId="0">
      <text>
        <r>
          <rPr>
            <sz val="11"/>
            <rFont val="Calibri"/>
            <family val="2"/>
            <charset val="238"/>
          </rPr>
          <t>SZV_F:OsszesenUtem1</t>
        </r>
      </text>
    </comment>
    <comment ref="AF211" authorId="0" shapeId="0">
      <text>
        <r>
          <rPr>
            <sz val="11"/>
            <rFont val="Calibri"/>
            <family val="2"/>
            <charset val="238"/>
          </rPr>
          <t>SZV_F:HDUtem2</t>
        </r>
      </text>
    </comment>
    <comment ref="AG211" authorId="0" shapeId="0">
      <text>
        <r>
          <rPr>
            <sz val="11"/>
            <rFont val="Calibri"/>
            <family val="2"/>
            <charset val="238"/>
          </rPr>
          <t>SZV_F:ECSUtem2</t>
        </r>
      </text>
    </comment>
    <comment ref="AH211" authorId="0" shapeId="0">
      <text>
        <r>
          <rPr>
            <sz val="11"/>
            <rFont val="Calibri"/>
            <family val="2"/>
            <charset val="238"/>
          </rPr>
          <t>SZV_F:KFHUtem2</t>
        </r>
      </text>
    </comment>
    <comment ref="AI211" authorId="0" shapeId="0">
      <text>
        <r>
          <rPr>
            <sz val="11"/>
            <rFont val="Calibri"/>
            <family val="2"/>
            <charset val="238"/>
          </rPr>
          <t>SZV_F:Egyeb_SajatUtem2</t>
        </r>
      </text>
    </comment>
    <comment ref="AJ211" authorId="0" shapeId="0">
      <text>
        <r>
          <rPr>
            <sz val="11"/>
            <rFont val="Calibri"/>
            <family val="2"/>
            <charset val="238"/>
          </rPr>
          <t>SZV_F:DijUtem2</t>
        </r>
      </text>
    </comment>
    <comment ref="AK211" authorId="0" shapeId="0">
      <text>
        <r>
          <rPr>
            <sz val="11"/>
            <rFont val="Calibri"/>
            <family val="2"/>
            <charset val="238"/>
          </rPr>
          <t>SZV_F:EM_Melleklet1_Utem2</t>
        </r>
      </text>
    </comment>
    <comment ref="AL211" authorId="0" shapeId="0">
      <text>
        <r>
          <rPr>
            <sz val="11"/>
            <rFont val="Calibri"/>
            <family val="2"/>
            <charset val="238"/>
          </rPr>
          <t>SZV_F:EgyebAllamiUtem2</t>
        </r>
      </text>
    </comment>
    <comment ref="AM211" authorId="0" shapeId="0">
      <text>
        <r>
          <rPr>
            <sz val="11"/>
            <rFont val="Calibri"/>
            <family val="2"/>
            <charset val="238"/>
          </rPr>
          <t>SZV_F:OnkormanyzatiUtem2</t>
        </r>
      </text>
    </comment>
    <comment ref="AN211" authorId="0" shapeId="0">
      <text>
        <r>
          <rPr>
            <sz val="11"/>
            <rFont val="Calibri"/>
            <family val="2"/>
            <charset val="238"/>
          </rPr>
          <t>SZV_F:EUUtem2</t>
        </r>
      </text>
    </comment>
    <comment ref="AO211" authorId="0" shapeId="0">
      <text>
        <r>
          <rPr>
            <sz val="11"/>
            <rFont val="Calibri"/>
            <family val="2"/>
            <charset val="238"/>
          </rPr>
          <t>SZV_F:EgyebUtem2</t>
        </r>
      </text>
    </comment>
    <comment ref="AP211" authorId="0" shapeId="0">
      <text>
        <r>
          <rPr>
            <sz val="11"/>
            <rFont val="Calibri"/>
            <family val="2"/>
            <charset val="238"/>
          </rPr>
          <t>SZV_F:HitelKotvenyUtem2</t>
        </r>
      </text>
    </comment>
    <comment ref="AQ211" authorId="0" shapeId="0">
      <text>
        <r>
          <rPr>
            <sz val="11"/>
            <rFont val="Calibri"/>
            <family val="2"/>
            <charset val="238"/>
          </rPr>
          <t>SZV_F:OsszesenUtem2</t>
        </r>
      </text>
    </comment>
    <comment ref="AR211" authorId="0" shapeId="0">
      <text>
        <r>
          <rPr>
            <sz val="11"/>
            <rFont val="Calibri"/>
            <family val="2"/>
            <charset val="238"/>
          </rPr>
          <t>SZV_F:ForrashianyUtem2</t>
        </r>
      </text>
    </comment>
    <comment ref="AU211" authorId="0" shapeId="0">
      <text>
        <r>
          <rPr>
            <sz val="11"/>
            <rFont val="Calibri"/>
            <family val="2"/>
            <charset val="238"/>
          </rPr>
          <t>SZV_F:Indokolas</t>
        </r>
      </text>
    </comment>
    <comment ref="AV211" authorId="0" shapeId="0">
      <text>
        <r>
          <rPr>
            <sz val="11"/>
            <rFont val="Calibri"/>
            <family val="2"/>
            <charset val="238"/>
          </rPr>
          <t>SZV_F:Megjegyzes</t>
        </r>
      </text>
    </comment>
    <comment ref="AW211" authorId="0" shapeId="0">
      <text>
        <r>
          <rPr>
            <sz val="11"/>
            <rFont val="Calibri"/>
            <family val="2"/>
            <charset val="238"/>
          </rPr>
          <t>SZV_F:FeladatSorszam</t>
        </r>
      </text>
    </comment>
    <comment ref="AY211" authorId="0" shapeId="0">
      <text>
        <r>
          <rPr>
            <sz val="11"/>
            <rFont val="Calibri"/>
            <family val="2"/>
            <charset val="238"/>
          </rPr>
          <t>SZV_F:ISA</t>
        </r>
      </text>
    </comment>
    <comment ref="B212" authorId="0" shapeId="0">
      <text>
        <r>
          <rPr>
            <sz val="11"/>
            <rFont val="Calibri"/>
            <family val="2"/>
            <charset val="238"/>
          </rPr>
          <t>SZV_F:FontossagiSorrent</t>
        </r>
      </text>
    </comment>
    <comment ref="C212" authorId="0" shapeId="0">
      <text>
        <r>
          <rPr>
            <sz val="11"/>
            <rFont val="Calibri"/>
            <family val="2"/>
            <charset val="238"/>
          </rPr>
          <t>SZV_F:FeladatKategoria</t>
        </r>
      </text>
    </comment>
    <comment ref="D212" authorId="0" shapeId="0">
      <text>
        <r>
          <rPr>
            <sz val="11"/>
            <rFont val="Calibri"/>
            <family val="2"/>
            <charset val="238"/>
          </rPr>
          <t>SZV_F:FeladatMegnevezes</t>
        </r>
      </text>
    </comment>
    <comment ref="E212" authorId="0" shapeId="0">
      <text>
        <r>
          <rPr>
            <sz val="11"/>
            <rFont val="Calibri"/>
            <family val="2"/>
            <charset val="238"/>
          </rPr>
          <t>SZV_F:ElviEngedelySzam</t>
        </r>
      </text>
    </comment>
    <comment ref="F212" authorId="0" shapeId="0">
      <text>
        <r>
          <rPr>
            <sz val="11"/>
            <rFont val="Calibri"/>
            <family val="2"/>
            <charset val="238"/>
          </rPr>
          <t>SZV_F:VKR_Kod</t>
        </r>
      </text>
    </comment>
    <comment ref="G212" authorId="0" shapeId="0">
      <text>
        <r>
          <rPr>
            <sz val="11"/>
            <rFont val="Calibri"/>
            <family val="2"/>
            <charset val="238"/>
          </rPr>
          <t>SZV_F:VKR_Nev</t>
        </r>
      </text>
    </comment>
    <comment ref="H212" authorId="0" shapeId="0">
      <text>
        <r>
          <rPr>
            <sz val="11"/>
            <rFont val="Calibri"/>
            <family val="2"/>
            <charset val="238"/>
          </rPr>
          <t>SZV_F:FeladatAzonosito</t>
        </r>
      </text>
    </comment>
    <comment ref="I212" authorId="0" shapeId="0">
      <text>
        <r>
          <rPr>
            <sz val="11"/>
            <rFont val="Calibri"/>
            <family val="2"/>
            <charset val="238"/>
          </rPr>
          <t>SZV_F:EllatasiTerulet</t>
        </r>
      </text>
    </comment>
    <comment ref="J212" authorId="0" shapeId="0">
      <text>
        <r>
          <rPr>
            <sz val="11"/>
            <rFont val="Calibri"/>
            <family val="2"/>
            <charset val="238"/>
          </rPr>
          <t>SZV_F:EllatasertFelelos</t>
        </r>
      </text>
    </comment>
    <comment ref="K212" authorId="0" shapeId="0">
      <text>
        <r>
          <rPr>
            <sz val="11"/>
            <rFont val="Calibri"/>
            <family val="2"/>
            <charset val="238"/>
          </rPr>
          <t>SZV_F:TervezettNettoKoltseg</t>
        </r>
      </text>
    </comment>
    <comment ref="L212" authorId="0" shapeId="0">
      <text>
        <r>
          <rPr>
            <sz val="11"/>
            <rFont val="Calibri"/>
            <family val="2"/>
            <charset val="238"/>
          </rPr>
          <t>SZV_F:IdotartamKezdes</t>
        </r>
      </text>
    </comment>
    <comment ref="M212" authorId="0" shapeId="0">
      <text>
        <r>
          <rPr>
            <sz val="11"/>
            <rFont val="Calibri"/>
            <family val="2"/>
            <charset val="238"/>
          </rPr>
          <t>SZV_F:IdotartamBefejezes</t>
        </r>
      </text>
    </comment>
    <comment ref="N212" authorId="0" shapeId="0">
      <text>
        <r>
          <rPr>
            <sz val="11"/>
            <rFont val="Calibri"/>
            <family val="2"/>
            <charset val="238"/>
          </rPr>
          <t>SZV_F:NettoKoltsegUtem1</t>
        </r>
      </text>
    </comment>
    <comment ref="O212" authorId="0" shapeId="0">
      <text>
        <r>
          <rPr>
            <sz val="11"/>
            <rFont val="Calibri"/>
            <family val="2"/>
            <charset val="238"/>
          </rPr>
          <t>SZV_F:NettoKoltsegUtem2</t>
        </r>
      </text>
    </comment>
    <comment ref="P212" authorId="0" shapeId="0">
      <text>
        <r>
          <rPr>
            <sz val="11"/>
            <rFont val="Calibri"/>
            <family val="2"/>
            <charset val="238"/>
          </rPr>
          <t>SZV_F:EM_Melleklet2_KTG</t>
        </r>
      </text>
    </comment>
    <comment ref="R212" authorId="0" shapeId="0">
      <text>
        <r>
          <rPr>
            <sz val="11"/>
            <rFont val="Calibri"/>
            <family val="2"/>
            <charset val="238"/>
          </rPr>
          <t>SZV_F:HDUtem1</t>
        </r>
      </text>
    </comment>
    <comment ref="S212" authorId="0" shapeId="0">
      <text>
        <r>
          <rPr>
            <sz val="11"/>
            <rFont val="Calibri"/>
            <family val="2"/>
            <charset val="238"/>
          </rPr>
          <t>SZV_F:ECSUtem1</t>
        </r>
      </text>
    </comment>
    <comment ref="T212" authorId="0" shapeId="0">
      <text>
        <r>
          <rPr>
            <sz val="11"/>
            <rFont val="Calibri"/>
            <family val="2"/>
            <charset val="238"/>
          </rPr>
          <t>SZV_F:KFHUtem1</t>
        </r>
      </text>
    </comment>
    <comment ref="U212" authorId="0" shapeId="0">
      <text>
        <r>
          <rPr>
            <sz val="11"/>
            <rFont val="Calibri"/>
            <family val="2"/>
            <charset val="238"/>
          </rPr>
          <t>SZV_F:Egyeb_SajatUtem1</t>
        </r>
      </text>
    </comment>
    <comment ref="V212" authorId="0" shapeId="0">
      <text>
        <r>
          <rPr>
            <sz val="11"/>
            <rFont val="Calibri"/>
            <family val="2"/>
            <charset val="238"/>
          </rPr>
          <t>SZV_F:DijUtem1</t>
        </r>
      </text>
    </comment>
    <comment ref="W212" authorId="0" shapeId="0">
      <text>
        <r>
          <rPr>
            <sz val="11"/>
            <rFont val="Calibri"/>
            <family val="2"/>
            <charset val="238"/>
          </rPr>
          <t>SZV_F:EM_Melleklet1_Utem1</t>
        </r>
      </text>
    </comment>
    <comment ref="X212" authorId="0" shapeId="0">
      <text>
        <r>
          <rPr>
            <sz val="11"/>
            <rFont val="Calibri"/>
            <family val="2"/>
            <charset val="238"/>
          </rPr>
          <t>SZV_F:EgyebAllamiUtem1</t>
        </r>
      </text>
    </comment>
    <comment ref="Y212" authorId="0" shapeId="0">
      <text>
        <r>
          <rPr>
            <sz val="11"/>
            <rFont val="Calibri"/>
            <family val="2"/>
            <charset val="238"/>
          </rPr>
          <t>SZV_F:OnkormanyzatiUtem1</t>
        </r>
      </text>
    </comment>
    <comment ref="Z212" authorId="0" shapeId="0">
      <text>
        <r>
          <rPr>
            <sz val="11"/>
            <rFont val="Calibri"/>
            <family val="2"/>
            <charset val="238"/>
          </rPr>
          <t>SZV_F:EUUtem1</t>
        </r>
      </text>
    </comment>
    <comment ref="AA212" authorId="0" shapeId="0">
      <text>
        <r>
          <rPr>
            <sz val="11"/>
            <rFont val="Calibri"/>
            <family val="2"/>
            <charset val="238"/>
          </rPr>
          <t>SZV_F:EgyebUtem1</t>
        </r>
      </text>
    </comment>
    <comment ref="AB212" authorId="0" shapeId="0">
      <text>
        <r>
          <rPr>
            <sz val="11"/>
            <rFont val="Calibri"/>
            <family val="2"/>
            <charset val="238"/>
          </rPr>
          <t>SZV_F:HitelKotvenyUtem1</t>
        </r>
      </text>
    </comment>
    <comment ref="AC212" authorId="0" shapeId="0">
      <text>
        <r>
          <rPr>
            <sz val="11"/>
            <rFont val="Calibri"/>
            <family val="2"/>
            <charset val="238"/>
          </rPr>
          <t>SZV_F:OsszesenUtem1</t>
        </r>
      </text>
    </comment>
    <comment ref="AF212" authorId="0" shapeId="0">
      <text>
        <r>
          <rPr>
            <sz val="11"/>
            <rFont val="Calibri"/>
            <family val="2"/>
            <charset val="238"/>
          </rPr>
          <t>SZV_F:HDUtem2</t>
        </r>
      </text>
    </comment>
    <comment ref="AG212" authorId="0" shapeId="0">
      <text>
        <r>
          <rPr>
            <sz val="11"/>
            <rFont val="Calibri"/>
            <family val="2"/>
            <charset val="238"/>
          </rPr>
          <t>SZV_F:ECSUtem2</t>
        </r>
      </text>
    </comment>
    <comment ref="AH212" authorId="0" shapeId="0">
      <text>
        <r>
          <rPr>
            <sz val="11"/>
            <rFont val="Calibri"/>
            <family val="2"/>
            <charset val="238"/>
          </rPr>
          <t>SZV_F:KFHUtem2</t>
        </r>
      </text>
    </comment>
    <comment ref="AI212" authorId="0" shapeId="0">
      <text>
        <r>
          <rPr>
            <sz val="11"/>
            <rFont val="Calibri"/>
            <family val="2"/>
            <charset val="238"/>
          </rPr>
          <t>SZV_F:Egyeb_SajatUtem2</t>
        </r>
      </text>
    </comment>
    <comment ref="AJ212" authorId="0" shapeId="0">
      <text>
        <r>
          <rPr>
            <sz val="11"/>
            <rFont val="Calibri"/>
            <family val="2"/>
            <charset val="238"/>
          </rPr>
          <t>SZV_F:DijUtem2</t>
        </r>
      </text>
    </comment>
    <comment ref="AK212" authorId="0" shapeId="0">
      <text>
        <r>
          <rPr>
            <sz val="11"/>
            <rFont val="Calibri"/>
            <family val="2"/>
            <charset val="238"/>
          </rPr>
          <t>SZV_F:EM_Melleklet1_Utem2</t>
        </r>
      </text>
    </comment>
    <comment ref="AL212" authorId="0" shapeId="0">
      <text>
        <r>
          <rPr>
            <sz val="11"/>
            <rFont val="Calibri"/>
            <family val="2"/>
            <charset val="238"/>
          </rPr>
          <t>SZV_F:EgyebAllamiUtem2</t>
        </r>
      </text>
    </comment>
    <comment ref="AM212" authorId="0" shapeId="0">
      <text>
        <r>
          <rPr>
            <sz val="11"/>
            <rFont val="Calibri"/>
            <family val="2"/>
            <charset val="238"/>
          </rPr>
          <t>SZV_F:OnkormanyzatiUtem2</t>
        </r>
      </text>
    </comment>
    <comment ref="AN212" authorId="0" shapeId="0">
      <text>
        <r>
          <rPr>
            <sz val="11"/>
            <rFont val="Calibri"/>
            <family val="2"/>
            <charset val="238"/>
          </rPr>
          <t>SZV_F:EUUtem2</t>
        </r>
      </text>
    </comment>
    <comment ref="AO212" authorId="0" shapeId="0">
      <text>
        <r>
          <rPr>
            <sz val="11"/>
            <rFont val="Calibri"/>
            <family val="2"/>
            <charset val="238"/>
          </rPr>
          <t>SZV_F:EgyebUtem2</t>
        </r>
      </text>
    </comment>
    <comment ref="AP212" authorId="0" shapeId="0">
      <text>
        <r>
          <rPr>
            <sz val="11"/>
            <rFont val="Calibri"/>
            <family val="2"/>
            <charset val="238"/>
          </rPr>
          <t>SZV_F:HitelKotvenyUtem2</t>
        </r>
      </text>
    </comment>
    <comment ref="AQ212" authorId="0" shapeId="0">
      <text>
        <r>
          <rPr>
            <sz val="11"/>
            <rFont val="Calibri"/>
            <family val="2"/>
            <charset val="238"/>
          </rPr>
          <t>SZV_F:OsszesenUtem2</t>
        </r>
      </text>
    </comment>
    <comment ref="AR212" authorId="0" shapeId="0">
      <text>
        <r>
          <rPr>
            <sz val="11"/>
            <rFont val="Calibri"/>
            <family val="2"/>
            <charset val="238"/>
          </rPr>
          <t>SZV_F:ForrashianyUtem2</t>
        </r>
      </text>
    </comment>
    <comment ref="AU212" authorId="0" shapeId="0">
      <text>
        <r>
          <rPr>
            <sz val="11"/>
            <rFont val="Calibri"/>
            <family val="2"/>
            <charset val="238"/>
          </rPr>
          <t>SZV_F:Indokolas</t>
        </r>
      </text>
    </comment>
    <comment ref="AV212" authorId="0" shapeId="0">
      <text>
        <r>
          <rPr>
            <sz val="11"/>
            <rFont val="Calibri"/>
            <family val="2"/>
            <charset val="238"/>
          </rPr>
          <t>SZV_F:Megjegyzes</t>
        </r>
      </text>
    </comment>
    <comment ref="AW212" authorId="0" shapeId="0">
      <text>
        <r>
          <rPr>
            <sz val="11"/>
            <rFont val="Calibri"/>
            <family val="2"/>
            <charset val="238"/>
          </rPr>
          <t>SZV_F:FeladatSorszam</t>
        </r>
      </text>
    </comment>
    <comment ref="AY212" authorId="0" shapeId="0">
      <text>
        <r>
          <rPr>
            <sz val="11"/>
            <rFont val="Calibri"/>
            <family val="2"/>
            <charset val="238"/>
          </rPr>
          <t>SZV_F:ISA</t>
        </r>
      </text>
    </comment>
    <comment ref="B213" authorId="0" shapeId="0">
      <text>
        <r>
          <rPr>
            <sz val="11"/>
            <rFont val="Calibri"/>
            <family val="2"/>
            <charset val="238"/>
          </rPr>
          <t>SZV_F:FontossagiSorrent</t>
        </r>
      </text>
    </comment>
    <comment ref="C213" authorId="0" shapeId="0">
      <text>
        <r>
          <rPr>
            <sz val="11"/>
            <rFont val="Calibri"/>
            <family val="2"/>
            <charset val="238"/>
          </rPr>
          <t>SZV_F:FeladatKategoria</t>
        </r>
      </text>
    </comment>
    <comment ref="D213" authorId="0" shapeId="0">
      <text>
        <r>
          <rPr>
            <sz val="11"/>
            <rFont val="Calibri"/>
            <family val="2"/>
            <charset val="238"/>
          </rPr>
          <t>SZV_F:FeladatMegnevezes</t>
        </r>
      </text>
    </comment>
    <comment ref="E213" authorId="0" shapeId="0">
      <text>
        <r>
          <rPr>
            <sz val="11"/>
            <rFont val="Calibri"/>
            <family val="2"/>
            <charset val="238"/>
          </rPr>
          <t>SZV_F:ElviEngedelySzam</t>
        </r>
      </text>
    </comment>
    <comment ref="F213" authorId="0" shapeId="0">
      <text>
        <r>
          <rPr>
            <sz val="11"/>
            <rFont val="Calibri"/>
            <family val="2"/>
            <charset val="238"/>
          </rPr>
          <t>SZV_F:VKR_Kod</t>
        </r>
      </text>
    </comment>
    <comment ref="G213" authorId="0" shapeId="0">
      <text>
        <r>
          <rPr>
            <sz val="11"/>
            <rFont val="Calibri"/>
            <family val="2"/>
            <charset val="238"/>
          </rPr>
          <t>SZV_F:VKR_Nev</t>
        </r>
      </text>
    </comment>
    <comment ref="H213" authorId="0" shapeId="0">
      <text>
        <r>
          <rPr>
            <sz val="11"/>
            <rFont val="Calibri"/>
            <family val="2"/>
            <charset val="238"/>
          </rPr>
          <t>SZV_F:FeladatAzonosito</t>
        </r>
      </text>
    </comment>
    <comment ref="I213" authorId="0" shapeId="0">
      <text>
        <r>
          <rPr>
            <sz val="11"/>
            <rFont val="Calibri"/>
            <family val="2"/>
            <charset val="238"/>
          </rPr>
          <t>SZV_F:EllatasiTerulet</t>
        </r>
      </text>
    </comment>
    <comment ref="J213" authorId="0" shapeId="0">
      <text>
        <r>
          <rPr>
            <sz val="11"/>
            <rFont val="Calibri"/>
            <family val="2"/>
            <charset val="238"/>
          </rPr>
          <t>SZV_F:EllatasertFelelos</t>
        </r>
      </text>
    </comment>
    <comment ref="K213" authorId="0" shapeId="0">
      <text>
        <r>
          <rPr>
            <sz val="11"/>
            <rFont val="Calibri"/>
            <family val="2"/>
            <charset val="238"/>
          </rPr>
          <t>SZV_F:TervezettNettoKoltseg</t>
        </r>
      </text>
    </comment>
    <comment ref="L213" authorId="0" shapeId="0">
      <text>
        <r>
          <rPr>
            <sz val="11"/>
            <rFont val="Calibri"/>
            <family val="2"/>
            <charset val="238"/>
          </rPr>
          <t>SZV_F:IdotartamKezdes</t>
        </r>
      </text>
    </comment>
    <comment ref="M213" authorId="0" shapeId="0">
      <text>
        <r>
          <rPr>
            <sz val="11"/>
            <rFont val="Calibri"/>
            <family val="2"/>
            <charset val="238"/>
          </rPr>
          <t>SZV_F:IdotartamBefejezes</t>
        </r>
      </text>
    </comment>
    <comment ref="N213" authorId="0" shapeId="0">
      <text>
        <r>
          <rPr>
            <sz val="11"/>
            <rFont val="Calibri"/>
            <family val="2"/>
            <charset val="238"/>
          </rPr>
          <t>SZV_F:NettoKoltsegUtem1</t>
        </r>
      </text>
    </comment>
    <comment ref="O213" authorId="0" shapeId="0">
      <text>
        <r>
          <rPr>
            <sz val="11"/>
            <rFont val="Calibri"/>
            <family val="2"/>
            <charset val="238"/>
          </rPr>
          <t>SZV_F:NettoKoltsegUtem2</t>
        </r>
      </text>
    </comment>
    <comment ref="P213" authorId="0" shapeId="0">
      <text>
        <r>
          <rPr>
            <sz val="11"/>
            <rFont val="Calibri"/>
            <family val="2"/>
            <charset val="238"/>
          </rPr>
          <t>SZV_F:EM_Melleklet2_KTG</t>
        </r>
      </text>
    </comment>
    <comment ref="R213" authorId="0" shapeId="0">
      <text>
        <r>
          <rPr>
            <sz val="11"/>
            <rFont val="Calibri"/>
            <family val="2"/>
            <charset val="238"/>
          </rPr>
          <t>SZV_F:HDUtem1</t>
        </r>
      </text>
    </comment>
    <comment ref="S213" authorId="0" shapeId="0">
      <text>
        <r>
          <rPr>
            <sz val="11"/>
            <rFont val="Calibri"/>
            <family val="2"/>
            <charset val="238"/>
          </rPr>
          <t>SZV_F:ECSUtem1</t>
        </r>
      </text>
    </comment>
    <comment ref="T213" authorId="0" shapeId="0">
      <text>
        <r>
          <rPr>
            <sz val="11"/>
            <rFont val="Calibri"/>
            <family val="2"/>
            <charset val="238"/>
          </rPr>
          <t>SZV_F:KFHUtem1</t>
        </r>
      </text>
    </comment>
    <comment ref="U213" authorId="0" shapeId="0">
      <text>
        <r>
          <rPr>
            <sz val="11"/>
            <rFont val="Calibri"/>
            <family val="2"/>
            <charset val="238"/>
          </rPr>
          <t>SZV_F:Egyeb_SajatUtem1</t>
        </r>
      </text>
    </comment>
    <comment ref="V213" authorId="0" shapeId="0">
      <text>
        <r>
          <rPr>
            <sz val="11"/>
            <rFont val="Calibri"/>
            <family val="2"/>
            <charset val="238"/>
          </rPr>
          <t>SZV_F:DijUtem1</t>
        </r>
      </text>
    </comment>
    <comment ref="W213" authorId="0" shapeId="0">
      <text>
        <r>
          <rPr>
            <sz val="11"/>
            <rFont val="Calibri"/>
            <family val="2"/>
            <charset val="238"/>
          </rPr>
          <t>SZV_F:EM_Melleklet1_Utem1</t>
        </r>
      </text>
    </comment>
    <comment ref="X213" authorId="0" shapeId="0">
      <text>
        <r>
          <rPr>
            <sz val="11"/>
            <rFont val="Calibri"/>
            <family val="2"/>
            <charset val="238"/>
          </rPr>
          <t>SZV_F:EgyebAllamiUtem1</t>
        </r>
      </text>
    </comment>
    <comment ref="Y213" authorId="0" shapeId="0">
      <text>
        <r>
          <rPr>
            <sz val="11"/>
            <rFont val="Calibri"/>
            <family val="2"/>
            <charset val="238"/>
          </rPr>
          <t>SZV_F:OnkormanyzatiUtem1</t>
        </r>
      </text>
    </comment>
    <comment ref="Z213" authorId="0" shapeId="0">
      <text>
        <r>
          <rPr>
            <sz val="11"/>
            <rFont val="Calibri"/>
            <family val="2"/>
            <charset val="238"/>
          </rPr>
          <t>SZV_F:EUUtem1</t>
        </r>
      </text>
    </comment>
    <comment ref="AA213" authorId="0" shapeId="0">
      <text>
        <r>
          <rPr>
            <sz val="11"/>
            <rFont val="Calibri"/>
            <family val="2"/>
            <charset val="238"/>
          </rPr>
          <t>SZV_F:EgyebUtem1</t>
        </r>
      </text>
    </comment>
    <comment ref="AB213" authorId="0" shapeId="0">
      <text>
        <r>
          <rPr>
            <sz val="11"/>
            <rFont val="Calibri"/>
            <family val="2"/>
            <charset val="238"/>
          </rPr>
          <t>SZV_F:HitelKotvenyUtem1</t>
        </r>
      </text>
    </comment>
    <comment ref="AC213" authorId="0" shapeId="0">
      <text>
        <r>
          <rPr>
            <sz val="11"/>
            <rFont val="Calibri"/>
            <family val="2"/>
            <charset val="238"/>
          </rPr>
          <t>SZV_F:OsszesenUtem1</t>
        </r>
      </text>
    </comment>
    <comment ref="AF213" authorId="0" shapeId="0">
      <text>
        <r>
          <rPr>
            <sz val="11"/>
            <rFont val="Calibri"/>
            <family val="2"/>
            <charset val="238"/>
          </rPr>
          <t>SZV_F:HDUtem2</t>
        </r>
      </text>
    </comment>
    <comment ref="AG213" authorId="0" shapeId="0">
      <text>
        <r>
          <rPr>
            <sz val="11"/>
            <rFont val="Calibri"/>
            <family val="2"/>
            <charset val="238"/>
          </rPr>
          <t>SZV_F:ECSUtem2</t>
        </r>
      </text>
    </comment>
    <comment ref="AH213" authorId="0" shapeId="0">
      <text>
        <r>
          <rPr>
            <sz val="11"/>
            <rFont val="Calibri"/>
            <family val="2"/>
            <charset val="238"/>
          </rPr>
          <t>SZV_F:KFHUtem2</t>
        </r>
      </text>
    </comment>
    <comment ref="AI213" authorId="0" shapeId="0">
      <text>
        <r>
          <rPr>
            <sz val="11"/>
            <rFont val="Calibri"/>
            <family val="2"/>
            <charset val="238"/>
          </rPr>
          <t>SZV_F:Egyeb_SajatUtem2</t>
        </r>
      </text>
    </comment>
    <comment ref="AJ213" authorId="0" shapeId="0">
      <text>
        <r>
          <rPr>
            <sz val="11"/>
            <rFont val="Calibri"/>
            <family val="2"/>
            <charset val="238"/>
          </rPr>
          <t>SZV_F:DijUtem2</t>
        </r>
      </text>
    </comment>
    <comment ref="AK213" authorId="0" shapeId="0">
      <text>
        <r>
          <rPr>
            <sz val="11"/>
            <rFont val="Calibri"/>
            <family val="2"/>
            <charset val="238"/>
          </rPr>
          <t>SZV_F:EM_Melleklet1_Utem2</t>
        </r>
      </text>
    </comment>
    <comment ref="AL213" authorId="0" shapeId="0">
      <text>
        <r>
          <rPr>
            <sz val="11"/>
            <rFont val="Calibri"/>
            <family val="2"/>
            <charset val="238"/>
          </rPr>
          <t>SZV_F:EgyebAllamiUtem2</t>
        </r>
      </text>
    </comment>
    <comment ref="AM213" authorId="0" shapeId="0">
      <text>
        <r>
          <rPr>
            <sz val="11"/>
            <rFont val="Calibri"/>
            <family val="2"/>
            <charset val="238"/>
          </rPr>
          <t>SZV_F:OnkormanyzatiUtem2</t>
        </r>
      </text>
    </comment>
    <comment ref="AN213" authorId="0" shapeId="0">
      <text>
        <r>
          <rPr>
            <sz val="11"/>
            <rFont val="Calibri"/>
            <family val="2"/>
            <charset val="238"/>
          </rPr>
          <t>SZV_F:EUUtem2</t>
        </r>
      </text>
    </comment>
    <comment ref="AO213" authorId="0" shapeId="0">
      <text>
        <r>
          <rPr>
            <sz val="11"/>
            <rFont val="Calibri"/>
            <family val="2"/>
            <charset val="238"/>
          </rPr>
          <t>SZV_F:EgyebUtem2</t>
        </r>
      </text>
    </comment>
    <comment ref="AP213" authorId="0" shapeId="0">
      <text>
        <r>
          <rPr>
            <sz val="11"/>
            <rFont val="Calibri"/>
            <family val="2"/>
            <charset val="238"/>
          </rPr>
          <t>SZV_F:HitelKotvenyUtem2</t>
        </r>
      </text>
    </comment>
    <comment ref="AQ213" authorId="0" shapeId="0">
      <text>
        <r>
          <rPr>
            <sz val="11"/>
            <rFont val="Calibri"/>
            <family val="2"/>
            <charset val="238"/>
          </rPr>
          <t>SZV_F:OsszesenUtem2</t>
        </r>
      </text>
    </comment>
    <comment ref="AR213" authorId="0" shapeId="0">
      <text>
        <r>
          <rPr>
            <sz val="11"/>
            <rFont val="Calibri"/>
            <family val="2"/>
            <charset val="238"/>
          </rPr>
          <t>SZV_F:ForrashianyUtem2</t>
        </r>
      </text>
    </comment>
    <comment ref="AU213" authorId="0" shapeId="0">
      <text>
        <r>
          <rPr>
            <sz val="11"/>
            <rFont val="Calibri"/>
            <family val="2"/>
            <charset val="238"/>
          </rPr>
          <t>SZV_F:Indokolas</t>
        </r>
      </text>
    </comment>
    <comment ref="AV213" authorId="0" shapeId="0">
      <text>
        <r>
          <rPr>
            <sz val="11"/>
            <rFont val="Calibri"/>
            <family val="2"/>
            <charset val="238"/>
          </rPr>
          <t>SZV_F:Megjegyzes</t>
        </r>
      </text>
    </comment>
    <comment ref="AW213" authorId="0" shapeId="0">
      <text>
        <r>
          <rPr>
            <sz val="11"/>
            <rFont val="Calibri"/>
            <family val="2"/>
            <charset val="238"/>
          </rPr>
          <t>SZV_F:FeladatSorszam</t>
        </r>
      </text>
    </comment>
    <comment ref="AY213" authorId="0" shapeId="0">
      <text>
        <r>
          <rPr>
            <sz val="11"/>
            <rFont val="Calibri"/>
            <family val="2"/>
            <charset val="238"/>
          </rPr>
          <t>SZV_F:ISA</t>
        </r>
      </text>
    </comment>
    <comment ref="B215" authorId="0" shapeId="0">
      <text>
        <r>
          <rPr>
            <sz val="11"/>
            <rFont val="Calibri"/>
            <family val="2"/>
            <charset val="238"/>
          </rPr>
          <t>SZV_F:FontossagiSorrent</t>
        </r>
      </text>
    </comment>
    <comment ref="C215" authorId="0" shapeId="0">
      <text>
        <r>
          <rPr>
            <sz val="11"/>
            <rFont val="Calibri"/>
            <family val="2"/>
            <charset val="238"/>
          </rPr>
          <t>SZV_F:FeladatKategoria</t>
        </r>
      </text>
    </comment>
    <comment ref="D215" authorId="0" shapeId="0">
      <text>
        <r>
          <rPr>
            <sz val="11"/>
            <rFont val="Calibri"/>
            <family val="2"/>
            <charset val="238"/>
          </rPr>
          <t>SZV_F:FeladatMegnevezes</t>
        </r>
      </text>
    </comment>
    <comment ref="E215" authorId="0" shapeId="0">
      <text>
        <r>
          <rPr>
            <sz val="11"/>
            <rFont val="Calibri"/>
            <family val="2"/>
            <charset val="238"/>
          </rPr>
          <t>SZV_F:ElviEngedelySzam</t>
        </r>
      </text>
    </comment>
    <comment ref="F215" authorId="0" shapeId="0">
      <text>
        <r>
          <rPr>
            <sz val="11"/>
            <rFont val="Calibri"/>
            <family val="2"/>
            <charset val="238"/>
          </rPr>
          <t>SZV_F:VKR_Kod</t>
        </r>
      </text>
    </comment>
    <comment ref="G215" authorId="0" shapeId="0">
      <text>
        <r>
          <rPr>
            <sz val="11"/>
            <rFont val="Calibri"/>
            <family val="2"/>
            <charset val="238"/>
          </rPr>
          <t>SZV_F:VKR_Nev</t>
        </r>
      </text>
    </comment>
    <comment ref="H215" authorId="0" shapeId="0">
      <text>
        <r>
          <rPr>
            <sz val="11"/>
            <rFont val="Calibri"/>
            <family val="2"/>
            <charset val="238"/>
          </rPr>
          <t>SZV_F:FeladatAzonosito</t>
        </r>
      </text>
    </comment>
    <comment ref="I215" authorId="0" shapeId="0">
      <text>
        <r>
          <rPr>
            <sz val="11"/>
            <rFont val="Calibri"/>
            <family val="2"/>
            <charset val="238"/>
          </rPr>
          <t>SZV_F:EllatasiTerulet</t>
        </r>
      </text>
    </comment>
    <comment ref="J215" authorId="0" shapeId="0">
      <text>
        <r>
          <rPr>
            <sz val="11"/>
            <rFont val="Calibri"/>
            <family val="2"/>
            <charset val="238"/>
          </rPr>
          <t>SZV_F:EllatasertFelelos</t>
        </r>
      </text>
    </comment>
    <comment ref="K215" authorId="0" shapeId="0">
      <text>
        <r>
          <rPr>
            <sz val="11"/>
            <rFont val="Calibri"/>
            <family val="2"/>
            <charset val="238"/>
          </rPr>
          <t>SZV_F:TervezettNettoKoltseg</t>
        </r>
      </text>
    </comment>
    <comment ref="L215" authorId="0" shapeId="0">
      <text>
        <r>
          <rPr>
            <sz val="11"/>
            <rFont val="Calibri"/>
            <family val="2"/>
            <charset val="238"/>
          </rPr>
          <t>SZV_F:IdotartamKezdes</t>
        </r>
      </text>
    </comment>
    <comment ref="M215" authorId="0" shapeId="0">
      <text>
        <r>
          <rPr>
            <sz val="11"/>
            <rFont val="Calibri"/>
            <family val="2"/>
            <charset val="238"/>
          </rPr>
          <t>SZV_F:IdotartamBefejezes</t>
        </r>
      </text>
    </comment>
    <comment ref="N215" authorId="0" shapeId="0">
      <text>
        <r>
          <rPr>
            <sz val="11"/>
            <rFont val="Calibri"/>
            <family val="2"/>
            <charset val="238"/>
          </rPr>
          <t>SZV_F:NettoKoltsegUtem1</t>
        </r>
      </text>
    </comment>
    <comment ref="O215" authorId="0" shapeId="0">
      <text>
        <r>
          <rPr>
            <sz val="11"/>
            <rFont val="Calibri"/>
            <family val="2"/>
            <charset val="238"/>
          </rPr>
          <t>SZV_F:NettoKoltsegUtem2</t>
        </r>
      </text>
    </comment>
    <comment ref="P215" authorId="0" shapeId="0">
      <text>
        <r>
          <rPr>
            <sz val="11"/>
            <rFont val="Calibri"/>
            <family val="2"/>
            <charset val="238"/>
          </rPr>
          <t>SZV_F:EM_Melleklet2_KTG</t>
        </r>
      </text>
    </comment>
    <comment ref="R215" authorId="0" shapeId="0">
      <text>
        <r>
          <rPr>
            <sz val="11"/>
            <rFont val="Calibri"/>
            <family val="2"/>
            <charset val="238"/>
          </rPr>
          <t>SZV_F:HDUtem1</t>
        </r>
      </text>
    </comment>
    <comment ref="S215" authorId="0" shapeId="0">
      <text>
        <r>
          <rPr>
            <sz val="11"/>
            <rFont val="Calibri"/>
            <family val="2"/>
            <charset val="238"/>
          </rPr>
          <t>SZV_F:ECSUtem1</t>
        </r>
      </text>
    </comment>
    <comment ref="T215" authorId="0" shapeId="0">
      <text>
        <r>
          <rPr>
            <sz val="11"/>
            <rFont val="Calibri"/>
            <family val="2"/>
            <charset val="238"/>
          </rPr>
          <t>SZV_F:KFHUtem1</t>
        </r>
      </text>
    </comment>
    <comment ref="U215" authorId="0" shapeId="0">
      <text>
        <r>
          <rPr>
            <sz val="11"/>
            <rFont val="Calibri"/>
            <family val="2"/>
            <charset val="238"/>
          </rPr>
          <t>SZV_F:Egyeb_SajatUtem1</t>
        </r>
      </text>
    </comment>
    <comment ref="V215" authorId="0" shapeId="0">
      <text>
        <r>
          <rPr>
            <sz val="11"/>
            <rFont val="Calibri"/>
            <family val="2"/>
            <charset val="238"/>
          </rPr>
          <t>SZV_F:DijUtem1</t>
        </r>
      </text>
    </comment>
    <comment ref="W215" authorId="0" shapeId="0">
      <text>
        <r>
          <rPr>
            <sz val="11"/>
            <rFont val="Calibri"/>
            <family val="2"/>
            <charset val="238"/>
          </rPr>
          <t>SZV_F:EM_Melleklet1_Utem1</t>
        </r>
      </text>
    </comment>
    <comment ref="X215" authorId="0" shapeId="0">
      <text>
        <r>
          <rPr>
            <sz val="11"/>
            <rFont val="Calibri"/>
            <family val="2"/>
            <charset val="238"/>
          </rPr>
          <t>SZV_F:EgyebAllamiUtem1</t>
        </r>
      </text>
    </comment>
    <comment ref="Y215" authorId="0" shapeId="0">
      <text>
        <r>
          <rPr>
            <sz val="11"/>
            <rFont val="Calibri"/>
            <family val="2"/>
            <charset val="238"/>
          </rPr>
          <t>SZV_F:OnkormanyzatiUtem1</t>
        </r>
      </text>
    </comment>
    <comment ref="Z215" authorId="0" shapeId="0">
      <text>
        <r>
          <rPr>
            <sz val="11"/>
            <rFont val="Calibri"/>
            <family val="2"/>
            <charset val="238"/>
          </rPr>
          <t>SZV_F:EUUtem1</t>
        </r>
      </text>
    </comment>
    <comment ref="AA215" authorId="0" shapeId="0">
      <text>
        <r>
          <rPr>
            <sz val="11"/>
            <rFont val="Calibri"/>
            <family val="2"/>
            <charset val="238"/>
          </rPr>
          <t>SZV_F:EgyebUtem1</t>
        </r>
      </text>
    </comment>
    <comment ref="AB215" authorId="0" shapeId="0">
      <text>
        <r>
          <rPr>
            <sz val="11"/>
            <rFont val="Calibri"/>
            <family val="2"/>
            <charset val="238"/>
          </rPr>
          <t>SZV_F:HitelKotvenyUtem1</t>
        </r>
      </text>
    </comment>
    <comment ref="AC215" authorId="0" shapeId="0">
      <text>
        <r>
          <rPr>
            <sz val="11"/>
            <rFont val="Calibri"/>
            <family val="2"/>
            <charset val="238"/>
          </rPr>
          <t>SZV_F:OsszesenUtem1</t>
        </r>
      </text>
    </comment>
    <comment ref="AF215" authorId="0" shapeId="0">
      <text>
        <r>
          <rPr>
            <sz val="11"/>
            <rFont val="Calibri"/>
            <family val="2"/>
            <charset val="238"/>
          </rPr>
          <t>SZV_F:HDUtem2</t>
        </r>
      </text>
    </comment>
    <comment ref="AG215" authorId="0" shapeId="0">
      <text>
        <r>
          <rPr>
            <sz val="11"/>
            <rFont val="Calibri"/>
            <family val="2"/>
            <charset val="238"/>
          </rPr>
          <t>SZV_F:ECSUtem2</t>
        </r>
      </text>
    </comment>
    <comment ref="AH215" authorId="0" shapeId="0">
      <text>
        <r>
          <rPr>
            <sz val="11"/>
            <rFont val="Calibri"/>
            <family val="2"/>
            <charset val="238"/>
          </rPr>
          <t>SZV_F:KFHUtem2</t>
        </r>
      </text>
    </comment>
    <comment ref="AI215" authorId="0" shapeId="0">
      <text>
        <r>
          <rPr>
            <sz val="11"/>
            <rFont val="Calibri"/>
            <family val="2"/>
            <charset val="238"/>
          </rPr>
          <t>SZV_F:Egyeb_SajatUtem2</t>
        </r>
      </text>
    </comment>
    <comment ref="AJ215" authorId="0" shapeId="0">
      <text>
        <r>
          <rPr>
            <sz val="11"/>
            <rFont val="Calibri"/>
            <family val="2"/>
            <charset val="238"/>
          </rPr>
          <t>SZV_F:DijUtem2</t>
        </r>
      </text>
    </comment>
    <comment ref="AK215" authorId="0" shapeId="0">
      <text>
        <r>
          <rPr>
            <sz val="11"/>
            <rFont val="Calibri"/>
            <family val="2"/>
            <charset val="238"/>
          </rPr>
          <t>SZV_F:EM_Melleklet1_Utem2</t>
        </r>
      </text>
    </comment>
    <comment ref="AL215" authorId="0" shapeId="0">
      <text>
        <r>
          <rPr>
            <sz val="11"/>
            <rFont val="Calibri"/>
            <family val="2"/>
            <charset val="238"/>
          </rPr>
          <t>SZV_F:EgyebAllamiUtem2</t>
        </r>
      </text>
    </comment>
    <comment ref="AM215" authorId="0" shapeId="0">
      <text>
        <r>
          <rPr>
            <sz val="11"/>
            <rFont val="Calibri"/>
            <family val="2"/>
            <charset val="238"/>
          </rPr>
          <t>SZV_F:OnkormanyzatiUtem2</t>
        </r>
      </text>
    </comment>
    <comment ref="AN215" authorId="0" shapeId="0">
      <text>
        <r>
          <rPr>
            <sz val="11"/>
            <rFont val="Calibri"/>
            <family val="2"/>
            <charset val="238"/>
          </rPr>
          <t>SZV_F:EUUtem2</t>
        </r>
      </text>
    </comment>
    <comment ref="AO215" authorId="0" shapeId="0">
      <text>
        <r>
          <rPr>
            <sz val="11"/>
            <rFont val="Calibri"/>
            <family val="2"/>
            <charset val="238"/>
          </rPr>
          <t>SZV_F:EgyebUtem2</t>
        </r>
      </text>
    </comment>
    <comment ref="AP215" authorId="0" shapeId="0">
      <text>
        <r>
          <rPr>
            <sz val="11"/>
            <rFont val="Calibri"/>
            <family val="2"/>
            <charset val="238"/>
          </rPr>
          <t>SZV_F:HitelKotvenyUtem2</t>
        </r>
      </text>
    </comment>
    <comment ref="AQ215" authorId="0" shapeId="0">
      <text>
        <r>
          <rPr>
            <sz val="11"/>
            <rFont val="Calibri"/>
            <family val="2"/>
            <charset val="238"/>
          </rPr>
          <t>SZV_F:OsszesenUtem2</t>
        </r>
      </text>
    </comment>
    <comment ref="AR215" authorId="0" shapeId="0">
      <text>
        <r>
          <rPr>
            <sz val="11"/>
            <rFont val="Calibri"/>
            <family val="2"/>
            <charset val="238"/>
          </rPr>
          <t>SZV_F:ForrashianyUtem2</t>
        </r>
      </text>
    </comment>
    <comment ref="AU215" authorId="0" shapeId="0">
      <text>
        <r>
          <rPr>
            <sz val="11"/>
            <rFont val="Calibri"/>
            <family val="2"/>
            <charset val="238"/>
          </rPr>
          <t>SZV_F:Indokolas</t>
        </r>
      </text>
    </comment>
    <comment ref="AV215" authorId="0" shapeId="0">
      <text>
        <r>
          <rPr>
            <sz val="11"/>
            <rFont val="Calibri"/>
            <family val="2"/>
            <charset val="238"/>
          </rPr>
          <t>SZV_F:Megjegyzes</t>
        </r>
      </text>
    </comment>
    <comment ref="AW215" authorId="0" shapeId="0">
      <text>
        <r>
          <rPr>
            <sz val="11"/>
            <rFont val="Calibri"/>
            <family val="2"/>
            <charset val="238"/>
          </rPr>
          <t>SZV_F:FeladatSorszam</t>
        </r>
      </text>
    </comment>
    <comment ref="AY215" authorId="0" shapeId="0">
      <text>
        <r>
          <rPr>
            <sz val="11"/>
            <rFont val="Calibri"/>
            <family val="2"/>
            <charset val="238"/>
          </rPr>
          <t>SZV_F:ISA</t>
        </r>
      </text>
    </comment>
    <comment ref="B216" authorId="0" shapeId="0">
      <text>
        <r>
          <rPr>
            <sz val="11"/>
            <rFont val="Calibri"/>
            <family val="2"/>
            <charset val="238"/>
          </rPr>
          <t>SZV_F:FontossagiSorrent</t>
        </r>
      </text>
    </comment>
    <comment ref="C216" authorId="0" shapeId="0">
      <text>
        <r>
          <rPr>
            <sz val="11"/>
            <rFont val="Calibri"/>
            <family val="2"/>
            <charset val="238"/>
          </rPr>
          <t>SZV_F:FeladatKategoria</t>
        </r>
      </text>
    </comment>
    <comment ref="D216" authorId="0" shapeId="0">
      <text>
        <r>
          <rPr>
            <sz val="11"/>
            <rFont val="Calibri"/>
            <family val="2"/>
            <charset val="238"/>
          </rPr>
          <t>SZV_F:FeladatMegnevezes</t>
        </r>
      </text>
    </comment>
    <comment ref="E216" authorId="0" shapeId="0">
      <text>
        <r>
          <rPr>
            <sz val="11"/>
            <rFont val="Calibri"/>
            <family val="2"/>
            <charset val="238"/>
          </rPr>
          <t>SZV_F:ElviEngedelySzam</t>
        </r>
      </text>
    </comment>
    <comment ref="F216" authorId="0" shapeId="0">
      <text>
        <r>
          <rPr>
            <sz val="11"/>
            <rFont val="Calibri"/>
            <family val="2"/>
            <charset val="238"/>
          </rPr>
          <t>SZV_F:VKR_Kod</t>
        </r>
      </text>
    </comment>
    <comment ref="G216" authorId="0" shapeId="0">
      <text>
        <r>
          <rPr>
            <sz val="11"/>
            <rFont val="Calibri"/>
            <family val="2"/>
            <charset val="238"/>
          </rPr>
          <t>SZV_F:VKR_Nev</t>
        </r>
      </text>
    </comment>
    <comment ref="H216" authorId="0" shapeId="0">
      <text>
        <r>
          <rPr>
            <sz val="11"/>
            <rFont val="Calibri"/>
            <family val="2"/>
            <charset val="238"/>
          </rPr>
          <t>SZV_F:FeladatAzonosito</t>
        </r>
      </text>
    </comment>
    <comment ref="I216" authorId="0" shapeId="0">
      <text>
        <r>
          <rPr>
            <sz val="11"/>
            <rFont val="Calibri"/>
            <family val="2"/>
            <charset val="238"/>
          </rPr>
          <t>SZV_F:EllatasiTerulet</t>
        </r>
      </text>
    </comment>
    <comment ref="J216" authorId="0" shapeId="0">
      <text>
        <r>
          <rPr>
            <sz val="11"/>
            <rFont val="Calibri"/>
            <family val="2"/>
            <charset val="238"/>
          </rPr>
          <t>SZV_F:EllatasertFelelos</t>
        </r>
      </text>
    </comment>
    <comment ref="K216" authorId="0" shapeId="0">
      <text>
        <r>
          <rPr>
            <sz val="11"/>
            <rFont val="Calibri"/>
            <family val="2"/>
            <charset val="238"/>
          </rPr>
          <t>SZV_F:TervezettNettoKoltseg</t>
        </r>
      </text>
    </comment>
    <comment ref="L216" authorId="0" shapeId="0">
      <text>
        <r>
          <rPr>
            <sz val="11"/>
            <rFont val="Calibri"/>
            <family val="2"/>
            <charset val="238"/>
          </rPr>
          <t>SZV_F:IdotartamKezdes</t>
        </r>
      </text>
    </comment>
    <comment ref="M216" authorId="0" shapeId="0">
      <text>
        <r>
          <rPr>
            <sz val="11"/>
            <rFont val="Calibri"/>
            <family val="2"/>
            <charset val="238"/>
          </rPr>
          <t>SZV_F:IdotartamBefejezes</t>
        </r>
      </text>
    </comment>
    <comment ref="N216" authorId="0" shapeId="0">
      <text>
        <r>
          <rPr>
            <sz val="11"/>
            <rFont val="Calibri"/>
            <family val="2"/>
            <charset val="238"/>
          </rPr>
          <t>SZV_F:NettoKoltsegUtem1</t>
        </r>
      </text>
    </comment>
    <comment ref="O216" authorId="0" shapeId="0">
      <text>
        <r>
          <rPr>
            <sz val="11"/>
            <rFont val="Calibri"/>
            <family val="2"/>
            <charset val="238"/>
          </rPr>
          <t>SZV_F:NettoKoltsegUtem2</t>
        </r>
      </text>
    </comment>
    <comment ref="P216" authorId="0" shapeId="0">
      <text>
        <r>
          <rPr>
            <sz val="11"/>
            <rFont val="Calibri"/>
            <family val="2"/>
            <charset val="238"/>
          </rPr>
          <t>SZV_F:EM_Melleklet2_KTG</t>
        </r>
      </text>
    </comment>
    <comment ref="R216" authorId="0" shapeId="0">
      <text>
        <r>
          <rPr>
            <sz val="11"/>
            <rFont val="Calibri"/>
            <family val="2"/>
            <charset val="238"/>
          </rPr>
          <t>SZV_F:HDUtem1</t>
        </r>
      </text>
    </comment>
    <comment ref="S216" authorId="0" shapeId="0">
      <text>
        <r>
          <rPr>
            <sz val="11"/>
            <rFont val="Calibri"/>
            <family val="2"/>
            <charset val="238"/>
          </rPr>
          <t>SZV_F:ECSUtem1</t>
        </r>
      </text>
    </comment>
    <comment ref="T216" authorId="0" shapeId="0">
      <text>
        <r>
          <rPr>
            <sz val="11"/>
            <rFont val="Calibri"/>
            <family val="2"/>
            <charset val="238"/>
          </rPr>
          <t>SZV_F:KFHUtem1</t>
        </r>
      </text>
    </comment>
    <comment ref="U216" authorId="0" shapeId="0">
      <text>
        <r>
          <rPr>
            <sz val="11"/>
            <rFont val="Calibri"/>
            <family val="2"/>
            <charset val="238"/>
          </rPr>
          <t>SZV_F:Egyeb_SajatUtem1</t>
        </r>
      </text>
    </comment>
    <comment ref="V216" authorId="0" shapeId="0">
      <text>
        <r>
          <rPr>
            <sz val="11"/>
            <rFont val="Calibri"/>
            <family val="2"/>
            <charset val="238"/>
          </rPr>
          <t>SZV_F:DijUtem1</t>
        </r>
      </text>
    </comment>
    <comment ref="W216" authorId="0" shapeId="0">
      <text>
        <r>
          <rPr>
            <sz val="11"/>
            <rFont val="Calibri"/>
            <family val="2"/>
            <charset val="238"/>
          </rPr>
          <t>SZV_F:EM_Melleklet1_Utem1</t>
        </r>
      </text>
    </comment>
    <comment ref="X216" authorId="0" shapeId="0">
      <text>
        <r>
          <rPr>
            <sz val="11"/>
            <rFont val="Calibri"/>
            <family val="2"/>
            <charset val="238"/>
          </rPr>
          <t>SZV_F:EgyebAllamiUtem1</t>
        </r>
      </text>
    </comment>
    <comment ref="Y216" authorId="0" shapeId="0">
      <text>
        <r>
          <rPr>
            <sz val="11"/>
            <rFont val="Calibri"/>
            <family val="2"/>
            <charset val="238"/>
          </rPr>
          <t>SZV_F:OnkormanyzatiUtem1</t>
        </r>
      </text>
    </comment>
    <comment ref="Z216" authorId="0" shapeId="0">
      <text>
        <r>
          <rPr>
            <sz val="11"/>
            <rFont val="Calibri"/>
            <family val="2"/>
            <charset val="238"/>
          </rPr>
          <t>SZV_F:EUUtem1</t>
        </r>
      </text>
    </comment>
    <comment ref="AA216" authorId="0" shapeId="0">
      <text>
        <r>
          <rPr>
            <sz val="11"/>
            <rFont val="Calibri"/>
            <family val="2"/>
            <charset val="238"/>
          </rPr>
          <t>SZV_F:EgyebUtem1</t>
        </r>
      </text>
    </comment>
    <comment ref="AB216" authorId="0" shapeId="0">
      <text>
        <r>
          <rPr>
            <sz val="11"/>
            <rFont val="Calibri"/>
            <family val="2"/>
            <charset val="238"/>
          </rPr>
          <t>SZV_F:HitelKotvenyUtem1</t>
        </r>
      </text>
    </comment>
    <comment ref="AC216" authorId="0" shapeId="0">
      <text>
        <r>
          <rPr>
            <sz val="11"/>
            <rFont val="Calibri"/>
            <family val="2"/>
            <charset val="238"/>
          </rPr>
          <t>SZV_F:OsszesenUtem1</t>
        </r>
      </text>
    </comment>
    <comment ref="AF216" authorId="0" shapeId="0">
      <text>
        <r>
          <rPr>
            <sz val="11"/>
            <rFont val="Calibri"/>
            <family val="2"/>
            <charset val="238"/>
          </rPr>
          <t>SZV_F:HDUtem2</t>
        </r>
      </text>
    </comment>
    <comment ref="AG216" authorId="0" shapeId="0">
      <text>
        <r>
          <rPr>
            <sz val="11"/>
            <rFont val="Calibri"/>
            <family val="2"/>
            <charset val="238"/>
          </rPr>
          <t>SZV_F:ECSUtem2</t>
        </r>
      </text>
    </comment>
    <comment ref="AH216" authorId="0" shapeId="0">
      <text>
        <r>
          <rPr>
            <sz val="11"/>
            <rFont val="Calibri"/>
            <family val="2"/>
            <charset val="238"/>
          </rPr>
          <t>SZV_F:KFHUtem2</t>
        </r>
      </text>
    </comment>
    <comment ref="AI216" authorId="0" shapeId="0">
      <text>
        <r>
          <rPr>
            <sz val="11"/>
            <rFont val="Calibri"/>
            <family val="2"/>
            <charset val="238"/>
          </rPr>
          <t>SZV_F:Egyeb_SajatUtem2</t>
        </r>
      </text>
    </comment>
    <comment ref="AJ216" authorId="0" shapeId="0">
      <text>
        <r>
          <rPr>
            <sz val="11"/>
            <rFont val="Calibri"/>
            <family val="2"/>
            <charset val="238"/>
          </rPr>
          <t>SZV_F:DijUtem2</t>
        </r>
      </text>
    </comment>
    <comment ref="AK216" authorId="0" shapeId="0">
      <text>
        <r>
          <rPr>
            <sz val="11"/>
            <rFont val="Calibri"/>
            <family val="2"/>
            <charset val="238"/>
          </rPr>
          <t>SZV_F:EM_Melleklet1_Utem2</t>
        </r>
      </text>
    </comment>
    <comment ref="AL216" authorId="0" shapeId="0">
      <text>
        <r>
          <rPr>
            <sz val="11"/>
            <rFont val="Calibri"/>
            <family val="2"/>
            <charset val="238"/>
          </rPr>
          <t>SZV_F:EgyebAllamiUtem2</t>
        </r>
      </text>
    </comment>
    <comment ref="AM216" authorId="0" shapeId="0">
      <text>
        <r>
          <rPr>
            <sz val="11"/>
            <rFont val="Calibri"/>
            <family val="2"/>
            <charset val="238"/>
          </rPr>
          <t>SZV_F:OnkormanyzatiUtem2</t>
        </r>
      </text>
    </comment>
    <comment ref="AN216" authorId="0" shapeId="0">
      <text>
        <r>
          <rPr>
            <sz val="11"/>
            <rFont val="Calibri"/>
            <family val="2"/>
            <charset val="238"/>
          </rPr>
          <t>SZV_F:EUUtem2</t>
        </r>
      </text>
    </comment>
    <comment ref="AO216" authorId="0" shapeId="0">
      <text>
        <r>
          <rPr>
            <sz val="11"/>
            <rFont val="Calibri"/>
            <family val="2"/>
            <charset val="238"/>
          </rPr>
          <t>SZV_F:EgyebUtem2</t>
        </r>
      </text>
    </comment>
    <comment ref="AP216" authorId="0" shapeId="0">
      <text>
        <r>
          <rPr>
            <sz val="11"/>
            <rFont val="Calibri"/>
            <family val="2"/>
            <charset val="238"/>
          </rPr>
          <t>SZV_F:HitelKotvenyUtem2</t>
        </r>
      </text>
    </comment>
    <comment ref="AQ216" authorId="0" shapeId="0">
      <text>
        <r>
          <rPr>
            <sz val="11"/>
            <rFont val="Calibri"/>
            <family val="2"/>
            <charset val="238"/>
          </rPr>
          <t>SZV_F:OsszesenUtem2</t>
        </r>
      </text>
    </comment>
    <comment ref="AR216" authorId="0" shapeId="0">
      <text>
        <r>
          <rPr>
            <sz val="11"/>
            <rFont val="Calibri"/>
            <family val="2"/>
            <charset val="238"/>
          </rPr>
          <t>SZV_F:ForrashianyUtem2</t>
        </r>
      </text>
    </comment>
    <comment ref="AU216" authorId="0" shapeId="0">
      <text>
        <r>
          <rPr>
            <sz val="11"/>
            <rFont val="Calibri"/>
            <family val="2"/>
            <charset val="238"/>
          </rPr>
          <t>SZV_F:Indokolas</t>
        </r>
      </text>
    </comment>
    <comment ref="AV216" authorId="0" shapeId="0">
      <text>
        <r>
          <rPr>
            <sz val="11"/>
            <rFont val="Calibri"/>
            <family val="2"/>
            <charset val="238"/>
          </rPr>
          <t>SZV_F:Megjegyzes</t>
        </r>
      </text>
    </comment>
    <comment ref="AW216" authorId="0" shapeId="0">
      <text>
        <r>
          <rPr>
            <sz val="11"/>
            <rFont val="Calibri"/>
            <family val="2"/>
            <charset val="238"/>
          </rPr>
          <t>SZV_F:FeladatSorszam</t>
        </r>
      </text>
    </comment>
    <comment ref="AY216" authorId="0" shapeId="0">
      <text>
        <r>
          <rPr>
            <sz val="11"/>
            <rFont val="Calibri"/>
            <family val="2"/>
            <charset val="238"/>
          </rPr>
          <t>SZV_F:ISA</t>
        </r>
      </text>
    </comment>
    <comment ref="B217" authorId="0" shapeId="0">
      <text>
        <r>
          <rPr>
            <sz val="11"/>
            <rFont val="Calibri"/>
            <family val="2"/>
            <charset val="238"/>
          </rPr>
          <t>SZV_F:FontossagiSorrent</t>
        </r>
      </text>
    </comment>
    <comment ref="C217" authorId="0" shapeId="0">
      <text>
        <r>
          <rPr>
            <sz val="11"/>
            <rFont val="Calibri"/>
            <family val="2"/>
            <charset val="238"/>
          </rPr>
          <t>SZV_F:FeladatKategoria</t>
        </r>
      </text>
    </comment>
    <comment ref="D217" authorId="0" shapeId="0">
      <text>
        <r>
          <rPr>
            <sz val="11"/>
            <rFont val="Calibri"/>
            <family val="2"/>
            <charset val="238"/>
          </rPr>
          <t>SZV_F:FeladatMegnevezes</t>
        </r>
      </text>
    </comment>
    <comment ref="E217" authorId="0" shapeId="0">
      <text>
        <r>
          <rPr>
            <sz val="11"/>
            <rFont val="Calibri"/>
            <family val="2"/>
            <charset val="238"/>
          </rPr>
          <t>SZV_F:ElviEngedelySzam</t>
        </r>
      </text>
    </comment>
    <comment ref="F217" authorId="0" shapeId="0">
      <text>
        <r>
          <rPr>
            <sz val="11"/>
            <rFont val="Calibri"/>
            <family val="2"/>
            <charset val="238"/>
          </rPr>
          <t>SZV_F:VKR_Kod</t>
        </r>
      </text>
    </comment>
    <comment ref="G217" authorId="0" shapeId="0">
      <text>
        <r>
          <rPr>
            <sz val="11"/>
            <rFont val="Calibri"/>
            <family val="2"/>
            <charset val="238"/>
          </rPr>
          <t>SZV_F:VKR_Nev</t>
        </r>
      </text>
    </comment>
    <comment ref="H217" authorId="0" shapeId="0">
      <text>
        <r>
          <rPr>
            <sz val="11"/>
            <rFont val="Calibri"/>
            <family val="2"/>
            <charset val="238"/>
          </rPr>
          <t>SZV_F:FeladatAzonosito</t>
        </r>
      </text>
    </comment>
    <comment ref="I217" authorId="0" shapeId="0">
      <text>
        <r>
          <rPr>
            <sz val="11"/>
            <rFont val="Calibri"/>
            <family val="2"/>
            <charset val="238"/>
          </rPr>
          <t>SZV_F:EllatasiTerulet</t>
        </r>
      </text>
    </comment>
    <comment ref="J217" authorId="0" shapeId="0">
      <text>
        <r>
          <rPr>
            <sz val="11"/>
            <rFont val="Calibri"/>
            <family val="2"/>
            <charset val="238"/>
          </rPr>
          <t>SZV_F:EllatasertFelelos</t>
        </r>
      </text>
    </comment>
    <comment ref="K217" authorId="0" shapeId="0">
      <text>
        <r>
          <rPr>
            <sz val="11"/>
            <rFont val="Calibri"/>
            <family val="2"/>
            <charset val="238"/>
          </rPr>
          <t>SZV_F:TervezettNettoKoltseg</t>
        </r>
      </text>
    </comment>
    <comment ref="L217" authorId="0" shapeId="0">
      <text>
        <r>
          <rPr>
            <sz val="11"/>
            <rFont val="Calibri"/>
            <family val="2"/>
            <charset val="238"/>
          </rPr>
          <t>SZV_F:IdotartamKezdes</t>
        </r>
      </text>
    </comment>
    <comment ref="M217" authorId="0" shapeId="0">
      <text>
        <r>
          <rPr>
            <sz val="11"/>
            <rFont val="Calibri"/>
            <family val="2"/>
            <charset val="238"/>
          </rPr>
          <t>SZV_F:IdotartamBefejezes</t>
        </r>
      </text>
    </comment>
    <comment ref="N217" authorId="0" shapeId="0">
      <text>
        <r>
          <rPr>
            <sz val="11"/>
            <rFont val="Calibri"/>
            <family val="2"/>
            <charset val="238"/>
          </rPr>
          <t>SZV_F:NettoKoltsegUtem1</t>
        </r>
      </text>
    </comment>
    <comment ref="O217" authorId="0" shapeId="0">
      <text>
        <r>
          <rPr>
            <sz val="11"/>
            <rFont val="Calibri"/>
            <family val="2"/>
            <charset val="238"/>
          </rPr>
          <t>SZV_F:NettoKoltsegUtem2</t>
        </r>
      </text>
    </comment>
    <comment ref="P217" authorId="0" shapeId="0">
      <text>
        <r>
          <rPr>
            <sz val="11"/>
            <rFont val="Calibri"/>
            <family val="2"/>
            <charset val="238"/>
          </rPr>
          <t>SZV_F:EM_Melleklet2_KTG</t>
        </r>
      </text>
    </comment>
    <comment ref="R217" authorId="0" shapeId="0">
      <text>
        <r>
          <rPr>
            <sz val="11"/>
            <rFont val="Calibri"/>
            <family val="2"/>
            <charset val="238"/>
          </rPr>
          <t>SZV_F:HDUtem1</t>
        </r>
      </text>
    </comment>
    <comment ref="S217" authorId="0" shapeId="0">
      <text>
        <r>
          <rPr>
            <sz val="11"/>
            <rFont val="Calibri"/>
            <family val="2"/>
            <charset val="238"/>
          </rPr>
          <t>SZV_F:ECSUtem1</t>
        </r>
      </text>
    </comment>
    <comment ref="T217" authorId="0" shapeId="0">
      <text>
        <r>
          <rPr>
            <sz val="11"/>
            <rFont val="Calibri"/>
            <family val="2"/>
            <charset val="238"/>
          </rPr>
          <t>SZV_F:KFHUtem1</t>
        </r>
      </text>
    </comment>
    <comment ref="U217" authorId="0" shapeId="0">
      <text>
        <r>
          <rPr>
            <sz val="11"/>
            <rFont val="Calibri"/>
            <family val="2"/>
            <charset val="238"/>
          </rPr>
          <t>SZV_F:Egyeb_SajatUtem1</t>
        </r>
      </text>
    </comment>
    <comment ref="V217" authorId="0" shapeId="0">
      <text>
        <r>
          <rPr>
            <sz val="11"/>
            <rFont val="Calibri"/>
            <family val="2"/>
            <charset val="238"/>
          </rPr>
          <t>SZV_F:DijUtem1</t>
        </r>
      </text>
    </comment>
    <comment ref="W217" authorId="0" shapeId="0">
      <text>
        <r>
          <rPr>
            <sz val="11"/>
            <rFont val="Calibri"/>
            <family val="2"/>
            <charset val="238"/>
          </rPr>
          <t>SZV_F:EM_Melleklet1_Utem1</t>
        </r>
      </text>
    </comment>
    <comment ref="X217" authorId="0" shapeId="0">
      <text>
        <r>
          <rPr>
            <sz val="11"/>
            <rFont val="Calibri"/>
            <family val="2"/>
            <charset val="238"/>
          </rPr>
          <t>SZV_F:EgyebAllamiUtem1</t>
        </r>
      </text>
    </comment>
    <comment ref="Y217" authorId="0" shapeId="0">
      <text>
        <r>
          <rPr>
            <sz val="11"/>
            <rFont val="Calibri"/>
            <family val="2"/>
            <charset val="238"/>
          </rPr>
          <t>SZV_F:OnkormanyzatiUtem1</t>
        </r>
      </text>
    </comment>
    <comment ref="Z217" authorId="0" shapeId="0">
      <text>
        <r>
          <rPr>
            <sz val="11"/>
            <rFont val="Calibri"/>
            <family val="2"/>
            <charset val="238"/>
          </rPr>
          <t>SZV_F:EUUtem1</t>
        </r>
      </text>
    </comment>
    <comment ref="AA217" authorId="0" shapeId="0">
      <text>
        <r>
          <rPr>
            <sz val="11"/>
            <rFont val="Calibri"/>
            <family val="2"/>
            <charset val="238"/>
          </rPr>
          <t>SZV_F:EgyebUtem1</t>
        </r>
      </text>
    </comment>
    <comment ref="AB217" authorId="0" shapeId="0">
      <text>
        <r>
          <rPr>
            <sz val="11"/>
            <rFont val="Calibri"/>
            <family val="2"/>
            <charset val="238"/>
          </rPr>
          <t>SZV_F:HitelKotvenyUtem1</t>
        </r>
      </text>
    </comment>
    <comment ref="AC217" authorId="0" shapeId="0">
      <text>
        <r>
          <rPr>
            <sz val="11"/>
            <rFont val="Calibri"/>
            <family val="2"/>
            <charset val="238"/>
          </rPr>
          <t>SZV_F:OsszesenUtem1</t>
        </r>
      </text>
    </comment>
    <comment ref="AF217" authorId="0" shapeId="0">
      <text>
        <r>
          <rPr>
            <sz val="11"/>
            <rFont val="Calibri"/>
            <family val="2"/>
            <charset val="238"/>
          </rPr>
          <t>SZV_F:HDUtem2</t>
        </r>
      </text>
    </comment>
    <comment ref="AG217" authorId="0" shapeId="0">
      <text>
        <r>
          <rPr>
            <sz val="11"/>
            <rFont val="Calibri"/>
            <family val="2"/>
            <charset val="238"/>
          </rPr>
          <t>SZV_F:ECSUtem2</t>
        </r>
      </text>
    </comment>
    <comment ref="AH217" authorId="0" shapeId="0">
      <text>
        <r>
          <rPr>
            <sz val="11"/>
            <rFont val="Calibri"/>
            <family val="2"/>
            <charset val="238"/>
          </rPr>
          <t>SZV_F:KFHUtem2</t>
        </r>
      </text>
    </comment>
    <comment ref="AI217" authorId="0" shapeId="0">
      <text>
        <r>
          <rPr>
            <sz val="11"/>
            <rFont val="Calibri"/>
            <family val="2"/>
            <charset val="238"/>
          </rPr>
          <t>SZV_F:Egyeb_SajatUtem2</t>
        </r>
      </text>
    </comment>
    <comment ref="AJ217" authorId="0" shapeId="0">
      <text>
        <r>
          <rPr>
            <sz val="11"/>
            <rFont val="Calibri"/>
            <family val="2"/>
            <charset val="238"/>
          </rPr>
          <t>SZV_F:DijUtem2</t>
        </r>
      </text>
    </comment>
    <comment ref="AK217" authorId="0" shapeId="0">
      <text>
        <r>
          <rPr>
            <sz val="11"/>
            <rFont val="Calibri"/>
            <family val="2"/>
            <charset val="238"/>
          </rPr>
          <t>SZV_F:EM_Melleklet1_Utem2</t>
        </r>
      </text>
    </comment>
    <comment ref="AL217" authorId="0" shapeId="0">
      <text>
        <r>
          <rPr>
            <sz val="11"/>
            <rFont val="Calibri"/>
            <family val="2"/>
            <charset val="238"/>
          </rPr>
          <t>SZV_F:EgyebAllamiUtem2</t>
        </r>
      </text>
    </comment>
    <comment ref="AM217" authorId="0" shapeId="0">
      <text>
        <r>
          <rPr>
            <sz val="11"/>
            <rFont val="Calibri"/>
            <family val="2"/>
            <charset val="238"/>
          </rPr>
          <t>SZV_F:OnkormanyzatiUtem2</t>
        </r>
      </text>
    </comment>
    <comment ref="AN217" authorId="0" shapeId="0">
      <text>
        <r>
          <rPr>
            <sz val="11"/>
            <rFont val="Calibri"/>
            <family val="2"/>
            <charset val="238"/>
          </rPr>
          <t>SZV_F:EUUtem2</t>
        </r>
      </text>
    </comment>
    <comment ref="AO217" authorId="0" shapeId="0">
      <text>
        <r>
          <rPr>
            <sz val="11"/>
            <rFont val="Calibri"/>
            <family val="2"/>
            <charset val="238"/>
          </rPr>
          <t>SZV_F:EgyebUtem2</t>
        </r>
      </text>
    </comment>
    <comment ref="AP217" authorId="0" shapeId="0">
      <text>
        <r>
          <rPr>
            <sz val="11"/>
            <rFont val="Calibri"/>
            <family val="2"/>
            <charset val="238"/>
          </rPr>
          <t>SZV_F:HitelKotvenyUtem2</t>
        </r>
      </text>
    </comment>
    <comment ref="AQ217" authorId="0" shapeId="0">
      <text>
        <r>
          <rPr>
            <sz val="11"/>
            <rFont val="Calibri"/>
            <family val="2"/>
            <charset val="238"/>
          </rPr>
          <t>SZV_F:OsszesenUtem2</t>
        </r>
      </text>
    </comment>
    <comment ref="AR217" authorId="0" shapeId="0">
      <text>
        <r>
          <rPr>
            <sz val="11"/>
            <rFont val="Calibri"/>
            <family val="2"/>
            <charset val="238"/>
          </rPr>
          <t>SZV_F:ForrashianyUtem2</t>
        </r>
      </text>
    </comment>
    <comment ref="AU217" authorId="0" shapeId="0">
      <text>
        <r>
          <rPr>
            <sz val="11"/>
            <rFont val="Calibri"/>
            <family val="2"/>
            <charset val="238"/>
          </rPr>
          <t>SZV_F:Indokolas</t>
        </r>
      </text>
    </comment>
    <comment ref="AV217" authorId="0" shapeId="0">
      <text>
        <r>
          <rPr>
            <sz val="11"/>
            <rFont val="Calibri"/>
            <family val="2"/>
            <charset val="238"/>
          </rPr>
          <t>SZV_F:Megjegyzes</t>
        </r>
      </text>
    </comment>
    <comment ref="AW217" authorId="0" shapeId="0">
      <text>
        <r>
          <rPr>
            <sz val="11"/>
            <rFont val="Calibri"/>
            <family val="2"/>
            <charset val="238"/>
          </rPr>
          <t>SZV_F:FeladatSorszam</t>
        </r>
      </text>
    </comment>
    <comment ref="AY217" authorId="0" shapeId="0">
      <text>
        <r>
          <rPr>
            <sz val="11"/>
            <rFont val="Calibri"/>
            <family val="2"/>
            <charset val="238"/>
          </rPr>
          <t>SZV_F:ISA</t>
        </r>
      </text>
    </comment>
    <comment ref="B218" authorId="0" shapeId="0">
      <text>
        <r>
          <rPr>
            <sz val="11"/>
            <rFont val="Calibri"/>
            <family val="2"/>
            <charset val="238"/>
          </rPr>
          <t>SZV_F:FontossagiSorrent</t>
        </r>
      </text>
    </comment>
    <comment ref="C218" authorId="0" shapeId="0">
      <text>
        <r>
          <rPr>
            <sz val="11"/>
            <rFont val="Calibri"/>
            <family val="2"/>
            <charset val="238"/>
          </rPr>
          <t>SZV_F:FeladatKategoria</t>
        </r>
      </text>
    </comment>
    <comment ref="D218" authorId="0" shapeId="0">
      <text>
        <r>
          <rPr>
            <sz val="11"/>
            <rFont val="Calibri"/>
            <family val="2"/>
            <charset val="238"/>
          </rPr>
          <t>SZV_F:FeladatMegnevezes</t>
        </r>
      </text>
    </comment>
    <comment ref="E218" authorId="0" shapeId="0">
      <text>
        <r>
          <rPr>
            <sz val="11"/>
            <rFont val="Calibri"/>
            <family val="2"/>
            <charset val="238"/>
          </rPr>
          <t>SZV_F:ElviEngedelySzam</t>
        </r>
      </text>
    </comment>
    <comment ref="F218" authorId="0" shapeId="0">
      <text>
        <r>
          <rPr>
            <sz val="11"/>
            <rFont val="Calibri"/>
            <family val="2"/>
            <charset val="238"/>
          </rPr>
          <t>SZV_F:VKR_Kod</t>
        </r>
      </text>
    </comment>
    <comment ref="G218" authorId="0" shapeId="0">
      <text>
        <r>
          <rPr>
            <sz val="11"/>
            <rFont val="Calibri"/>
            <family val="2"/>
            <charset val="238"/>
          </rPr>
          <t>SZV_F:VKR_Nev</t>
        </r>
      </text>
    </comment>
    <comment ref="H218" authorId="0" shapeId="0">
      <text>
        <r>
          <rPr>
            <sz val="11"/>
            <rFont val="Calibri"/>
            <family val="2"/>
            <charset val="238"/>
          </rPr>
          <t>SZV_F:FeladatAzonosito</t>
        </r>
      </text>
    </comment>
    <comment ref="I218" authorId="0" shapeId="0">
      <text>
        <r>
          <rPr>
            <sz val="11"/>
            <rFont val="Calibri"/>
            <family val="2"/>
            <charset val="238"/>
          </rPr>
          <t>SZV_F:EllatasiTerulet</t>
        </r>
      </text>
    </comment>
    <comment ref="J218" authorId="0" shapeId="0">
      <text>
        <r>
          <rPr>
            <sz val="11"/>
            <rFont val="Calibri"/>
            <family val="2"/>
            <charset val="238"/>
          </rPr>
          <t>SZV_F:EllatasertFelelos</t>
        </r>
      </text>
    </comment>
    <comment ref="K218" authorId="0" shapeId="0">
      <text>
        <r>
          <rPr>
            <sz val="11"/>
            <rFont val="Calibri"/>
            <family val="2"/>
            <charset val="238"/>
          </rPr>
          <t>SZV_F:TervezettNettoKoltseg</t>
        </r>
      </text>
    </comment>
    <comment ref="L218" authorId="0" shapeId="0">
      <text>
        <r>
          <rPr>
            <sz val="11"/>
            <rFont val="Calibri"/>
            <family val="2"/>
            <charset val="238"/>
          </rPr>
          <t>SZV_F:IdotartamKezdes</t>
        </r>
      </text>
    </comment>
    <comment ref="M218" authorId="0" shapeId="0">
      <text>
        <r>
          <rPr>
            <sz val="11"/>
            <rFont val="Calibri"/>
            <family val="2"/>
            <charset val="238"/>
          </rPr>
          <t>SZV_F:IdotartamBefejezes</t>
        </r>
      </text>
    </comment>
    <comment ref="N218" authorId="0" shapeId="0">
      <text>
        <r>
          <rPr>
            <sz val="11"/>
            <rFont val="Calibri"/>
            <family val="2"/>
            <charset val="238"/>
          </rPr>
          <t>SZV_F:NettoKoltsegUtem1</t>
        </r>
      </text>
    </comment>
    <comment ref="O218" authorId="0" shapeId="0">
      <text>
        <r>
          <rPr>
            <sz val="11"/>
            <rFont val="Calibri"/>
            <family val="2"/>
            <charset val="238"/>
          </rPr>
          <t>SZV_F:NettoKoltsegUtem2</t>
        </r>
      </text>
    </comment>
    <comment ref="P218" authorId="0" shapeId="0">
      <text>
        <r>
          <rPr>
            <sz val="11"/>
            <rFont val="Calibri"/>
            <family val="2"/>
            <charset val="238"/>
          </rPr>
          <t>SZV_F:EM_Melleklet2_KTG</t>
        </r>
      </text>
    </comment>
    <comment ref="R218" authorId="0" shapeId="0">
      <text>
        <r>
          <rPr>
            <sz val="11"/>
            <rFont val="Calibri"/>
            <family val="2"/>
            <charset val="238"/>
          </rPr>
          <t>SZV_F:HDUtem1</t>
        </r>
      </text>
    </comment>
    <comment ref="S218" authorId="0" shapeId="0">
      <text>
        <r>
          <rPr>
            <sz val="11"/>
            <rFont val="Calibri"/>
            <family val="2"/>
            <charset val="238"/>
          </rPr>
          <t>SZV_F:ECSUtem1</t>
        </r>
      </text>
    </comment>
    <comment ref="T218" authorId="0" shapeId="0">
      <text>
        <r>
          <rPr>
            <sz val="11"/>
            <rFont val="Calibri"/>
            <family val="2"/>
            <charset val="238"/>
          </rPr>
          <t>SZV_F:KFHUtem1</t>
        </r>
      </text>
    </comment>
    <comment ref="U218" authorId="0" shapeId="0">
      <text>
        <r>
          <rPr>
            <sz val="11"/>
            <rFont val="Calibri"/>
            <family val="2"/>
            <charset val="238"/>
          </rPr>
          <t>SZV_F:Egyeb_SajatUtem1</t>
        </r>
      </text>
    </comment>
    <comment ref="V218" authorId="0" shapeId="0">
      <text>
        <r>
          <rPr>
            <sz val="11"/>
            <rFont val="Calibri"/>
            <family val="2"/>
            <charset val="238"/>
          </rPr>
          <t>SZV_F:DijUtem1</t>
        </r>
      </text>
    </comment>
    <comment ref="W218" authorId="0" shapeId="0">
      <text>
        <r>
          <rPr>
            <sz val="11"/>
            <rFont val="Calibri"/>
            <family val="2"/>
            <charset val="238"/>
          </rPr>
          <t>SZV_F:EM_Melleklet1_Utem1</t>
        </r>
      </text>
    </comment>
    <comment ref="X218" authorId="0" shapeId="0">
      <text>
        <r>
          <rPr>
            <sz val="11"/>
            <rFont val="Calibri"/>
            <family val="2"/>
            <charset val="238"/>
          </rPr>
          <t>SZV_F:EgyebAllamiUtem1</t>
        </r>
      </text>
    </comment>
    <comment ref="Y218" authorId="0" shapeId="0">
      <text>
        <r>
          <rPr>
            <sz val="11"/>
            <rFont val="Calibri"/>
            <family val="2"/>
            <charset val="238"/>
          </rPr>
          <t>SZV_F:OnkormanyzatiUtem1</t>
        </r>
      </text>
    </comment>
    <comment ref="Z218" authorId="0" shapeId="0">
      <text>
        <r>
          <rPr>
            <sz val="11"/>
            <rFont val="Calibri"/>
            <family val="2"/>
            <charset val="238"/>
          </rPr>
          <t>SZV_F:EUUtem1</t>
        </r>
      </text>
    </comment>
    <comment ref="AA218" authorId="0" shapeId="0">
      <text>
        <r>
          <rPr>
            <sz val="11"/>
            <rFont val="Calibri"/>
            <family val="2"/>
            <charset val="238"/>
          </rPr>
          <t>SZV_F:EgyebUtem1</t>
        </r>
      </text>
    </comment>
    <comment ref="AB218" authorId="0" shapeId="0">
      <text>
        <r>
          <rPr>
            <sz val="11"/>
            <rFont val="Calibri"/>
            <family val="2"/>
            <charset val="238"/>
          </rPr>
          <t>SZV_F:HitelKotvenyUtem1</t>
        </r>
      </text>
    </comment>
    <comment ref="AC218" authorId="0" shapeId="0">
      <text>
        <r>
          <rPr>
            <sz val="11"/>
            <rFont val="Calibri"/>
            <family val="2"/>
            <charset val="238"/>
          </rPr>
          <t>SZV_F:OsszesenUtem1</t>
        </r>
      </text>
    </comment>
    <comment ref="AF218" authorId="0" shapeId="0">
      <text>
        <r>
          <rPr>
            <sz val="11"/>
            <rFont val="Calibri"/>
            <family val="2"/>
            <charset val="238"/>
          </rPr>
          <t>SZV_F:HDUtem2</t>
        </r>
      </text>
    </comment>
    <comment ref="AG218" authorId="0" shapeId="0">
      <text>
        <r>
          <rPr>
            <sz val="11"/>
            <rFont val="Calibri"/>
            <family val="2"/>
            <charset val="238"/>
          </rPr>
          <t>SZV_F:ECSUtem2</t>
        </r>
      </text>
    </comment>
    <comment ref="AH218" authorId="0" shapeId="0">
      <text>
        <r>
          <rPr>
            <sz val="11"/>
            <rFont val="Calibri"/>
            <family val="2"/>
            <charset val="238"/>
          </rPr>
          <t>SZV_F:KFHUtem2</t>
        </r>
      </text>
    </comment>
    <comment ref="AI218" authorId="0" shapeId="0">
      <text>
        <r>
          <rPr>
            <sz val="11"/>
            <rFont val="Calibri"/>
            <family val="2"/>
            <charset val="238"/>
          </rPr>
          <t>SZV_F:Egyeb_SajatUtem2</t>
        </r>
      </text>
    </comment>
    <comment ref="AJ218" authorId="0" shapeId="0">
      <text>
        <r>
          <rPr>
            <sz val="11"/>
            <rFont val="Calibri"/>
            <family val="2"/>
            <charset val="238"/>
          </rPr>
          <t>SZV_F:DijUtem2</t>
        </r>
      </text>
    </comment>
    <comment ref="AK218" authorId="0" shapeId="0">
      <text>
        <r>
          <rPr>
            <sz val="11"/>
            <rFont val="Calibri"/>
            <family val="2"/>
            <charset val="238"/>
          </rPr>
          <t>SZV_F:EM_Melleklet1_Utem2</t>
        </r>
      </text>
    </comment>
    <comment ref="AL218" authorId="0" shapeId="0">
      <text>
        <r>
          <rPr>
            <sz val="11"/>
            <rFont val="Calibri"/>
            <family val="2"/>
            <charset val="238"/>
          </rPr>
          <t>SZV_F:EgyebAllamiUtem2</t>
        </r>
      </text>
    </comment>
    <comment ref="AM218" authorId="0" shapeId="0">
      <text>
        <r>
          <rPr>
            <sz val="11"/>
            <rFont val="Calibri"/>
            <family val="2"/>
            <charset val="238"/>
          </rPr>
          <t>SZV_F:OnkormanyzatiUtem2</t>
        </r>
      </text>
    </comment>
    <comment ref="AN218" authorId="0" shapeId="0">
      <text>
        <r>
          <rPr>
            <sz val="11"/>
            <rFont val="Calibri"/>
            <family val="2"/>
            <charset val="238"/>
          </rPr>
          <t>SZV_F:EUUtem2</t>
        </r>
      </text>
    </comment>
    <comment ref="AO218" authorId="0" shapeId="0">
      <text>
        <r>
          <rPr>
            <sz val="11"/>
            <rFont val="Calibri"/>
            <family val="2"/>
            <charset val="238"/>
          </rPr>
          <t>SZV_F:EgyebUtem2</t>
        </r>
      </text>
    </comment>
    <comment ref="AP218" authorId="0" shapeId="0">
      <text>
        <r>
          <rPr>
            <sz val="11"/>
            <rFont val="Calibri"/>
            <family val="2"/>
            <charset val="238"/>
          </rPr>
          <t>SZV_F:HitelKotvenyUtem2</t>
        </r>
      </text>
    </comment>
    <comment ref="AQ218" authorId="0" shapeId="0">
      <text>
        <r>
          <rPr>
            <sz val="11"/>
            <rFont val="Calibri"/>
            <family val="2"/>
            <charset val="238"/>
          </rPr>
          <t>SZV_F:OsszesenUtem2</t>
        </r>
      </text>
    </comment>
    <comment ref="AR218" authorId="0" shapeId="0">
      <text>
        <r>
          <rPr>
            <sz val="11"/>
            <rFont val="Calibri"/>
            <family val="2"/>
            <charset val="238"/>
          </rPr>
          <t>SZV_F:ForrashianyUtem2</t>
        </r>
      </text>
    </comment>
    <comment ref="AU218" authorId="0" shapeId="0">
      <text>
        <r>
          <rPr>
            <sz val="11"/>
            <rFont val="Calibri"/>
            <family val="2"/>
            <charset val="238"/>
          </rPr>
          <t>SZV_F:Indokolas</t>
        </r>
      </text>
    </comment>
    <comment ref="AV218" authorId="0" shapeId="0">
      <text>
        <r>
          <rPr>
            <sz val="11"/>
            <rFont val="Calibri"/>
            <family val="2"/>
            <charset val="238"/>
          </rPr>
          <t>SZV_F:Megjegyzes</t>
        </r>
      </text>
    </comment>
    <comment ref="AW218" authorId="0" shapeId="0">
      <text>
        <r>
          <rPr>
            <sz val="11"/>
            <rFont val="Calibri"/>
            <family val="2"/>
            <charset val="238"/>
          </rPr>
          <t>SZV_F:FeladatSorszam</t>
        </r>
      </text>
    </comment>
    <comment ref="AY218" authorId="0" shapeId="0">
      <text>
        <r>
          <rPr>
            <sz val="11"/>
            <rFont val="Calibri"/>
            <family val="2"/>
            <charset val="238"/>
          </rPr>
          <t>SZV_F:ISA</t>
        </r>
      </text>
    </comment>
    <comment ref="B219" authorId="0" shapeId="0">
      <text>
        <r>
          <rPr>
            <sz val="11"/>
            <rFont val="Calibri"/>
            <family val="2"/>
            <charset val="238"/>
          </rPr>
          <t>SZV_F:FontossagiSorrent</t>
        </r>
      </text>
    </comment>
    <comment ref="C219" authorId="0" shapeId="0">
      <text>
        <r>
          <rPr>
            <sz val="11"/>
            <rFont val="Calibri"/>
            <family val="2"/>
            <charset val="238"/>
          </rPr>
          <t>SZV_F:FeladatKategoria</t>
        </r>
      </text>
    </comment>
    <comment ref="D219" authorId="0" shapeId="0">
      <text>
        <r>
          <rPr>
            <sz val="11"/>
            <rFont val="Calibri"/>
            <family val="2"/>
            <charset val="238"/>
          </rPr>
          <t>SZV_F:FeladatMegnevezes</t>
        </r>
      </text>
    </comment>
    <comment ref="E219" authorId="0" shapeId="0">
      <text>
        <r>
          <rPr>
            <sz val="11"/>
            <rFont val="Calibri"/>
            <family val="2"/>
            <charset val="238"/>
          </rPr>
          <t>SZV_F:ElviEngedelySzam</t>
        </r>
      </text>
    </comment>
    <comment ref="F219" authorId="0" shapeId="0">
      <text>
        <r>
          <rPr>
            <sz val="11"/>
            <rFont val="Calibri"/>
            <family val="2"/>
            <charset val="238"/>
          </rPr>
          <t>SZV_F:VKR_Kod</t>
        </r>
      </text>
    </comment>
    <comment ref="G219" authorId="0" shapeId="0">
      <text>
        <r>
          <rPr>
            <sz val="11"/>
            <rFont val="Calibri"/>
            <family val="2"/>
            <charset val="238"/>
          </rPr>
          <t>SZV_F:VKR_Nev</t>
        </r>
      </text>
    </comment>
    <comment ref="H219" authorId="0" shapeId="0">
      <text>
        <r>
          <rPr>
            <sz val="11"/>
            <rFont val="Calibri"/>
            <family val="2"/>
            <charset val="238"/>
          </rPr>
          <t>SZV_F:FeladatAzonosito</t>
        </r>
      </text>
    </comment>
    <comment ref="I219" authorId="0" shapeId="0">
      <text>
        <r>
          <rPr>
            <sz val="11"/>
            <rFont val="Calibri"/>
            <family val="2"/>
            <charset val="238"/>
          </rPr>
          <t>SZV_F:EllatasiTerulet</t>
        </r>
      </text>
    </comment>
    <comment ref="J219" authorId="0" shapeId="0">
      <text>
        <r>
          <rPr>
            <sz val="11"/>
            <rFont val="Calibri"/>
            <family val="2"/>
            <charset val="238"/>
          </rPr>
          <t>SZV_F:EllatasertFelelos</t>
        </r>
      </text>
    </comment>
    <comment ref="K219" authorId="0" shapeId="0">
      <text>
        <r>
          <rPr>
            <sz val="11"/>
            <rFont val="Calibri"/>
            <family val="2"/>
            <charset val="238"/>
          </rPr>
          <t>SZV_F:TervezettNettoKoltseg</t>
        </r>
      </text>
    </comment>
    <comment ref="L219" authorId="0" shapeId="0">
      <text>
        <r>
          <rPr>
            <sz val="11"/>
            <rFont val="Calibri"/>
            <family val="2"/>
            <charset val="238"/>
          </rPr>
          <t>SZV_F:IdotartamKezdes</t>
        </r>
      </text>
    </comment>
    <comment ref="M219" authorId="0" shapeId="0">
      <text>
        <r>
          <rPr>
            <sz val="11"/>
            <rFont val="Calibri"/>
            <family val="2"/>
            <charset val="238"/>
          </rPr>
          <t>SZV_F:IdotartamBefejezes</t>
        </r>
      </text>
    </comment>
    <comment ref="N219" authorId="0" shapeId="0">
      <text>
        <r>
          <rPr>
            <sz val="11"/>
            <rFont val="Calibri"/>
            <family val="2"/>
            <charset val="238"/>
          </rPr>
          <t>SZV_F:NettoKoltsegUtem1</t>
        </r>
      </text>
    </comment>
    <comment ref="O219" authorId="0" shapeId="0">
      <text>
        <r>
          <rPr>
            <sz val="11"/>
            <rFont val="Calibri"/>
            <family val="2"/>
            <charset val="238"/>
          </rPr>
          <t>SZV_F:NettoKoltsegUtem2</t>
        </r>
      </text>
    </comment>
    <comment ref="P219" authorId="0" shapeId="0">
      <text>
        <r>
          <rPr>
            <sz val="11"/>
            <rFont val="Calibri"/>
            <family val="2"/>
            <charset val="238"/>
          </rPr>
          <t>SZV_F:EM_Melleklet2_KTG</t>
        </r>
      </text>
    </comment>
    <comment ref="R219" authorId="0" shapeId="0">
      <text>
        <r>
          <rPr>
            <sz val="11"/>
            <rFont val="Calibri"/>
            <family val="2"/>
            <charset val="238"/>
          </rPr>
          <t>SZV_F:HDUtem1</t>
        </r>
      </text>
    </comment>
    <comment ref="S219" authorId="0" shapeId="0">
      <text>
        <r>
          <rPr>
            <sz val="11"/>
            <rFont val="Calibri"/>
            <family val="2"/>
            <charset val="238"/>
          </rPr>
          <t>SZV_F:ECSUtem1</t>
        </r>
      </text>
    </comment>
    <comment ref="T219" authorId="0" shapeId="0">
      <text>
        <r>
          <rPr>
            <sz val="11"/>
            <rFont val="Calibri"/>
            <family val="2"/>
            <charset val="238"/>
          </rPr>
          <t>SZV_F:KFHUtem1</t>
        </r>
      </text>
    </comment>
    <comment ref="U219" authorId="0" shapeId="0">
      <text>
        <r>
          <rPr>
            <sz val="11"/>
            <rFont val="Calibri"/>
            <family val="2"/>
            <charset val="238"/>
          </rPr>
          <t>SZV_F:Egyeb_SajatUtem1</t>
        </r>
      </text>
    </comment>
    <comment ref="V219" authorId="0" shapeId="0">
      <text>
        <r>
          <rPr>
            <sz val="11"/>
            <rFont val="Calibri"/>
            <family val="2"/>
            <charset val="238"/>
          </rPr>
          <t>SZV_F:DijUtem1</t>
        </r>
      </text>
    </comment>
    <comment ref="W219" authorId="0" shapeId="0">
      <text>
        <r>
          <rPr>
            <sz val="11"/>
            <rFont val="Calibri"/>
            <family val="2"/>
            <charset val="238"/>
          </rPr>
          <t>SZV_F:EM_Melleklet1_Utem1</t>
        </r>
      </text>
    </comment>
    <comment ref="X219" authorId="0" shapeId="0">
      <text>
        <r>
          <rPr>
            <sz val="11"/>
            <rFont val="Calibri"/>
            <family val="2"/>
            <charset val="238"/>
          </rPr>
          <t>SZV_F:EgyebAllamiUtem1</t>
        </r>
      </text>
    </comment>
    <comment ref="Y219" authorId="0" shapeId="0">
      <text>
        <r>
          <rPr>
            <sz val="11"/>
            <rFont val="Calibri"/>
            <family val="2"/>
            <charset val="238"/>
          </rPr>
          <t>SZV_F:OnkormanyzatiUtem1</t>
        </r>
      </text>
    </comment>
    <comment ref="Z219" authorId="0" shapeId="0">
      <text>
        <r>
          <rPr>
            <sz val="11"/>
            <rFont val="Calibri"/>
            <family val="2"/>
            <charset val="238"/>
          </rPr>
          <t>SZV_F:EUUtem1</t>
        </r>
      </text>
    </comment>
    <comment ref="AA219" authorId="0" shapeId="0">
      <text>
        <r>
          <rPr>
            <sz val="11"/>
            <rFont val="Calibri"/>
            <family val="2"/>
            <charset val="238"/>
          </rPr>
          <t>SZV_F:EgyebUtem1</t>
        </r>
      </text>
    </comment>
    <comment ref="AB219" authorId="0" shapeId="0">
      <text>
        <r>
          <rPr>
            <sz val="11"/>
            <rFont val="Calibri"/>
            <family val="2"/>
            <charset val="238"/>
          </rPr>
          <t>SZV_F:HitelKotvenyUtem1</t>
        </r>
      </text>
    </comment>
    <comment ref="AC219" authorId="0" shapeId="0">
      <text>
        <r>
          <rPr>
            <sz val="11"/>
            <rFont val="Calibri"/>
            <family val="2"/>
            <charset val="238"/>
          </rPr>
          <t>SZV_F:OsszesenUtem1</t>
        </r>
      </text>
    </comment>
    <comment ref="AF219" authorId="0" shapeId="0">
      <text>
        <r>
          <rPr>
            <sz val="11"/>
            <rFont val="Calibri"/>
            <family val="2"/>
            <charset val="238"/>
          </rPr>
          <t>SZV_F:HDUtem2</t>
        </r>
      </text>
    </comment>
    <comment ref="AG219" authorId="0" shapeId="0">
      <text>
        <r>
          <rPr>
            <sz val="11"/>
            <rFont val="Calibri"/>
            <family val="2"/>
            <charset val="238"/>
          </rPr>
          <t>SZV_F:ECSUtem2</t>
        </r>
      </text>
    </comment>
    <comment ref="AH219" authorId="0" shapeId="0">
      <text>
        <r>
          <rPr>
            <sz val="11"/>
            <rFont val="Calibri"/>
            <family val="2"/>
            <charset val="238"/>
          </rPr>
          <t>SZV_F:KFHUtem2</t>
        </r>
      </text>
    </comment>
    <comment ref="AI219" authorId="0" shapeId="0">
      <text>
        <r>
          <rPr>
            <sz val="11"/>
            <rFont val="Calibri"/>
            <family val="2"/>
            <charset val="238"/>
          </rPr>
          <t>SZV_F:Egyeb_SajatUtem2</t>
        </r>
      </text>
    </comment>
    <comment ref="AJ219" authorId="0" shapeId="0">
      <text>
        <r>
          <rPr>
            <sz val="11"/>
            <rFont val="Calibri"/>
            <family val="2"/>
            <charset val="238"/>
          </rPr>
          <t>SZV_F:DijUtem2</t>
        </r>
      </text>
    </comment>
    <comment ref="AK219" authorId="0" shapeId="0">
      <text>
        <r>
          <rPr>
            <sz val="11"/>
            <rFont val="Calibri"/>
            <family val="2"/>
            <charset val="238"/>
          </rPr>
          <t>SZV_F:EM_Melleklet1_Utem2</t>
        </r>
      </text>
    </comment>
    <comment ref="AL219" authorId="0" shapeId="0">
      <text>
        <r>
          <rPr>
            <sz val="11"/>
            <rFont val="Calibri"/>
            <family val="2"/>
            <charset val="238"/>
          </rPr>
          <t>SZV_F:EgyebAllamiUtem2</t>
        </r>
      </text>
    </comment>
    <comment ref="AM219" authorId="0" shapeId="0">
      <text>
        <r>
          <rPr>
            <sz val="11"/>
            <rFont val="Calibri"/>
            <family val="2"/>
            <charset val="238"/>
          </rPr>
          <t>SZV_F:OnkormanyzatiUtem2</t>
        </r>
      </text>
    </comment>
    <comment ref="AN219" authorId="0" shapeId="0">
      <text>
        <r>
          <rPr>
            <sz val="11"/>
            <rFont val="Calibri"/>
            <family val="2"/>
            <charset val="238"/>
          </rPr>
          <t>SZV_F:EUUtem2</t>
        </r>
      </text>
    </comment>
    <comment ref="AO219" authorId="0" shapeId="0">
      <text>
        <r>
          <rPr>
            <sz val="11"/>
            <rFont val="Calibri"/>
            <family val="2"/>
            <charset val="238"/>
          </rPr>
          <t>SZV_F:EgyebUtem2</t>
        </r>
      </text>
    </comment>
    <comment ref="AP219" authorId="0" shapeId="0">
      <text>
        <r>
          <rPr>
            <sz val="11"/>
            <rFont val="Calibri"/>
            <family val="2"/>
            <charset val="238"/>
          </rPr>
          <t>SZV_F:HitelKotvenyUtem2</t>
        </r>
      </text>
    </comment>
    <comment ref="AQ219" authorId="0" shapeId="0">
      <text>
        <r>
          <rPr>
            <sz val="11"/>
            <rFont val="Calibri"/>
            <family val="2"/>
            <charset val="238"/>
          </rPr>
          <t>SZV_F:OsszesenUtem2</t>
        </r>
      </text>
    </comment>
    <comment ref="AR219" authorId="0" shapeId="0">
      <text>
        <r>
          <rPr>
            <sz val="11"/>
            <rFont val="Calibri"/>
            <family val="2"/>
            <charset val="238"/>
          </rPr>
          <t>SZV_F:ForrashianyUtem2</t>
        </r>
      </text>
    </comment>
    <comment ref="AU219" authorId="0" shapeId="0">
      <text>
        <r>
          <rPr>
            <sz val="11"/>
            <rFont val="Calibri"/>
            <family val="2"/>
            <charset val="238"/>
          </rPr>
          <t>SZV_F:Indokolas</t>
        </r>
      </text>
    </comment>
    <comment ref="AV219" authorId="0" shapeId="0">
      <text>
        <r>
          <rPr>
            <sz val="11"/>
            <rFont val="Calibri"/>
            <family val="2"/>
            <charset val="238"/>
          </rPr>
          <t>SZV_F:Megjegyzes</t>
        </r>
      </text>
    </comment>
    <comment ref="AW219" authorId="0" shapeId="0">
      <text>
        <r>
          <rPr>
            <sz val="11"/>
            <rFont val="Calibri"/>
            <family val="2"/>
            <charset val="238"/>
          </rPr>
          <t>SZV_F:FeladatSorszam</t>
        </r>
      </text>
    </comment>
    <comment ref="AY219" authorId="0" shapeId="0">
      <text>
        <r>
          <rPr>
            <sz val="11"/>
            <rFont val="Calibri"/>
            <family val="2"/>
            <charset val="238"/>
          </rPr>
          <t>SZV_F:ISA</t>
        </r>
      </text>
    </comment>
    <comment ref="B220" authorId="0" shapeId="0">
      <text>
        <r>
          <rPr>
            <sz val="11"/>
            <rFont val="Calibri"/>
            <family val="2"/>
            <charset val="238"/>
          </rPr>
          <t>SZV_F:FontossagiSorrent</t>
        </r>
      </text>
    </comment>
    <comment ref="C220" authorId="0" shapeId="0">
      <text>
        <r>
          <rPr>
            <sz val="11"/>
            <rFont val="Calibri"/>
            <family val="2"/>
            <charset val="238"/>
          </rPr>
          <t>SZV_F:FeladatKategoria</t>
        </r>
      </text>
    </comment>
    <comment ref="D220" authorId="0" shapeId="0">
      <text>
        <r>
          <rPr>
            <sz val="11"/>
            <rFont val="Calibri"/>
            <family val="2"/>
            <charset val="238"/>
          </rPr>
          <t>SZV_F:FeladatMegnevezes</t>
        </r>
      </text>
    </comment>
    <comment ref="E220" authorId="0" shapeId="0">
      <text>
        <r>
          <rPr>
            <sz val="11"/>
            <rFont val="Calibri"/>
            <family val="2"/>
            <charset val="238"/>
          </rPr>
          <t>SZV_F:ElviEngedelySzam</t>
        </r>
      </text>
    </comment>
    <comment ref="F220" authorId="0" shapeId="0">
      <text>
        <r>
          <rPr>
            <sz val="11"/>
            <rFont val="Calibri"/>
            <family val="2"/>
            <charset val="238"/>
          </rPr>
          <t>SZV_F:VKR_Kod</t>
        </r>
      </text>
    </comment>
    <comment ref="G220" authorId="0" shapeId="0">
      <text>
        <r>
          <rPr>
            <sz val="11"/>
            <rFont val="Calibri"/>
            <family val="2"/>
            <charset val="238"/>
          </rPr>
          <t>SZV_F:VKR_Nev</t>
        </r>
      </text>
    </comment>
    <comment ref="H220" authorId="0" shapeId="0">
      <text>
        <r>
          <rPr>
            <sz val="11"/>
            <rFont val="Calibri"/>
            <family val="2"/>
            <charset val="238"/>
          </rPr>
          <t>SZV_F:FeladatAzonosito</t>
        </r>
      </text>
    </comment>
    <comment ref="I220" authorId="0" shapeId="0">
      <text>
        <r>
          <rPr>
            <sz val="11"/>
            <rFont val="Calibri"/>
            <family val="2"/>
            <charset val="238"/>
          </rPr>
          <t>SZV_F:EllatasiTerulet</t>
        </r>
      </text>
    </comment>
    <comment ref="J220" authorId="0" shapeId="0">
      <text>
        <r>
          <rPr>
            <sz val="11"/>
            <rFont val="Calibri"/>
            <family val="2"/>
            <charset val="238"/>
          </rPr>
          <t>SZV_F:EllatasertFelelos</t>
        </r>
      </text>
    </comment>
    <comment ref="K220" authorId="0" shapeId="0">
      <text>
        <r>
          <rPr>
            <sz val="11"/>
            <rFont val="Calibri"/>
            <family val="2"/>
            <charset val="238"/>
          </rPr>
          <t>SZV_F:TervezettNettoKoltseg</t>
        </r>
      </text>
    </comment>
    <comment ref="L220" authorId="0" shapeId="0">
      <text>
        <r>
          <rPr>
            <sz val="11"/>
            <rFont val="Calibri"/>
            <family val="2"/>
            <charset val="238"/>
          </rPr>
          <t>SZV_F:IdotartamKezdes</t>
        </r>
      </text>
    </comment>
    <comment ref="M220" authorId="0" shapeId="0">
      <text>
        <r>
          <rPr>
            <sz val="11"/>
            <rFont val="Calibri"/>
            <family val="2"/>
            <charset val="238"/>
          </rPr>
          <t>SZV_F:IdotartamBefejezes</t>
        </r>
      </text>
    </comment>
    <comment ref="N220" authorId="0" shapeId="0">
      <text>
        <r>
          <rPr>
            <sz val="11"/>
            <rFont val="Calibri"/>
            <family val="2"/>
            <charset val="238"/>
          </rPr>
          <t>SZV_F:NettoKoltsegUtem1</t>
        </r>
      </text>
    </comment>
    <comment ref="O220" authorId="0" shapeId="0">
      <text>
        <r>
          <rPr>
            <sz val="11"/>
            <rFont val="Calibri"/>
            <family val="2"/>
            <charset val="238"/>
          </rPr>
          <t>SZV_F:NettoKoltsegUtem2</t>
        </r>
      </text>
    </comment>
    <comment ref="P220" authorId="0" shapeId="0">
      <text>
        <r>
          <rPr>
            <sz val="11"/>
            <rFont val="Calibri"/>
            <family val="2"/>
            <charset val="238"/>
          </rPr>
          <t>SZV_F:EM_Melleklet2_KTG</t>
        </r>
      </text>
    </comment>
    <comment ref="R220" authorId="0" shapeId="0">
      <text>
        <r>
          <rPr>
            <sz val="11"/>
            <rFont val="Calibri"/>
            <family val="2"/>
            <charset val="238"/>
          </rPr>
          <t>SZV_F:HDUtem1</t>
        </r>
      </text>
    </comment>
    <comment ref="S220" authorId="0" shapeId="0">
      <text>
        <r>
          <rPr>
            <sz val="11"/>
            <rFont val="Calibri"/>
            <family val="2"/>
            <charset val="238"/>
          </rPr>
          <t>SZV_F:ECSUtem1</t>
        </r>
      </text>
    </comment>
    <comment ref="T220" authorId="0" shapeId="0">
      <text>
        <r>
          <rPr>
            <sz val="11"/>
            <rFont val="Calibri"/>
            <family val="2"/>
            <charset val="238"/>
          </rPr>
          <t>SZV_F:KFHUtem1</t>
        </r>
      </text>
    </comment>
    <comment ref="U220" authorId="0" shapeId="0">
      <text>
        <r>
          <rPr>
            <sz val="11"/>
            <rFont val="Calibri"/>
            <family val="2"/>
            <charset val="238"/>
          </rPr>
          <t>SZV_F:Egyeb_SajatUtem1</t>
        </r>
      </text>
    </comment>
    <comment ref="V220" authorId="0" shapeId="0">
      <text>
        <r>
          <rPr>
            <sz val="11"/>
            <rFont val="Calibri"/>
            <family val="2"/>
            <charset val="238"/>
          </rPr>
          <t>SZV_F:DijUtem1</t>
        </r>
      </text>
    </comment>
    <comment ref="W220" authorId="0" shapeId="0">
      <text>
        <r>
          <rPr>
            <sz val="11"/>
            <rFont val="Calibri"/>
            <family val="2"/>
            <charset val="238"/>
          </rPr>
          <t>SZV_F:EM_Melleklet1_Utem1</t>
        </r>
      </text>
    </comment>
    <comment ref="X220" authorId="0" shapeId="0">
      <text>
        <r>
          <rPr>
            <sz val="11"/>
            <rFont val="Calibri"/>
            <family val="2"/>
            <charset val="238"/>
          </rPr>
          <t>SZV_F:EgyebAllamiUtem1</t>
        </r>
      </text>
    </comment>
    <comment ref="Y220" authorId="0" shapeId="0">
      <text>
        <r>
          <rPr>
            <sz val="11"/>
            <rFont val="Calibri"/>
            <family val="2"/>
            <charset val="238"/>
          </rPr>
          <t>SZV_F:OnkormanyzatiUtem1</t>
        </r>
      </text>
    </comment>
    <comment ref="Z220" authorId="0" shapeId="0">
      <text>
        <r>
          <rPr>
            <sz val="11"/>
            <rFont val="Calibri"/>
            <family val="2"/>
            <charset val="238"/>
          </rPr>
          <t>SZV_F:EUUtem1</t>
        </r>
      </text>
    </comment>
    <comment ref="AA220" authorId="0" shapeId="0">
      <text>
        <r>
          <rPr>
            <sz val="11"/>
            <rFont val="Calibri"/>
            <family val="2"/>
            <charset val="238"/>
          </rPr>
          <t>SZV_F:EgyebUtem1</t>
        </r>
      </text>
    </comment>
    <comment ref="AB220" authorId="0" shapeId="0">
      <text>
        <r>
          <rPr>
            <sz val="11"/>
            <rFont val="Calibri"/>
            <family val="2"/>
            <charset val="238"/>
          </rPr>
          <t>SZV_F:HitelKotvenyUtem1</t>
        </r>
      </text>
    </comment>
    <comment ref="AC220" authorId="0" shapeId="0">
      <text>
        <r>
          <rPr>
            <sz val="11"/>
            <rFont val="Calibri"/>
            <family val="2"/>
            <charset val="238"/>
          </rPr>
          <t>SZV_F:OsszesenUtem1</t>
        </r>
      </text>
    </comment>
    <comment ref="AF220" authorId="0" shapeId="0">
      <text>
        <r>
          <rPr>
            <sz val="11"/>
            <rFont val="Calibri"/>
            <family val="2"/>
            <charset val="238"/>
          </rPr>
          <t>SZV_F:HDUtem2</t>
        </r>
      </text>
    </comment>
    <comment ref="AG220" authorId="0" shapeId="0">
      <text>
        <r>
          <rPr>
            <sz val="11"/>
            <rFont val="Calibri"/>
            <family val="2"/>
            <charset val="238"/>
          </rPr>
          <t>SZV_F:ECSUtem2</t>
        </r>
      </text>
    </comment>
    <comment ref="AH220" authorId="0" shapeId="0">
      <text>
        <r>
          <rPr>
            <sz val="11"/>
            <rFont val="Calibri"/>
            <family val="2"/>
            <charset val="238"/>
          </rPr>
          <t>SZV_F:KFHUtem2</t>
        </r>
      </text>
    </comment>
    <comment ref="AI220" authorId="0" shapeId="0">
      <text>
        <r>
          <rPr>
            <sz val="11"/>
            <rFont val="Calibri"/>
            <family val="2"/>
            <charset val="238"/>
          </rPr>
          <t>SZV_F:Egyeb_SajatUtem2</t>
        </r>
      </text>
    </comment>
    <comment ref="AJ220" authorId="0" shapeId="0">
      <text>
        <r>
          <rPr>
            <sz val="11"/>
            <rFont val="Calibri"/>
            <family val="2"/>
            <charset val="238"/>
          </rPr>
          <t>SZV_F:DijUtem2</t>
        </r>
      </text>
    </comment>
    <comment ref="AK220" authorId="0" shapeId="0">
      <text>
        <r>
          <rPr>
            <sz val="11"/>
            <rFont val="Calibri"/>
            <family val="2"/>
            <charset val="238"/>
          </rPr>
          <t>SZV_F:EM_Melleklet1_Utem2</t>
        </r>
      </text>
    </comment>
    <comment ref="AL220" authorId="0" shapeId="0">
      <text>
        <r>
          <rPr>
            <sz val="11"/>
            <rFont val="Calibri"/>
            <family val="2"/>
            <charset val="238"/>
          </rPr>
          <t>SZV_F:EgyebAllamiUtem2</t>
        </r>
      </text>
    </comment>
    <comment ref="AM220" authorId="0" shapeId="0">
      <text>
        <r>
          <rPr>
            <sz val="11"/>
            <rFont val="Calibri"/>
            <family val="2"/>
            <charset val="238"/>
          </rPr>
          <t>SZV_F:OnkormanyzatiUtem2</t>
        </r>
      </text>
    </comment>
    <comment ref="AN220" authorId="0" shapeId="0">
      <text>
        <r>
          <rPr>
            <sz val="11"/>
            <rFont val="Calibri"/>
            <family val="2"/>
            <charset val="238"/>
          </rPr>
          <t>SZV_F:EUUtem2</t>
        </r>
      </text>
    </comment>
    <comment ref="AO220" authorId="0" shapeId="0">
      <text>
        <r>
          <rPr>
            <sz val="11"/>
            <rFont val="Calibri"/>
            <family val="2"/>
            <charset val="238"/>
          </rPr>
          <t>SZV_F:EgyebUtem2</t>
        </r>
      </text>
    </comment>
    <comment ref="AP220" authorId="0" shapeId="0">
      <text>
        <r>
          <rPr>
            <sz val="11"/>
            <rFont val="Calibri"/>
            <family val="2"/>
            <charset val="238"/>
          </rPr>
          <t>SZV_F:HitelKotvenyUtem2</t>
        </r>
      </text>
    </comment>
    <comment ref="AQ220" authorId="0" shapeId="0">
      <text>
        <r>
          <rPr>
            <sz val="11"/>
            <rFont val="Calibri"/>
            <family val="2"/>
            <charset val="238"/>
          </rPr>
          <t>SZV_F:OsszesenUtem2</t>
        </r>
      </text>
    </comment>
    <comment ref="AR220" authorId="0" shapeId="0">
      <text>
        <r>
          <rPr>
            <sz val="11"/>
            <rFont val="Calibri"/>
            <family val="2"/>
            <charset val="238"/>
          </rPr>
          <t>SZV_F:ForrashianyUtem2</t>
        </r>
      </text>
    </comment>
    <comment ref="AU220" authorId="0" shapeId="0">
      <text>
        <r>
          <rPr>
            <sz val="11"/>
            <rFont val="Calibri"/>
            <family val="2"/>
            <charset val="238"/>
          </rPr>
          <t>SZV_F:Indokolas</t>
        </r>
      </text>
    </comment>
    <comment ref="AV220" authorId="0" shapeId="0">
      <text>
        <r>
          <rPr>
            <sz val="11"/>
            <rFont val="Calibri"/>
            <family val="2"/>
            <charset val="238"/>
          </rPr>
          <t>SZV_F:Megjegyzes</t>
        </r>
      </text>
    </comment>
    <comment ref="AW220" authorId="0" shapeId="0">
      <text>
        <r>
          <rPr>
            <sz val="11"/>
            <rFont val="Calibri"/>
            <family val="2"/>
            <charset val="238"/>
          </rPr>
          <t>SZV_F:FeladatSorszam</t>
        </r>
      </text>
    </comment>
    <comment ref="AY220" authorId="0" shapeId="0">
      <text>
        <r>
          <rPr>
            <sz val="11"/>
            <rFont val="Calibri"/>
            <family val="2"/>
            <charset val="238"/>
          </rPr>
          <t>SZV_F:ISA</t>
        </r>
      </text>
    </comment>
    <comment ref="B221" authorId="0" shapeId="0">
      <text>
        <r>
          <rPr>
            <sz val="11"/>
            <rFont val="Calibri"/>
            <family val="2"/>
            <charset val="238"/>
          </rPr>
          <t>SZV_F:FontossagiSorrent</t>
        </r>
      </text>
    </comment>
    <comment ref="C221" authorId="0" shapeId="0">
      <text>
        <r>
          <rPr>
            <sz val="11"/>
            <rFont val="Calibri"/>
            <family val="2"/>
            <charset val="238"/>
          </rPr>
          <t>SZV_F:FeladatKategoria</t>
        </r>
      </text>
    </comment>
    <comment ref="D221" authorId="0" shapeId="0">
      <text>
        <r>
          <rPr>
            <sz val="11"/>
            <rFont val="Calibri"/>
            <family val="2"/>
            <charset val="238"/>
          </rPr>
          <t>SZV_F:FeladatMegnevezes</t>
        </r>
      </text>
    </comment>
    <comment ref="E221" authorId="0" shapeId="0">
      <text>
        <r>
          <rPr>
            <sz val="11"/>
            <rFont val="Calibri"/>
            <family val="2"/>
            <charset val="238"/>
          </rPr>
          <t>SZV_F:ElviEngedelySzam</t>
        </r>
      </text>
    </comment>
    <comment ref="F221" authorId="0" shapeId="0">
      <text>
        <r>
          <rPr>
            <sz val="11"/>
            <rFont val="Calibri"/>
            <family val="2"/>
            <charset val="238"/>
          </rPr>
          <t>SZV_F:VKR_Kod</t>
        </r>
      </text>
    </comment>
    <comment ref="G221" authorId="0" shapeId="0">
      <text>
        <r>
          <rPr>
            <sz val="11"/>
            <rFont val="Calibri"/>
            <family val="2"/>
            <charset val="238"/>
          </rPr>
          <t>SZV_F:VKR_Nev</t>
        </r>
      </text>
    </comment>
    <comment ref="H221" authorId="0" shapeId="0">
      <text>
        <r>
          <rPr>
            <sz val="11"/>
            <rFont val="Calibri"/>
            <family val="2"/>
            <charset val="238"/>
          </rPr>
          <t>SZV_F:FeladatAzonosito</t>
        </r>
      </text>
    </comment>
    <comment ref="I221" authorId="0" shapeId="0">
      <text>
        <r>
          <rPr>
            <sz val="11"/>
            <rFont val="Calibri"/>
            <family val="2"/>
            <charset val="238"/>
          </rPr>
          <t>SZV_F:EllatasiTerulet</t>
        </r>
      </text>
    </comment>
    <comment ref="J221" authorId="0" shapeId="0">
      <text>
        <r>
          <rPr>
            <sz val="11"/>
            <rFont val="Calibri"/>
            <family val="2"/>
            <charset val="238"/>
          </rPr>
          <t>SZV_F:EllatasertFelelos</t>
        </r>
      </text>
    </comment>
    <comment ref="K221" authorId="0" shapeId="0">
      <text>
        <r>
          <rPr>
            <sz val="11"/>
            <rFont val="Calibri"/>
            <family val="2"/>
            <charset val="238"/>
          </rPr>
          <t>SZV_F:TervezettNettoKoltseg</t>
        </r>
      </text>
    </comment>
    <comment ref="L221" authorId="0" shapeId="0">
      <text>
        <r>
          <rPr>
            <sz val="11"/>
            <rFont val="Calibri"/>
            <family val="2"/>
            <charset val="238"/>
          </rPr>
          <t>SZV_F:IdotartamKezdes</t>
        </r>
      </text>
    </comment>
    <comment ref="M221" authorId="0" shapeId="0">
      <text>
        <r>
          <rPr>
            <sz val="11"/>
            <rFont val="Calibri"/>
            <family val="2"/>
            <charset val="238"/>
          </rPr>
          <t>SZV_F:IdotartamBefejezes</t>
        </r>
      </text>
    </comment>
    <comment ref="N221" authorId="0" shapeId="0">
      <text>
        <r>
          <rPr>
            <sz val="11"/>
            <rFont val="Calibri"/>
            <family val="2"/>
            <charset val="238"/>
          </rPr>
          <t>SZV_F:NettoKoltsegUtem1</t>
        </r>
      </text>
    </comment>
    <comment ref="O221" authorId="0" shapeId="0">
      <text>
        <r>
          <rPr>
            <sz val="11"/>
            <rFont val="Calibri"/>
            <family val="2"/>
            <charset val="238"/>
          </rPr>
          <t>SZV_F:NettoKoltsegUtem2</t>
        </r>
      </text>
    </comment>
    <comment ref="P221" authorId="0" shapeId="0">
      <text>
        <r>
          <rPr>
            <sz val="11"/>
            <rFont val="Calibri"/>
            <family val="2"/>
            <charset val="238"/>
          </rPr>
          <t>SZV_F:EM_Melleklet2_KTG</t>
        </r>
      </text>
    </comment>
    <comment ref="R221" authorId="0" shapeId="0">
      <text>
        <r>
          <rPr>
            <sz val="11"/>
            <rFont val="Calibri"/>
            <family val="2"/>
            <charset val="238"/>
          </rPr>
          <t>SZV_F:HDUtem1</t>
        </r>
      </text>
    </comment>
    <comment ref="S221" authorId="0" shapeId="0">
      <text>
        <r>
          <rPr>
            <sz val="11"/>
            <rFont val="Calibri"/>
            <family val="2"/>
            <charset val="238"/>
          </rPr>
          <t>SZV_F:ECSUtem1</t>
        </r>
      </text>
    </comment>
    <comment ref="T221" authorId="0" shapeId="0">
      <text>
        <r>
          <rPr>
            <sz val="11"/>
            <rFont val="Calibri"/>
            <family val="2"/>
            <charset val="238"/>
          </rPr>
          <t>SZV_F:KFHUtem1</t>
        </r>
      </text>
    </comment>
    <comment ref="U221" authorId="0" shapeId="0">
      <text>
        <r>
          <rPr>
            <sz val="11"/>
            <rFont val="Calibri"/>
            <family val="2"/>
            <charset val="238"/>
          </rPr>
          <t>SZV_F:Egyeb_SajatUtem1</t>
        </r>
      </text>
    </comment>
    <comment ref="V221" authorId="0" shapeId="0">
      <text>
        <r>
          <rPr>
            <sz val="11"/>
            <rFont val="Calibri"/>
            <family val="2"/>
            <charset val="238"/>
          </rPr>
          <t>SZV_F:DijUtem1</t>
        </r>
      </text>
    </comment>
    <comment ref="W221" authorId="0" shapeId="0">
      <text>
        <r>
          <rPr>
            <sz val="11"/>
            <rFont val="Calibri"/>
            <family val="2"/>
            <charset val="238"/>
          </rPr>
          <t>SZV_F:EM_Melleklet1_Utem1</t>
        </r>
      </text>
    </comment>
    <comment ref="X221" authorId="0" shapeId="0">
      <text>
        <r>
          <rPr>
            <sz val="11"/>
            <rFont val="Calibri"/>
            <family val="2"/>
            <charset val="238"/>
          </rPr>
          <t>SZV_F:EgyebAllamiUtem1</t>
        </r>
      </text>
    </comment>
    <comment ref="Y221" authorId="0" shapeId="0">
      <text>
        <r>
          <rPr>
            <sz val="11"/>
            <rFont val="Calibri"/>
            <family val="2"/>
            <charset val="238"/>
          </rPr>
          <t>SZV_F:OnkormanyzatiUtem1</t>
        </r>
      </text>
    </comment>
    <comment ref="Z221" authorId="0" shapeId="0">
      <text>
        <r>
          <rPr>
            <sz val="11"/>
            <rFont val="Calibri"/>
            <family val="2"/>
            <charset val="238"/>
          </rPr>
          <t>SZV_F:EUUtem1</t>
        </r>
      </text>
    </comment>
    <comment ref="AA221" authorId="0" shapeId="0">
      <text>
        <r>
          <rPr>
            <sz val="11"/>
            <rFont val="Calibri"/>
            <family val="2"/>
            <charset val="238"/>
          </rPr>
          <t>SZV_F:EgyebUtem1</t>
        </r>
      </text>
    </comment>
    <comment ref="AB221" authorId="0" shapeId="0">
      <text>
        <r>
          <rPr>
            <sz val="11"/>
            <rFont val="Calibri"/>
            <family val="2"/>
            <charset val="238"/>
          </rPr>
          <t>SZV_F:HitelKotvenyUtem1</t>
        </r>
      </text>
    </comment>
    <comment ref="AC221" authorId="0" shapeId="0">
      <text>
        <r>
          <rPr>
            <sz val="11"/>
            <rFont val="Calibri"/>
            <family val="2"/>
            <charset val="238"/>
          </rPr>
          <t>SZV_F:OsszesenUtem1</t>
        </r>
      </text>
    </comment>
    <comment ref="AF221" authorId="0" shapeId="0">
      <text>
        <r>
          <rPr>
            <sz val="11"/>
            <rFont val="Calibri"/>
            <family val="2"/>
            <charset val="238"/>
          </rPr>
          <t>SZV_F:HDUtem2</t>
        </r>
      </text>
    </comment>
    <comment ref="AG221" authorId="0" shapeId="0">
      <text>
        <r>
          <rPr>
            <sz val="11"/>
            <rFont val="Calibri"/>
            <family val="2"/>
            <charset val="238"/>
          </rPr>
          <t>SZV_F:ECSUtem2</t>
        </r>
      </text>
    </comment>
    <comment ref="AH221" authorId="0" shapeId="0">
      <text>
        <r>
          <rPr>
            <sz val="11"/>
            <rFont val="Calibri"/>
            <family val="2"/>
            <charset val="238"/>
          </rPr>
          <t>SZV_F:KFHUtem2</t>
        </r>
      </text>
    </comment>
    <comment ref="AI221" authorId="0" shapeId="0">
      <text>
        <r>
          <rPr>
            <sz val="11"/>
            <rFont val="Calibri"/>
            <family val="2"/>
            <charset val="238"/>
          </rPr>
          <t>SZV_F:Egyeb_SajatUtem2</t>
        </r>
      </text>
    </comment>
    <comment ref="AJ221" authorId="0" shapeId="0">
      <text>
        <r>
          <rPr>
            <sz val="11"/>
            <rFont val="Calibri"/>
            <family val="2"/>
            <charset val="238"/>
          </rPr>
          <t>SZV_F:DijUtem2</t>
        </r>
      </text>
    </comment>
    <comment ref="AK221" authorId="0" shapeId="0">
      <text>
        <r>
          <rPr>
            <sz val="11"/>
            <rFont val="Calibri"/>
            <family val="2"/>
            <charset val="238"/>
          </rPr>
          <t>SZV_F:EM_Melleklet1_Utem2</t>
        </r>
      </text>
    </comment>
    <comment ref="AL221" authorId="0" shapeId="0">
      <text>
        <r>
          <rPr>
            <sz val="11"/>
            <rFont val="Calibri"/>
            <family val="2"/>
            <charset val="238"/>
          </rPr>
          <t>SZV_F:EgyebAllamiUtem2</t>
        </r>
      </text>
    </comment>
    <comment ref="AM221" authorId="0" shapeId="0">
      <text>
        <r>
          <rPr>
            <sz val="11"/>
            <rFont val="Calibri"/>
            <family val="2"/>
            <charset val="238"/>
          </rPr>
          <t>SZV_F:OnkormanyzatiUtem2</t>
        </r>
      </text>
    </comment>
    <comment ref="AN221" authorId="0" shapeId="0">
      <text>
        <r>
          <rPr>
            <sz val="11"/>
            <rFont val="Calibri"/>
            <family val="2"/>
            <charset val="238"/>
          </rPr>
          <t>SZV_F:EUUtem2</t>
        </r>
      </text>
    </comment>
    <comment ref="AO221" authorId="0" shapeId="0">
      <text>
        <r>
          <rPr>
            <sz val="11"/>
            <rFont val="Calibri"/>
            <family val="2"/>
            <charset val="238"/>
          </rPr>
          <t>SZV_F:EgyebUtem2</t>
        </r>
      </text>
    </comment>
    <comment ref="AP221" authorId="0" shapeId="0">
      <text>
        <r>
          <rPr>
            <sz val="11"/>
            <rFont val="Calibri"/>
            <family val="2"/>
            <charset val="238"/>
          </rPr>
          <t>SZV_F:HitelKotvenyUtem2</t>
        </r>
      </text>
    </comment>
    <comment ref="AQ221" authorId="0" shapeId="0">
      <text>
        <r>
          <rPr>
            <sz val="11"/>
            <rFont val="Calibri"/>
            <family val="2"/>
            <charset val="238"/>
          </rPr>
          <t>SZV_F:OsszesenUtem2</t>
        </r>
      </text>
    </comment>
    <comment ref="AR221" authorId="0" shapeId="0">
      <text>
        <r>
          <rPr>
            <sz val="11"/>
            <rFont val="Calibri"/>
            <family val="2"/>
            <charset val="238"/>
          </rPr>
          <t>SZV_F:ForrashianyUtem2</t>
        </r>
      </text>
    </comment>
    <comment ref="AU221" authorId="0" shapeId="0">
      <text>
        <r>
          <rPr>
            <sz val="11"/>
            <rFont val="Calibri"/>
            <family val="2"/>
            <charset val="238"/>
          </rPr>
          <t>SZV_F:Indokolas</t>
        </r>
      </text>
    </comment>
    <comment ref="AV221" authorId="0" shapeId="0">
      <text>
        <r>
          <rPr>
            <sz val="11"/>
            <rFont val="Calibri"/>
            <family val="2"/>
            <charset val="238"/>
          </rPr>
          <t>SZV_F:Megjegyzes</t>
        </r>
      </text>
    </comment>
    <comment ref="AW221" authorId="0" shapeId="0">
      <text>
        <r>
          <rPr>
            <sz val="11"/>
            <rFont val="Calibri"/>
            <family val="2"/>
            <charset val="238"/>
          </rPr>
          <t>SZV_F:FeladatSorszam</t>
        </r>
      </text>
    </comment>
    <comment ref="AY221" authorId="0" shapeId="0">
      <text>
        <r>
          <rPr>
            <sz val="11"/>
            <rFont val="Calibri"/>
            <family val="2"/>
            <charset val="238"/>
          </rPr>
          <t>SZV_F:ISA</t>
        </r>
      </text>
    </comment>
    <comment ref="B222" authorId="0" shapeId="0">
      <text>
        <r>
          <rPr>
            <sz val="11"/>
            <rFont val="Calibri"/>
            <family val="2"/>
            <charset val="238"/>
          </rPr>
          <t>SZV_F:FontossagiSorrent</t>
        </r>
      </text>
    </comment>
    <comment ref="C222" authorId="0" shapeId="0">
      <text>
        <r>
          <rPr>
            <sz val="11"/>
            <rFont val="Calibri"/>
            <family val="2"/>
            <charset val="238"/>
          </rPr>
          <t>SZV_F:FeladatKategoria</t>
        </r>
      </text>
    </comment>
    <comment ref="D222" authorId="0" shapeId="0">
      <text>
        <r>
          <rPr>
            <sz val="11"/>
            <rFont val="Calibri"/>
            <family val="2"/>
            <charset val="238"/>
          </rPr>
          <t>SZV_F:FeladatMegnevezes</t>
        </r>
      </text>
    </comment>
    <comment ref="E222" authorId="0" shapeId="0">
      <text>
        <r>
          <rPr>
            <sz val="11"/>
            <rFont val="Calibri"/>
            <family val="2"/>
            <charset val="238"/>
          </rPr>
          <t>SZV_F:ElviEngedelySzam</t>
        </r>
      </text>
    </comment>
    <comment ref="F222" authorId="0" shapeId="0">
      <text>
        <r>
          <rPr>
            <sz val="11"/>
            <rFont val="Calibri"/>
            <family val="2"/>
            <charset val="238"/>
          </rPr>
          <t>SZV_F:VKR_Kod</t>
        </r>
      </text>
    </comment>
    <comment ref="G222" authorId="0" shapeId="0">
      <text>
        <r>
          <rPr>
            <sz val="11"/>
            <rFont val="Calibri"/>
            <family val="2"/>
            <charset val="238"/>
          </rPr>
          <t>SZV_F:VKR_Nev</t>
        </r>
      </text>
    </comment>
    <comment ref="H222" authorId="0" shapeId="0">
      <text>
        <r>
          <rPr>
            <sz val="11"/>
            <rFont val="Calibri"/>
            <family val="2"/>
            <charset val="238"/>
          </rPr>
          <t>SZV_F:FeladatAzonosito</t>
        </r>
      </text>
    </comment>
    <comment ref="I222" authorId="0" shapeId="0">
      <text>
        <r>
          <rPr>
            <sz val="11"/>
            <rFont val="Calibri"/>
            <family val="2"/>
            <charset val="238"/>
          </rPr>
          <t>SZV_F:EllatasiTerulet</t>
        </r>
      </text>
    </comment>
    <comment ref="J222" authorId="0" shapeId="0">
      <text>
        <r>
          <rPr>
            <sz val="11"/>
            <rFont val="Calibri"/>
            <family val="2"/>
            <charset val="238"/>
          </rPr>
          <t>SZV_F:EllatasertFelelos</t>
        </r>
      </text>
    </comment>
    <comment ref="K222" authorId="0" shapeId="0">
      <text>
        <r>
          <rPr>
            <sz val="11"/>
            <rFont val="Calibri"/>
            <family val="2"/>
            <charset val="238"/>
          </rPr>
          <t>SZV_F:TervezettNettoKoltseg</t>
        </r>
      </text>
    </comment>
    <comment ref="L222" authorId="0" shapeId="0">
      <text>
        <r>
          <rPr>
            <sz val="11"/>
            <rFont val="Calibri"/>
            <family val="2"/>
            <charset val="238"/>
          </rPr>
          <t>SZV_F:IdotartamKezdes</t>
        </r>
      </text>
    </comment>
    <comment ref="M222" authorId="0" shapeId="0">
      <text>
        <r>
          <rPr>
            <sz val="11"/>
            <rFont val="Calibri"/>
            <family val="2"/>
            <charset val="238"/>
          </rPr>
          <t>SZV_F:IdotartamBefejezes</t>
        </r>
      </text>
    </comment>
    <comment ref="N222" authorId="0" shapeId="0">
      <text>
        <r>
          <rPr>
            <sz val="11"/>
            <rFont val="Calibri"/>
            <family val="2"/>
            <charset val="238"/>
          </rPr>
          <t>SZV_F:NettoKoltsegUtem1</t>
        </r>
      </text>
    </comment>
    <comment ref="O222" authorId="0" shapeId="0">
      <text>
        <r>
          <rPr>
            <sz val="11"/>
            <rFont val="Calibri"/>
            <family val="2"/>
            <charset val="238"/>
          </rPr>
          <t>SZV_F:NettoKoltsegUtem2</t>
        </r>
      </text>
    </comment>
    <comment ref="P222" authorId="0" shapeId="0">
      <text>
        <r>
          <rPr>
            <sz val="11"/>
            <rFont val="Calibri"/>
            <family val="2"/>
            <charset val="238"/>
          </rPr>
          <t>SZV_F:EM_Melleklet2_KTG</t>
        </r>
      </text>
    </comment>
    <comment ref="R222" authorId="0" shapeId="0">
      <text>
        <r>
          <rPr>
            <sz val="11"/>
            <rFont val="Calibri"/>
            <family val="2"/>
            <charset val="238"/>
          </rPr>
          <t>SZV_F:HDUtem1</t>
        </r>
      </text>
    </comment>
    <comment ref="S222" authorId="0" shapeId="0">
      <text>
        <r>
          <rPr>
            <sz val="11"/>
            <rFont val="Calibri"/>
            <family val="2"/>
            <charset val="238"/>
          </rPr>
          <t>SZV_F:ECSUtem1</t>
        </r>
      </text>
    </comment>
    <comment ref="T222" authorId="0" shapeId="0">
      <text>
        <r>
          <rPr>
            <sz val="11"/>
            <rFont val="Calibri"/>
            <family val="2"/>
            <charset val="238"/>
          </rPr>
          <t>SZV_F:KFHUtem1</t>
        </r>
      </text>
    </comment>
    <comment ref="U222" authorId="0" shapeId="0">
      <text>
        <r>
          <rPr>
            <sz val="11"/>
            <rFont val="Calibri"/>
            <family val="2"/>
            <charset val="238"/>
          </rPr>
          <t>SZV_F:Egyeb_SajatUtem1</t>
        </r>
      </text>
    </comment>
    <comment ref="V222" authorId="0" shapeId="0">
      <text>
        <r>
          <rPr>
            <sz val="11"/>
            <rFont val="Calibri"/>
            <family val="2"/>
            <charset val="238"/>
          </rPr>
          <t>SZV_F:DijUtem1</t>
        </r>
      </text>
    </comment>
    <comment ref="W222" authorId="0" shapeId="0">
      <text>
        <r>
          <rPr>
            <sz val="11"/>
            <rFont val="Calibri"/>
            <family val="2"/>
            <charset val="238"/>
          </rPr>
          <t>SZV_F:EM_Melleklet1_Utem1</t>
        </r>
      </text>
    </comment>
    <comment ref="X222" authorId="0" shapeId="0">
      <text>
        <r>
          <rPr>
            <sz val="11"/>
            <rFont val="Calibri"/>
            <family val="2"/>
            <charset val="238"/>
          </rPr>
          <t>SZV_F:EgyebAllamiUtem1</t>
        </r>
      </text>
    </comment>
    <comment ref="Y222" authorId="0" shapeId="0">
      <text>
        <r>
          <rPr>
            <sz val="11"/>
            <rFont val="Calibri"/>
            <family val="2"/>
            <charset val="238"/>
          </rPr>
          <t>SZV_F:OnkormanyzatiUtem1</t>
        </r>
      </text>
    </comment>
    <comment ref="Z222" authorId="0" shapeId="0">
      <text>
        <r>
          <rPr>
            <sz val="11"/>
            <rFont val="Calibri"/>
            <family val="2"/>
            <charset val="238"/>
          </rPr>
          <t>SZV_F:EUUtem1</t>
        </r>
      </text>
    </comment>
    <comment ref="AA222" authorId="0" shapeId="0">
      <text>
        <r>
          <rPr>
            <sz val="11"/>
            <rFont val="Calibri"/>
            <family val="2"/>
            <charset val="238"/>
          </rPr>
          <t>SZV_F:EgyebUtem1</t>
        </r>
      </text>
    </comment>
    <comment ref="AB222" authorId="0" shapeId="0">
      <text>
        <r>
          <rPr>
            <sz val="11"/>
            <rFont val="Calibri"/>
            <family val="2"/>
            <charset val="238"/>
          </rPr>
          <t>SZV_F:HitelKotvenyUtem1</t>
        </r>
      </text>
    </comment>
    <comment ref="AC222" authorId="0" shapeId="0">
      <text>
        <r>
          <rPr>
            <sz val="11"/>
            <rFont val="Calibri"/>
            <family val="2"/>
            <charset val="238"/>
          </rPr>
          <t>SZV_F:OsszesenUtem1</t>
        </r>
      </text>
    </comment>
    <comment ref="AF222" authorId="0" shapeId="0">
      <text>
        <r>
          <rPr>
            <sz val="11"/>
            <rFont val="Calibri"/>
            <family val="2"/>
            <charset val="238"/>
          </rPr>
          <t>SZV_F:HDUtem2</t>
        </r>
      </text>
    </comment>
    <comment ref="AG222" authorId="0" shapeId="0">
      <text>
        <r>
          <rPr>
            <sz val="11"/>
            <rFont val="Calibri"/>
            <family val="2"/>
            <charset val="238"/>
          </rPr>
          <t>SZV_F:ECSUtem2</t>
        </r>
      </text>
    </comment>
    <comment ref="AH222" authorId="0" shapeId="0">
      <text>
        <r>
          <rPr>
            <sz val="11"/>
            <rFont val="Calibri"/>
            <family val="2"/>
            <charset val="238"/>
          </rPr>
          <t>SZV_F:KFHUtem2</t>
        </r>
      </text>
    </comment>
    <comment ref="AI222" authorId="0" shapeId="0">
      <text>
        <r>
          <rPr>
            <sz val="11"/>
            <rFont val="Calibri"/>
            <family val="2"/>
            <charset val="238"/>
          </rPr>
          <t>SZV_F:Egyeb_SajatUtem2</t>
        </r>
      </text>
    </comment>
    <comment ref="AJ222" authorId="0" shapeId="0">
      <text>
        <r>
          <rPr>
            <sz val="11"/>
            <rFont val="Calibri"/>
            <family val="2"/>
            <charset val="238"/>
          </rPr>
          <t>SZV_F:DijUtem2</t>
        </r>
      </text>
    </comment>
    <comment ref="AK222" authorId="0" shapeId="0">
      <text>
        <r>
          <rPr>
            <sz val="11"/>
            <rFont val="Calibri"/>
            <family val="2"/>
            <charset val="238"/>
          </rPr>
          <t>SZV_F:EM_Melleklet1_Utem2</t>
        </r>
      </text>
    </comment>
    <comment ref="AL222" authorId="0" shapeId="0">
      <text>
        <r>
          <rPr>
            <sz val="11"/>
            <rFont val="Calibri"/>
            <family val="2"/>
            <charset val="238"/>
          </rPr>
          <t>SZV_F:EgyebAllamiUtem2</t>
        </r>
      </text>
    </comment>
    <comment ref="AM222" authorId="0" shapeId="0">
      <text>
        <r>
          <rPr>
            <sz val="11"/>
            <rFont val="Calibri"/>
            <family val="2"/>
            <charset val="238"/>
          </rPr>
          <t>SZV_F:OnkormanyzatiUtem2</t>
        </r>
      </text>
    </comment>
    <comment ref="AN222" authorId="0" shapeId="0">
      <text>
        <r>
          <rPr>
            <sz val="11"/>
            <rFont val="Calibri"/>
            <family val="2"/>
            <charset val="238"/>
          </rPr>
          <t>SZV_F:EUUtem2</t>
        </r>
      </text>
    </comment>
    <comment ref="AO222" authorId="0" shapeId="0">
      <text>
        <r>
          <rPr>
            <sz val="11"/>
            <rFont val="Calibri"/>
            <family val="2"/>
            <charset val="238"/>
          </rPr>
          <t>SZV_F:EgyebUtem2</t>
        </r>
      </text>
    </comment>
    <comment ref="AP222" authorId="0" shapeId="0">
      <text>
        <r>
          <rPr>
            <sz val="11"/>
            <rFont val="Calibri"/>
            <family val="2"/>
            <charset val="238"/>
          </rPr>
          <t>SZV_F:HitelKotvenyUtem2</t>
        </r>
      </text>
    </comment>
    <comment ref="AQ222" authorId="0" shapeId="0">
      <text>
        <r>
          <rPr>
            <sz val="11"/>
            <rFont val="Calibri"/>
            <family val="2"/>
            <charset val="238"/>
          </rPr>
          <t>SZV_F:OsszesenUtem2</t>
        </r>
      </text>
    </comment>
    <comment ref="AR222" authorId="0" shapeId="0">
      <text>
        <r>
          <rPr>
            <sz val="11"/>
            <rFont val="Calibri"/>
            <family val="2"/>
            <charset val="238"/>
          </rPr>
          <t>SZV_F:ForrashianyUtem2</t>
        </r>
      </text>
    </comment>
    <comment ref="AU222" authorId="0" shapeId="0">
      <text>
        <r>
          <rPr>
            <sz val="11"/>
            <rFont val="Calibri"/>
            <family val="2"/>
            <charset val="238"/>
          </rPr>
          <t>SZV_F:Indokolas</t>
        </r>
      </text>
    </comment>
    <comment ref="AV222" authorId="0" shapeId="0">
      <text>
        <r>
          <rPr>
            <sz val="11"/>
            <rFont val="Calibri"/>
            <family val="2"/>
            <charset val="238"/>
          </rPr>
          <t>SZV_F:Megjegyzes</t>
        </r>
      </text>
    </comment>
    <comment ref="AW222" authorId="0" shapeId="0">
      <text>
        <r>
          <rPr>
            <sz val="11"/>
            <rFont val="Calibri"/>
            <family val="2"/>
            <charset val="238"/>
          </rPr>
          <t>SZV_F:FeladatSorszam</t>
        </r>
      </text>
    </comment>
    <comment ref="AY222" authorId="0" shapeId="0">
      <text>
        <r>
          <rPr>
            <sz val="11"/>
            <rFont val="Calibri"/>
            <family val="2"/>
            <charset val="238"/>
          </rPr>
          <t>SZV_F:ISA</t>
        </r>
      </text>
    </comment>
    <comment ref="B224" authorId="0" shapeId="0">
      <text>
        <r>
          <rPr>
            <sz val="11"/>
            <rFont val="Calibri"/>
            <family val="2"/>
            <charset val="238"/>
          </rPr>
          <t>SZV_F:FontossagiSorrent</t>
        </r>
      </text>
    </comment>
    <comment ref="C224" authorId="0" shapeId="0">
      <text>
        <r>
          <rPr>
            <sz val="11"/>
            <rFont val="Calibri"/>
            <family val="2"/>
            <charset val="238"/>
          </rPr>
          <t>SZV_F:FeladatKategoria</t>
        </r>
      </text>
    </comment>
    <comment ref="D224" authorId="0" shapeId="0">
      <text>
        <r>
          <rPr>
            <sz val="11"/>
            <rFont val="Calibri"/>
            <family val="2"/>
            <charset val="238"/>
          </rPr>
          <t>SZV_F:FeladatMegnevezes</t>
        </r>
      </text>
    </comment>
    <comment ref="E224" authorId="0" shapeId="0">
      <text>
        <r>
          <rPr>
            <sz val="11"/>
            <rFont val="Calibri"/>
            <family val="2"/>
            <charset val="238"/>
          </rPr>
          <t>SZV_F:ElviEngedelySzam</t>
        </r>
      </text>
    </comment>
    <comment ref="F224" authorId="0" shapeId="0">
      <text>
        <r>
          <rPr>
            <sz val="11"/>
            <rFont val="Calibri"/>
            <family val="2"/>
            <charset val="238"/>
          </rPr>
          <t>SZV_F:VKR_Kod</t>
        </r>
      </text>
    </comment>
    <comment ref="G224" authorId="0" shapeId="0">
      <text>
        <r>
          <rPr>
            <sz val="11"/>
            <rFont val="Calibri"/>
            <family val="2"/>
            <charset val="238"/>
          </rPr>
          <t>SZV_F:VKR_Nev</t>
        </r>
      </text>
    </comment>
    <comment ref="H224" authorId="0" shapeId="0">
      <text>
        <r>
          <rPr>
            <sz val="11"/>
            <rFont val="Calibri"/>
            <family val="2"/>
            <charset val="238"/>
          </rPr>
          <t>SZV_F:FeladatAzonosito</t>
        </r>
      </text>
    </comment>
    <comment ref="I224" authorId="0" shapeId="0">
      <text>
        <r>
          <rPr>
            <sz val="11"/>
            <rFont val="Calibri"/>
            <family val="2"/>
            <charset val="238"/>
          </rPr>
          <t>SZV_F:EllatasiTerulet</t>
        </r>
      </text>
    </comment>
    <comment ref="J224" authorId="0" shapeId="0">
      <text>
        <r>
          <rPr>
            <sz val="11"/>
            <rFont val="Calibri"/>
            <family val="2"/>
            <charset val="238"/>
          </rPr>
          <t>SZV_F:EllatasertFelelos</t>
        </r>
      </text>
    </comment>
    <comment ref="K224" authorId="0" shapeId="0">
      <text>
        <r>
          <rPr>
            <sz val="11"/>
            <rFont val="Calibri"/>
            <family val="2"/>
            <charset val="238"/>
          </rPr>
          <t>SZV_F:TervezettNettoKoltseg</t>
        </r>
      </text>
    </comment>
    <comment ref="L224" authorId="0" shapeId="0">
      <text>
        <r>
          <rPr>
            <sz val="11"/>
            <rFont val="Calibri"/>
            <family val="2"/>
            <charset val="238"/>
          </rPr>
          <t>SZV_F:IdotartamKezdes</t>
        </r>
      </text>
    </comment>
    <comment ref="M224" authorId="0" shapeId="0">
      <text>
        <r>
          <rPr>
            <sz val="11"/>
            <rFont val="Calibri"/>
            <family val="2"/>
            <charset val="238"/>
          </rPr>
          <t>SZV_F:IdotartamBefejezes</t>
        </r>
      </text>
    </comment>
    <comment ref="N224" authorId="0" shapeId="0">
      <text>
        <r>
          <rPr>
            <sz val="11"/>
            <rFont val="Calibri"/>
            <family val="2"/>
            <charset val="238"/>
          </rPr>
          <t>SZV_F:NettoKoltsegUtem1</t>
        </r>
      </text>
    </comment>
    <comment ref="O224" authorId="0" shapeId="0">
      <text>
        <r>
          <rPr>
            <sz val="11"/>
            <rFont val="Calibri"/>
            <family val="2"/>
            <charset val="238"/>
          </rPr>
          <t>SZV_F:NettoKoltsegUtem2</t>
        </r>
      </text>
    </comment>
    <comment ref="P224" authorId="0" shapeId="0">
      <text>
        <r>
          <rPr>
            <sz val="11"/>
            <rFont val="Calibri"/>
            <family val="2"/>
            <charset val="238"/>
          </rPr>
          <t>SZV_F:EM_Melleklet2_KTG</t>
        </r>
      </text>
    </comment>
    <comment ref="R224" authorId="0" shapeId="0">
      <text>
        <r>
          <rPr>
            <sz val="11"/>
            <rFont val="Calibri"/>
            <family val="2"/>
            <charset val="238"/>
          </rPr>
          <t>SZV_F:HDUtem1</t>
        </r>
      </text>
    </comment>
    <comment ref="S224" authorId="0" shapeId="0">
      <text>
        <r>
          <rPr>
            <sz val="11"/>
            <rFont val="Calibri"/>
            <family val="2"/>
            <charset val="238"/>
          </rPr>
          <t>SZV_F:ECSUtem1</t>
        </r>
      </text>
    </comment>
    <comment ref="T224" authorId="0" shapeId="0">
      <text>
        <r>
          <rPr>
            <sz val="11"/>
            <rFont val="Calibri"/>
            <family val="2"/>
            <charset val="238"/>
          </rPr>
          <t>SZV_F:KFHUtem1</t>
        </r>
      </text>
    </comment>
    <comment ref="U224" authorId="0" shapeId="0">
      <text>
        <r>
          <rPr>
            <sz val="11"/>
            <rFont val="Calibri"/>
            <family val="2"/>
            <charset val="238"/>
          </rPr>
          <t>SZV_F:Egyeb_SajatUtem1</t>
        </r>
      </text>
    </comment>
    <comment ref="V224" authorId="0" shapeId="0">
      <text>
        <r>
          <rPr>
            <sz val="11"/>
            <rFont val="Calibri"/>
            <family val="2"/>
            <charset val="238"/>
          </rPr>
          <t>SZV_F:DijUtem1</t>
        </r>
      </text>
    </comment>
    <comment ref="W224" authorId="0" shapeId="0">
      <text>
        <r>
          <rPr>
            <sz val="11"/>
            <rFont val="Calibri"/>
            <family val="2"/>
            <charset val="238"/>
          </rPr>
          <t>SZV_F:EM_Melleklet1_Utem1</t>
        </r>
      </text>
    </comment>
    <comment ref="X224" authorId="0" shapeId="0">
      <text>
        <r>
          <rPr>
            <sz val="11"/>
            <rFont val="Calibri"/>
            <family val="2"/>
            <charset val="238"/>
          </rPr>
          <t>SZV_F:EgyebAllamiUtem1</t>
        </r>
      </text>
    </comment>
    <comment ref="Y224" authorId="0" shapeId="0">
      <text>
        <r>
          <rPr>
            <sz val="11"/>
            <rFont val="Calibri"/>
            <family val="2"/>
            <charset val="238"/>
          </rPr>
          <t>SZV_F:OnkormanyzatiUtem1</t>
        </r>
      </text>
    </comment>
    <comment ref="Z224" authorId="0" shapeId="0">
      <text>
        <r>
          <rPr>
            <sz val="11"/>
            <rFont val="Calibri"/>
            <family val="2"/>
            <charset val="238"/>
          </rPr>
          <t>SZV_F:EUUtem1</t>
        </r>
      </text>
    </comment>
    <comment ref="AA224" authorId="0" shapeId="0">
      <text>
        <r>
          <rPr>
            <sz val="11"/>
            <rFont val="Calibri"/>
            <family val="2"/>
            <charset val="238"/>
          </rPr>
          <t>SZV_F:EgyebUtem1</t>
        </r>
      </text>
    </comment>
    <comment ref="AB224" authorId="0" shapeId="0">
      <text>
        <r>
          <rPr>
            <sz val="11"/>
            <rFont val="Calibri"/>
            <family val="2"/>
            <charset val="238"/>
          </rPr>
          <t>SZV_F:HitelKotvenyUtem1</t>
        </r>
      </text>
    </comment>
    <comment ref="AC224" authorId="0" shapeId="0">
      <text>
        <r>
          <rPr>
            <sz val="11"/>
            <rFont val="Calibri"/>
            <family val="2"/>
            <charset val="238"/>
          </rPr>
          <t>SZV_F:OsszesenUtem1</t>
        </r>
      </text>
    </comment>
    <comment ref="AF224" authorId="0" shapeId="0">
      <text>
        <r>
          <rPr>
            <sz val="11"/>
            <rFont val="Calibri"/>
            <family val="2"/>
            <charset val="238"/>
          </rPr>
          <t>SZV_F:HDUtem2</t>
        </r>
      </text>
    </comment>
    <comment ref="AG224" authorId="0" shapeId="0">
      <text>
        <r>
          <rPr>
            <sz val="11"/>
            <rFont val="Calibri"/>
            <family val="2"/>
            <charset val="238"/>
          </rPr>
          <t>SZV_F:ECSUtem2</t>
        </r>
      </text>
    </comment>
    <comment ref="AH224" authorId="0" shapeId="0">
      <text>
        <r>
          <rPr>
            <sz val="11"/>
            <rFont val="Calibri"/>
            <family val="2"/>
            <charset val="238"/>
          </rPr>
          <t>SZV_F:KFHUtem2</t>
        </r>
      </text>
    </comment>
    <comment ref="AI224" authorId="0" shapeId="0">
      <text>
        <r>
          <rPr>
            <sz val="11"/>
            <rFont val="Calibri"/>
            <family val="2"/>
            <charset val="238"/>
          </rPr>
          <t>SZV_F:Egyeb_SajatUtem2</t>
        </r>
      </text>
    </comment>
    <comment ref="AJ224" authorId="0" shapeId="0">
      <text>
        <r>
          <rPr>
            <sz val="11"/>
            <rFont val="Calibri"/>
            <family val="2"/>
            <charset val="238"/>
          </rPr>
          <t>SZV_F:DijUtem2</t>
        </r>
      </text>
    </comment>
    <comment ref="AK224" authorId="0" shapeId="0">
      <text>
        <r>
          <rPr>
            <sz val="11"/>
            <rFont val="Calibri"/>
            <family val="2"/>
            <charset val="238"/>
          </rPr>
          <t>SZV_F:EM_Melleklet1_Utem2</t>
        </r>
      </text>
    </comment>
    <comment ref="AL224" authorId="0" shapeId="0">
      <text>
        <r>
          <rPr>
            <sz val="11"/>
            <rFont val="Calibri"/>
            <family val="2"/>
            <charset val="238"/>
          </rPr>
          <t>SZV_F:EgyebAllamiUtem2</t>
        </r>
      </text>
    </comment>
    <comment ref="AM224" authorId="0" shapeId="0">
      <text>
        <r>
          <rPr>
            <sz val="11"/>
            <rFont val="Calibri"/>
            <family val="2"/>
            <charset val="238"/>
          </rPr>
          <t>SZV_F:OnkormanyzatiUtem2</t>
        </r>
      </text>
    </comment>
    <comment ref="AN224" authorId="0" shapeId="0">
      <text>
        <r>
          <rPr>
            <sz val="11"/>
            <rFont val="Calibri"/>
            <family val="2"/>
            <charset val="238"/>
          </rPr>
          <t>SZV_F:EUUtem2</t>
        </r>
      </text>
    </comment>
    <comment ref="AO224" authorId="0" shapeId="0">
      <text>
        <r>
          <rPr>
            <sz val="11"/>
            <rFont val="Calibri"/>
            <family val="2"/>
            <charset val="238"/>
          </rPr>
          <t>SZV_F:EgyebUtem2</t>
        </r>
      </text>
    </comment>
    <comment ref="AP224" authorId="0" shapeId="0">
      <text>
        <r>
          <rPr>
            <sz val="11"/>
            <rFont val="Calibri"/>
            <family val="2"/>
            <charset val="238"/>
          </rPr>
          <t>SZV_F:HitelKotvenyUtem2</t>
        </r>
      </text>
    </comment>
    <comment ref="AQ224" authorId="0" shapeId="0">
      <text>
        <r>
          <rPr>
            <sz val="11"/>
            <rFont val="Calibri"/>
            <family val="2"/>
            <charset val="238"/>
          </rPr>
          <t>SZV_F:OsszesenUtem2</t>
        </r>
      </text>
    </comment>
    <comment ref="AR224" authorId="0" shapeId="0">
      <text>
        <r>
          <rPr>
            <sz val="11"/>
            <rFont val="Calibri"/>
            <family val="2"/>
            <charset val="238"/>
          </rPr>
          <t>SZV_F:ForrashianyUtem2</t>
        </r>
      </text>
    </comment>
    <comment ref="AU224" authorId="0" shapeId="0">
      <text>
        <r>
          <rPr>
            <sz val="11"/>
            <rFont val="Calibri"/>
            <family val="2"/>
            <charset val="238"/>
          </rPr>
          <t>SZV_F:Indokolas</t>
        </r>
      </text>
    </comment>
    <comment ref="AV224" authorId="0" shapeId="0">
      <text>
        <r>
          <rPr>
            <sz val="11"/>
            <rFont val="Calibri"/>
            <family val="2"/>
            <charset val="238"/>
          </rPr>
          <t>SZV_F:Megjegyzes</t>
        </r>
      </text>
    </comment>
    <comment ref="AW224" authorId="0" shapeId="0">
      <text>
        <r>
          <rPr>
            <sz val="11"/>
            <rFont val="Calibri"/>
            <family val="2"/>
            <charset val="238"/>
          </rPr>
          <t>SZV_F:FeladatSorszam</t>
        </r>
      </text>
    </comment>
    <comment ref="AY224" authorId="0" shapeId="0">
      <text>
        <r>
          <rPr>
            <sz val="11"/>
            <rFont val="Calibri"/>
            <family val="2"/>
            <charset val="238"/>
          </rPr>
          <t>SZV_F:ISA</t>
        </r>
      </text>
    </comment>
    <comment ref="B225" authorId="0" shapeId="0">
      <text>
        <r>
          <rPr>
            <sz val="11"/>
            <rFont val="Calibri"/>
            <family val="2"/>
            <charset val="238"/>
          </rPr>
          <t>SZV_F:FontossagiSorrent</t>
        </r>
      </text>
    </comment>
    <comment ref="C225" authorId="0" shapeId="0">
      <text>
        <r>
          <rPr>
            <sz val="11"/>
            <rFont val="Calibri"/>
            <family val="2"/>
            <charset val="238"/>
          </rPr>
          <t>SZV_F:FeladatKategoria</t>
        </r>
      </text>
    </comment>
    <comment ref="D225" authorId="0" shapeId="0">
      <text>
        <r>
          <rPr>
            <sz val="11"/>
            <rFont val="Calibri"/>
            <family val="2"/>
            <charset val="238"/>
          </rPr>
          <t>SZV_F:FeladatMegnevezes</t>
        </r>
      </text>
    </comment>
    <comment ref="E225" authorId="0" shapeId="0">
      <text>
        <r>
          <rPr>
            <sz val="11"/>
            <rFont val="Calibri"/>
            <family val="2"/>
            <charset val="238"/>
          </rPr>
          <t>SZV_F:ElviEngedelySzam</t>
        </r>
      </text>
    </comment>
    <comment ref="F225" authorId="0" shapeId="0">
      <text>
        <r>
          <rPr>
            <sz val="11"/>
            <rFont val="Calibri"/>
            <family val="2"/>
            <charset val="238"/>
          </rPr>
          <t>SZV_F:VKR_Kod</t>
        </r>
      </text>
    </comment>
    <comment ref="G225" authorId="0" shapeId="0">
      <text>
        <r>
          <rPr>
            <sz val="11"/>
            <rFont val="Calibri"/>
            <family val="2"/>
            <charset val="238"/>
          </rPr>
          <t>SZV_F:VKR_Nev</t>
        </r>
      </text>
    </comment>
    <comment ref="H225" authorId="0" shapeId="0">
      <text>
        <r>
          <rPr>
            <sz val="11"/>
            <rFont val="Calibri"/>
            <family val="2"/>
            <charset val="238"/>
          </rPr>
          <t>SZV_F:FeladatAzonosito</t>
        </r>
      </text>
    </comment>
    <comment ref="I225" authorId="0" shapeId="0">
      <text>
        <r>
          <rPr>
            <sz val="11"/>
            <rFont val="Calibri"/>
            <family val="2"/>
            <charset val="238"/>
          </rPr>
          <t>SZV_F:EllatasiTerulet</t>
        </r>
      </text>
    </comment>
    <comment ref="J225" authorId="0" shapeId="0">
      <text>
        <r>
          <rPr>
            <sz val="11"/>
            <rFont val="Calibri"/>
            <family val="2"/>
            <charset val="238"/>
          </rPr>
          <t>SZV_F:EllatasertFelelos</t>
        </r>
      </text>
    </comment>
    <comment ref="K225" authorId="0" shapeId="0">
      <text>
        <r>
          <rPr>
            <sz val="11"/>
            <rFont val="Calibri"/>
            <family val="2"/>
            <charset val="238"/>
          </rPr>
          <t>SZV_F:TervezettNettoKoltseg</t>
        </r>
      </text>
    </comment>
    <comment ref="L225" authorId="0" shapeId="0">
      <text>
        <r>
          <rPr>
            <sz val="11"/>
            <rFont val="Calibri"/>
            <family val="2"/>
            <charset val="238"/>
          </rPr>
          <t>SZV_F:IdotartamKezdes</t>
        </r>
      </text>
    </comment>
    <comment ref="M225" authorId="0" shapeId="0">
      <text>
        <r>
          <rPr>
            <sz val="11"/>
            <rFont val="Calibri"/>
            <family val="2"/>
            <charset val="238"/>
          </rPr>
          <t>SZV_F:IdotartamBefejezes</t>
        </r>
      </text>
    </comment>
    <comment ref="N225" authorId="0" shapeId="0">
      <text>
        <r>
          <rPr>
            <sz val="11"/>
            <rFont val="Calibri"/>
            <family val="2"/>
            <charset val="238"/>
          </rPr>
          <t>SZV_F:NettoKoltsegUtem1</t>
        </r>
      </text>
    </comment>
    <comment ref="O225" authorId="0" shapeId="0">
      <text>
        <r>
          <rPr>
            <sz val="11"/>
            <rFont val="Calibri"/>
            <family val="2"/>
            <charset val="238"/>
          </rPr>
          <t>SZV_F:NettoKoltsegUtem2</t>
        </r>
      </text>
    </comment>
    <comment ref="P225" authorId="0" shapeId="0">
      <text>
        <r>
          <rPr>
            <sz val="11"/>
            <rFont val="Calibri"/>
            <family val="2"/>
            <charset val="238"/>
          </rPr>
          <t>SZV_F:EM_Melleklet2_KTG</t>
        </r>
      </text>
    </comment>
    <comment ref="R225" authorId="0" shapeId="0">
      <text>
        <r>
          <rPr>
            <sz val="11"/>
            <rFont val="Calibri"/>
            <family val="2"/>
            <charset val="238"/>
          </rPr>
          <t>SZV_F:HDUtem1</t>
        </r>
      </text>
    </comment>
    <comment ref="S225" authorId="0" shapeId="0">
      <text>
        <r>
          <rPr>
            <sz val="11"/>
            <rFont val="Calibri"/>
            <family val="2"/>
            <charset val="238"/>
          </rPr>
          <t>SZV_F:ECSUtem1</t>
        </r>
      </text>
    </comment>
    <comment ref="T225" authorId="0" shapeId="0">
      <text>
        <r>
          <rPr>
            <sz val="11"/>
            <rFont val="Calibri"/>
            <family val="2"/>
            <charset val="238"/>
          </rPr>
          <t>SZV_F:KFHUtem1</t>
        </r>
      </text>
    </comment>
    <comment ref="U225" authorId="0" shapeId="0">
      <text>
        <r>
          <rPr>
            <sz val="11"/>
            <rFont val="Calibri"/>
            <family val="2"/>
            <charset val="238"/>
          </rPr>
          <t>SZV_F:Egyeb_SajatUtem1</t>
        </r>
      </text>
    </comment>
    <comment ref="V225" authorId="0" shapeId="0">
      <text>
        <r>
          <rPr>
            <sz val="11"/>
            <rFont val="Calibri"/>
            <family val="2"/>
            <charset val="238"/>
          </rPr>
          <t>SZV_F:DijUtem1</t>
        </r>
      </text>
    </comment>
    <comment ref="W225" authorId="0" shapeId="0">
      <text>
        <r>
          <rPr>
            <sz val="11"/>
            <rFont val="Calibri"/>
            <family val="2"/>
            <charset val="238"/>
          </rPr>
          <t>SZV_F:EM_Melleklet1_Utem1</t>
        </r>
      </text>
    </comment>
    <comment ref="X225" authorId="0" shapeId="0">
      <text>
        <r>
          <rPr>
            <sz val="11"/>
            <rFont val="Calibri"/>
            <family val="2"/>
            <charset val="238"/>
          </rPr>
          <t>SZV_F:EgyebAllamiUtem1</t>
        </r>
      </text>
    </comment>
    <comment ref="Y225" authorId="0" shapeId="0">
      <text>
        <r>
          <rPr>
            <sz val="11"/>
            <rFont val="Calibri"/>
            <family val="2"/>
            <charset val="238"/>
          </rPr>
          <t>SZV_F:OnkormanyzatiUtem1</t>
        </r>
      </text>
    </comment>
    <comment ref="Z225" authorId="0" shapeId="0">
      <text>
        <r>
          <rPr>
            <sz val="11"/>
            <rFont val="Calibri"/>
            <family val="2"/>
            <charset val="238"/>
          </rPr>
          <t>SZV_F:EUUtem1</t>
        </r>
      </text>
    </comment>
    <comment ref="AA225" authorId="0" shapeId="0">
      <text>
        <r>
          <rPr>
            <sz val="11"/>
            <rFont val="Calibri"/>
            <family val="2"/>
            <charset val="238"/>
          </rPr>
          <t>SZV_F:EgyebUtem1</t>
        </r>
      </text>
    </comment>
    <comment ref="AB225" authorId="0" shapeId="0">
      <text>
        <r>
          <rPr>
            <sz val="11"/>
            <rFont val="Calibri"/>
            <family val="2"/>
            <charset val="238"/>
          </rPr>
          <t>SZV_F:HitelKotvenyUtem1</t>
        </r>
      </text>
    </comment>
    <comment ref="AC225" authorId="0" shapeId="0">
      <text>
        <r>
          <rPr>
            <sz val="11"/>
            <rFont val="Calibri"/>
            <family val="2"/>
            <charset val="238"/>
          </rPr>
          <t>SZV_F:OsszesenUtem1</t>
        </r>
      </text>
    </comment>
    <comment ref="AF225" authorId="0" shapeId="0">
      <text>
        <r>
          <rPr>
            <sz val="11"/>
            <rFont val="Calibri"/>
            <family val="2"/>
            <charset val="238"/>
          </rPr>
          <t>SZV_F:HDUtem2</t>
        </r>
      </text>
    </comment>
    <comment ref="AG225" authorId="0" shapeId="0">
      <text>
        <r>
          <rPr>
            <sz val="11"/>
            <rFont val="Calibri"/>
            <family val="2"/>
            <charset val="238"/>
          </rPr>
          <t>SZV_F:ECSUtem2</t>
        </r>
      </text>
    </comment>
    <comment ref="AH225" authorId="0" shapeId="0">
      <text>
        <r>
          <rPr>
            <sz val="11"/>
            <rFont val="Calibri"/>
            <family val="2"/>
            <charset val="238"/>
          </rPr>
          <t>SZV_F:KFHUtem2</t>
        </r>
      </text>
    </comment>
    <comment ref="AI225" authorId="0" shapeId="0">
      <text>
        <r>
          <rPr>
            <sz val="11"/>
            <rFont val="Calibri"/>
            <family val="2"/>
            <charset val="238"/>
          </rPr>
          <t>SZV_F:Egyeb_SajatUtem2</t>
        </r>
      </text>
    </comment>
    <comment ref="AJ225" authorId="0" shapeId="0">
      <text>
        <r>
          <rPr>
            <sz val="11"/>
            <rFont val="Calibri"/>
            <family val="2"/>
            <charset val="238"/>
          </rPr>
          <t>SZV_F:DijUtem2</t>
        </r>
      </text>
    </comment>
    <comment ref="AK225" authorId="0" shapeId="0">
      <text>
        <r>
          <rPr>
            <sz val="11"/>
            <rFont val="Calibri"/>
            <family val="2"/>
            <charset val="238"/>
          </rPr>
          <t>SZV_F:EM_Melleklet1_Utem2</t>
        </r>
      </text>
    </comment>
    <comment ref="AL225" authorId="0" shapeId="0">
      <text>
        <r>
          <rPr>
            <sz val="11"/>
            <rFont val="Calibri"/>
            <family val="2"/>
            <charset val="238"/>
          </rPr>
          <t>SZV_F:EgyebAllamiUtem2</t>
        </r>
      </text>
    </comment>
    <comment ref="AM225" authorId="0" shapeId="0">
      <text>
        <r>
          <rPr>
            <sz val="11"/>
            <rFont val="Calibri"/>
            <family val="2"/>
            <charset val="238"/>
          </rPr>
          <t>SZV_F:OnkormanyzatiUtem2</t>
        </r>
      </text>
    </comment>
    <comment ref="AN225" authorId="0" shapeId="0">
      <text>
        <r>
          <rPr>
            <sz val="11"/>
            <rFont val="Calibri"/>
            <family val="2"/>
            <charset val="238"/>
          </rPr>
          <t>SZV_F:EUUtem2</t>
        </r>
      </text>
    </comment>
    <comment ref="AO225" authorId="0" shapeId="0">
      <text>
        <r>
          <rPr>
            <sz val="11"/>
            <rFont val="Calibri"/>
            <family val="2"/>
            <charset val="238"/>
          </rPr>
          <t>SZV_F:EgyebUtem2</t>
        </r>
      </text>
    </comment>
    <comment ref="AP225" authorId="0" shapeId="0">
      <text>
        <r>
          <rPr>
            <sz val="11"/>
            <rFont val="Calibri"/>
            <family val="2"/>
            <charset val="238"/>
          </rPr>
          <t>SZV_F:HitelKotvenyUtem2</t>
        </r>
      </text>
    </comment>
    <comment ref="AQ225" authorId="0" shapeId="0">
      <text>
        <r>
          <rPr>
            <sz val="11"/>
            <rFont val="Calibri"/>
            <family val="2"/>
            <charset val="238"/>
          </rPr>
          <t>SZV_F:OsszesenUtem2</t>
        </r>
      </text>
    </comment>
    <comment ref="AR225" authorId="0" shapeId="0">
      <text>
        <r>
          <rPr>
            <sz val="11"/>
            <rFont val="Calibri"/>
            <family val="2"/>
            <charset val="238"/>
          </rPr>
          <t>SZV_F:ForrashianyUtem2</t>
        </r>
      </text>
    </comment>
    <comment ref="AU225" authorId="0" shapeId="0">
      <text>
        <r>
          <rPr>
            <sz val="11"/>
            <rFont val="Calibri"/>
            <family val="2"/>
            <charset val="238"/>
          </rPr>
          <t>SZV_F:Indokolas</t>
        </r>
      </text>
    </comment>
    <comment ref="AV225" authorId="0" shapeId="0">
      <text>
        <r>
          <rPr>
            <sz val="11"/>
            <rFont val="Calibri"/>
            <family val="2"/>
            <charset val="238"/>
          </rPr>
          <t>SZV_F:Megjegyzes</t>
        </r>
      </text>
    </comment>
    <comment ref="AW225" authorId="0" shapeId="0">
      <text>
        <r>
          <rPr>
            <sz val="11"/>
            <rFont val="Calibri"/>
            <family val="2"/>
            <charset val="238"/>
          </rPr>
          <t>SZV_F:FeladatSorszam</t>
        </r>
      </text>
    </comment>
    <comment ref="AY225" authorId="0" shapeId="0">
      <text>
        <r>
          <rPr>
            <sz val="11"/>
            <rFont val="Calibri"/>
            <family val="2"/>
            <charset val="238"/>
          </rPr>
          <t>SZV_F:ISA</t>
        </r>
      </text>
    </comment>
    <comment ref="B226" authorId="0" shapeId="0">
      <text>
        <r>
          <rPr>
            <sz val="11"/>
            <rFont val="Calibri"/>
            <family val="2"/>
            <charset val="238"/>
          </rPr>
          <t>SZV_F:FontossagiSorrent</t>
        </r>
      </text>
    </comment>
    <comment ref="C226" authorId="0" shapeId="0">
      <text>
        <r>
          <rPr>
            <sz val="11"/>
            <rFont val="Calibri"/>
            <family val="2"/>
            <charset val="238"/>
          </rPr>
          <t>SZV_F:FeladatKategoria</t>
        </r>
      </text>
    </comment>
    <comment ref="D226" authorId="0" shapeId="0">
      <text>
        <r>
          <rPr>
            <sz val="11"/>
            <rFont val="Calibri"/>
            <family val="2"/>
            <charset val="238"/>
          </rPr>
          <t>SZV_F:FeladatMegnevezes</t>
        </r>
      </text>
    </comment>
    <comment ref="E226" authorId="0" shapeId="0">
      <text>
        <r>
          <rPr>
            <sz val="11"/>
            <rFont val="Calibri"/>
            <family val="2"/>
            <charset val="238"/>
          </rPr>
          <t>SZV_F:ElviEngedelySzam</t>
        </r>
      </text>
    </comment>
    <comment ref="F226" authorId="0" shapeId="0">
      <text>
        <r>
          <rPr>
            <sz val="11"/>
            <rFont val="Calibri"/>
            <family val="2"/>
            <charset val="238"/>
          </rPr>
          <t>SZV_F:VKR_Kod</t>
        </r>
      </text>
    </comment>
    <comment ref="G226" authorId="0" shapeId="0">
      <text>
        <r>
          <rPr>
            <sz val="11"/>
            <rFont val="Calibri"/>
            <family val="2"/>
            <charset val="238"/>
          </rPr>
          <t>SZV_F:VKR_Nev</t>
        </r>
      </text>
    </comment>
    <comment ref="H226" authorId="0" shapeId="0">
      <text>
        <r>
          <rPr>
            <sz val="11"/>
            <rFont val="Calibri"/>
            <family val="2"/>
            <charset val="238"/>
          </rPr>
          <t>SZV_F:FeladatAzonosito</t>
        </r>
      </text>
    </comment>
    <comment ref="I226" authorId="0" shapeId="0">
      <text>
        <r>
          <rPr>
            <sz val="11"/>
            <rFont val="Calibri"/>
            <family val="2"/>
            <charset val="238"/>
          </rPr>
          <t>SZV_F:EllatasiTerulet</t>
        </r>
      </text>
    </comment>
    <comment ref="J226" authorId="0" shapeId="0">
      <text>
        <r>
          <rPr>
            <sz val="11"/>
            <rFont val="Calibri"/>
            <family val="2"/>
            <charset val="238"/>
          </rPr>
          <t>SZV_F:EllatasertFelelos</t>
        </r>
      </text>
    </comment>
    <comment ref="K226" authorId="0" shapeId="0">
      <text>
        <r>
          <rPr>
            <sz val="11"/>
            <rFont val="Calibri"/>
            <family val="2"/>
            <charset val="238"/>
          </rPr>
          <t>SZV_F:TervezettNettoKoltseg</t>
        </r>
      </text>
    </comment>
    <comment ref="L226" authorId="0" shapeId="0">
      <text>
        <r>
          <rPr>
            <sz val="11"/>
            <rFont val="Calibri"/>
            <family val="2"/>
            <charset val="238"/>
          </rPr>
          <t>SZV_F:IdotartamKezdes</t>
        </r>
      </text>
    </comment>
    <comment ref="M226" authorId="0" shapeId="0">
      <text>
        <r>
          <rPr>
            <sz val="11"/>
            <rFont val="Calibri"/>
            <family val="2"/>
            <charset val="238"/>
          </rPr>
          <t>SZV_F:IdotartamBefejezes</t>
        </r>
      </text>
    </comment>
    <comment ref="N226" authorId="0" shapeId="0">
      <text>
        <r>
          <rPr>
            <sz val="11"/>
            <rFont val="Calibri"/>
            <family val="2"/>
            <charset val="238"/>
          </rPr>
          <t>SZV_F:NettoKoltsegUtem1</t>
        </r>
      </text>
    </comment>
    <comment ref="O226" authorId="0" shapeId="0">
      <text>
        <r>
          <rPr>
            <sz val="11"/>
            <rFont val="Calibri"/>
            <family val="2"/>
            <charset val="238"/>
          </rPr>
          <t>SZV_F:NettoKoltsegUtem2</t>
        </r>
      </text>
    </comment>
    <comment ref="P226" authorId="0" shapeId="0">
      <text>
        <r>
          <rPr>
            <sz val="11"/>
            <rFont val="Calibri"/>
            <family val="2"/>
            <charset val="238"/>
          </rPr>
          <t>SZV_F:EM_Melleklet2_KTG</t>
        </r>
      </text>
    </comment>
    <comment ref="R226" authorId="0" shapeId="0">
      <text>
        <r>
          <rPr>
            <sz val="11"/>
            <rFont val="Calibri"/>
            <family val="2"/>
            <charset val="238"/>
          </rPr>
          <t>SZV_F:HDUtem1</t>
        </r>
      </text>
    </comment>
    <comment ref="S226" authorId="0" shapeId="0">
      <text>
        <r>
          <rPr>
            <sz val="11"/>
            <rFont val="Calibri"/>
            <family val="2"/>
            <charset val="238"/>
          </rPr>
          <t>SZV_F:ECSUtem1</t>
        </r>
      </text>
    </comment>
    <comment ref="T226" authorId="0" shapeId="0">
      <text>
        <r>
          <rPr>
            <sz val="11"/>
            <rFont val="Calibri"/>
            <family val="2"/>
            <charset val="238"/>
          </rPr>
          <t>SZV_F:KFHUtem1</t>
        </r>
      </text>
    </comment>
    <comment ref="U226" authorId="0" shapeId="0">
      <text>
        <r>
          <rPr>
            <sz val="11"/>
            <rFont val="Calibri"/>
            <family val="2"/>
            <charset val="238"/>
          </rPr>
          <t>SZV_F:Egyeb_SajatUtem1</t>
        </r>
      </text>
    </comment>
    <comment ref="V226" authorId="0" shapeId="0">
      <text>
        <r>
          <rPr>
            <sz val="11"/>
            <rFont val="Calibri"/>
            <family val="2"/>
            <charset val="238"/>
          </rPr>
          <t>SZV_F:DijUtem1</t>
        </r>
      </text>
    </comment>
    <comment ref="W226" authorId="0" shapeId="0">
      <text>
        <r>
          <rPr>
            <sz val="11"/>
            <rFont val="Calibri"/>
            <family val="2"/>
            <charset val="238"/>
          </rPr>
          <t>SZV_F:EM_Melleklet1_Utem1</t>
        </r>
      </text>
    </comment>
    <comment ref="X226" authorId="0" shapeId="0">
      <text>
        <r>
          <rPr>
            <sz val="11"/>
            <rFont val="Calibri"/>
            <family val="2"/>
            <charset val="238"/>
          </rPr>
          <t>SZV_F:EgyebAllamiUtem1</t>
        </r>
      </text>
    </comment>
    <comment ref="Y226" authorId="0" shapeId="0">
      <text>
        <r>
          <rPr>
            <sz val="11"/>
            <rFont val="Calibri"/>
            <family val="2"/>
            <charset val="238"/>
          </rPr>
          <t>SZV_F:OnkormanyzatiUtem1</t>
        </r>
      </text>
    </comment>
    <comment ref="Z226" authorId="0" shapeId="0">
      <text>
        <r>
          <rPr>
            <sz val="11"/>
            <rFont val="Calibri"/>
            <family val="2"/>
            <charset val="238"/>
          </rPr>
          <t>SZV_F:EUUtem1</t>
        </r>
      </text>
    </comment>
    <comment ref="AA226" authorId="0" shapeId="0">
      <text>
        <r>
          <rPr>
            <sz val="11"/>
            <rFont val="Calibri"/>
            <family val="2"/>
            <charset val="238"/>
          </rPr>
          <t>SZV_F:EgyebUtem1</t>
        </r>
      </text>
    </comment>
    <comment ref="AB226" authorId="0" shapeId="0">
      <text>
        <r>
          <rPr>
            <sz val="11"/>
            <rFont val="Calibri"/>
            <family val="2"/>
            <charset val="238"/>
          </rPr>
          <t>SZV_F:HitelKotvenyUtem1</t>
        </r>
      </text>
    </comment>
    <comment ref="AC226" authorId="0" shapeId="0">
      <text>
        <r>
          <rPr>
            <sz val="11"/>
            <rFont val="Calibri"/>
            <family val="2"/>
            <charset val="238"/>
          </rPr>
          <t>SZV_F:OsszesenUtem1</t>
        </r>
      </text>
    </comment>
    <comment ref="AF226" authorId="0" shapeId="0">
      <text>
        <r>
          <rPr>
            <sz val="11"/>
            <rFont val="Calibri"/>
            <family val="2"/>
            <charset val="238"/>
          </rPr>
          <t>SZV_F:HDUtem2</t>
        </r>
      </text>
    </comment>
    <comment ref="AG226" authorId="0" shapeId="0">
      <text>
        <r>
          <rPr>
            <sz val="11"/>
            <rFont val="Calibri"/>
            <family val="2"/>
            <charset val="238"/>
          </rPr>
          <t>SZV_F:ECSUtem2</t>
        </r>
      </text>
    </comment>
    <comment ref="AH226" authorId="0" shapeId="0">
      <text>
        <r>
          <rPr>
            <sz val="11"/>
            <rFont val="Calibri"/>
            <family val="2"/>
            <charset val="238"/>
          </rPr>
          <t>SZV_F:KFHUtem2</t>
        </r>
      </text>
    </comment>
    <comment ref="AI226" authorId="0" shapeId="0">
      <text>
        <r>
          <rPr>
            <sz val="11"/>
            <rFont val="Calibri"/>
            <family val="2"/>
            <charset val="238"/>
          </rPr>
          <t>SZV_F:Egyeb_SajatUtem2</t>
        </r>
      </text>
    </comment>
    <comment ref="AJ226" authorId="0" shapeId="0">
      <text>
        <r>
          <rPr>
            <sz val="11"/>
            <rFont val="Calibri"/>
            <family val="2"/>
            <charset val="238"/>
          </rPr>
          <t>SZV_F:DijUtem2</t>
        </r>
      </text>
    </comment>
    <comment ref="AK226" authorId="0" shapeId="0">
      <text>
        <r>
          <rPr>
            <sz val="11"/>
            <rFont val="Calibri"/>
            <family val="2"/>
            <charset val="238"/>
          </rPr>
          <t>SZV_F:EM_Melleklet1_Utem2</t>
        </r>
      </text>
    </comment>
    <comment ref="AL226" authorId="0" shapeId="0">
      <text>
        <r>
          <rPr>
            <sz val="11"/>
            <rFont val="Calibri"/>
            <family val="2"/>
            <charset val="238"/>
          </rPr>
          <t>SZV_F:EgyebAllamiUtem2</t>
        </r>
      </text>
    </comment>
    <comment ref="AM226" authorId="0" shapeId="0">
      <text>
        <r>
          <rPr>
            <sz val="11"/>
            <rFont val="Calibri"/>
            <family val="2"/>
            <charset val="238"/>
          </rPr>
          <t>SZV_F:OnkormanyzatiUtem2</t>
        </r>
      </text>
    </comment>
    <comment ref="AN226" authorId="0" shapeId="0">
      <text>
        <r>
          <rPr>
            <sz val="11"/>
            <rFont val="Calibri"/>
            <family val="2"/>
            <charset val="238"/>
          </rPr>
          <t>SZV_F:EUUtem2</t>
        </r>
      </text>
    </comment>
    <comment ref="AO226" authorId="0" shapeId="0">
      <text>
        <r>
          <rPr>
            <sz val="11"/>
            <rFont val="Calibri"/>
            <family val="2"/>
            <charset val="238"/>
          </rPr>
          <t>SZV_F:EgyebUtem2</t>
        </r>
      </text>
    </comment>
    <comment ref="AP226" authorId="0" shapeId="0">
      <text>
        <r>
          <rPr>
            <sz val="11"/>
            <rFont val="Calibri"/>
            <family val="2"/>
            <charset val="238"/>
          </rPr>
          <t>SZV_F:HitelKotvenyUtem2</t>
        </r>
      </text>
    </comment>
    <comment ref="AQ226" authorId="0" shapeId="0">
      <text>
        <r>
          <rPr>
            <sz val="11"/>
            <rFont val="Calibri"/>
            <family val="2"/>
            <charset val="238"/>
          </rPr>
          <t>SZV_F:OsszesenUtem2</t>
        </r>
      </text>
    </comment>
    <comment ref="AR226" authorId="0" shapeId="0">
      <text>
        <r>
          <rPr>
            <sz val="11"/>
            <rFont val="Calibri"/>
            <family val="2"/>
            <charset val="238"/>
          </rPr>
          <t>SZV_F:ForrashianyUtem2</t>
        </r>
      </text>
    </comment>
    <comment ref="AU226" authorId="0" shapeId="0">
      <text>
        <r>
          <rPr>
            <sz val="11"/>
            <rFont val="Calibri"/>
            <family val="2"/>
            <charset val="238"/>
          </rPr>
          <t>SZV_F:Indokolas</t>
        </r>
      </text>
    </comment>
    <comment ref="AV226" authorId="0" shapeId="0">
      <text>
        <r>
          <rPr>
            <sz val="11"/>
            <rFont val="Calibri"/>
            <family val="2"/>
            <charset val="238"/>
          </rPr>
          <t>SZV_F:Megjegyzes</t>
        </r>
      </text>
    </comment>
    <comment ref="AW226" authorId="0" shapeId="0">
      <text>
        <r>
          <rPr>
            <sz val="11"/>
            <rFont val="Calibri"/>
            <family val="2"/>
            <charset val="238"/>
          </rPr>
          <t>SZV_F:FeladatSorszam</t>
        </r>
      </text>
    </comment>
    <comment ref="AY226" authorId="0" shapeId="0">
      <text>
        <r>
          <rPr>
            <sz val="11"/>
            <rFont val="Calibri"/>
            <family val="2"/>
            <charset val="238"/>
          </rPr>
          <t>SZV_F:ISA</t>
        </r>
      </text>
    </comment>
    <comment ref="B227" authorId="0" shapeId="0">
      <text>
        <r>
          <rPr>
            <sz val="11"/>
            <rFont val="Calibri"/>
            <family val="2"/>
            <charset val="238"/>
          </rPr>
          <t>SZV_F:FontossagiSorrent</t>
        </r>
      </text>
    </comment>
    <comment ref="C227" authorId="0" shapeId="0">
      <text>
        <r>
          <rPr>
            <sz val="11"/>
            <rFont val="Calibri"/>
            <family val="2"/>
            <charset val="238"/>
          </rPr>
          <t>SZV_F:FeladatKategoria</t>
        </r>
      </text>
    </comment>
    <comment ref="D227" authorId="0" shapeId="0">
      <text>
        <r>
          <rPr>
            <sz val="11"/>
            <rFont val="Calibri"/>
            <family val="2"/>
            <charset val="238"/>
          </rPr>
          <t>SZV_F:FeladatMegnevezes</t>
        </r>
      </text>
    </comment>
    <comment ref="E227" authorId="0" shapeId="0">
      <text>
        <r>
          <rPr>
            <sz val="11"/>
            <rFont val="Calibri"/>
            <family val="2"/>
            <charset val="238"/>
          </rPr>
          <t>SZV_F:ElviEngedelySzam</t>
        </r>
      </text>
    </comment>
    <comment ref="F227" authorId="0" shapeId="0">
      <text>
        <r>
          <rPr>
            <sz val="11"/>
            <rFont val="Calibri"/>
            <family val="2"/>
            <charset val="238"/>
          </rPr>
          <t>SZV_F:VKR_Kod</t>
        </r>
      </text>
    </comment>
    <comment ref="G227" authorId="0" shapeId="0">
      <text>
        <r>
          <rPr>
            <sz val="11"/>
            <rFont val="Calibri"/>
            <family val="2"/>
            <charset val="238"/>
          </rPr>
          <t>SZV_F:VKR_Nev</t>
        </r>
      </text>
    </comment>
    <comment ref="H227" authorId="0" shapeId="0">
      <text>
        <r>
          <rPr>
            <sz val="11"/>
            <rFont val="Calibri"/>
            <family val="2"/>
            <charset val="238"/>
          </rPr>
          <t>SZV_F:FeladatAzonosito</t>
        </r>
      </text>
    </comment>
    <comment ref="I227" authorId="0" shapeId="0">
      <text>
        <r>
          <rPr>
            <sz val="11"/>
            <rFont val="Calibri"/>
            <family val="2"/>
            <charset val="238"/>
          </rPr>
          <t>SZV_F:EllatasiTerulet</t>
        </r>
      </text>
    </comment>
    <comment ref="J227" authorId="0" shapeId="0">
      <text>
        <r>
          <rPr>
            <sz val="11"/>
            <rFont val="Calibri"/>
            <family val="2"/>
            <charset val="238"/>
          </rPr>
          <t>SZV_F:EllatasertFelelos</t>
        </r>
      </text>
    </comment>
    <comment ref="K227" authorId="0" shapeId="0">
      <text>
        <r>
          <rPr>
            <sz val="11"/>
            <rFont val="Calibri"/>
            <family val="2"/>
            <charset val="238"/>
          </rPr>
          <t>SZV_F:TervezettNettoKoltseg</t>
        </r>
      </text>
    </comment>
    <comment ref="L227" authorId="0" shapeId="0">
      <text>
        <r>
          <rPr>
            <sz val="11"/>
            <rFont val="Calibri"/>
            <family val="2"/>
            <charset val="238"/>
          </rPr>
          <t>SZV_F:IdotartamKezdes</t>
        </r>
      </text>
    </comment>
    <comment ref="M227" authorId="0" shapeId="0">
      <text>
        <r>
          <rPr>
            <sz val="11"/>
            <rFont val="Calibri"/>
            <family val="2"/>
            <charset val="238"/>
          </rPr>
          <t>SZV_F:IdotartamBefejezes</t>
        </r>
      </text>
    </comment>
    <comment ref="N227" authorId="0" shapeId="0">
      <text>
        <r>
          <rPr>
            <sz val="11"/>
            <rFont val="Calibri"/>
            <family val="2"/>
            <charset val="238"/>
          </rPr>
          <t>SZV_F:NettoKoltsegUtem1</t>
        </r>
      </text>
    </comment>
    <comment ref="O227" authorId="0" shapeId="0">
      <text>
        <r>
          <rPr>
            <sz val="11"/>
            <rFont val="Calibri"/>
            <family val="2"/>
            <charset val="238"/>
          </rPr>
          <t>SZV_F:NettoKoltsegUtem2</t>
        </r>
      </text>
    </comment>
    <comment ref="P227" authorId="0" shapeId="0">
      <text>
        <r>
          <rPr>
            <sz val="11"/>
            <rFont val="Calibri"/>
            <family val="2"/>
            <charset val="238"/>
          </rPr>
          <t>SZV_F:EM_Melleklet2_KTG</t>
        </r>
      </text>
    </comment>
    <comment ref="R227" authorId="0" shapeId="0">
      <text>
        <r>
          <rPr>
            <sz val="11"/>
            <rFont val="Calibri"/>
            <family val="2"/>
            <charset val="238"/>
          </rPr>
          <t>SZV_F:HDUtem1</t>
        </r>
      </text>
    </comment>
    <comment ref="S227" authorId="0" shapeId="0">
      <text>
        <r>
          <rPr>
            <sz val="11"/>
            <rFont val="Calibri"/>
            <family val="2"/>
            <charset val="238"/>
          </rPr>
          <t>SZV_F:ECSUtem1</t>
        </r>
      </text>
    </comment>
    <comment ref="T227" authorId="0" shapeId="0">
      <text>
        <r>
          <rPr>
            <sz val="11"/>
            <rFont val="Calibri"/>
            <family val="2"/>
            <charset val="238"/>
          </rPr>
          <t>SZV_F:KFHUtem1</t>
        </r>
      </text>
    </comment>
    <comment ref="U227" authorId="0" shapeId="0">
      <text>
        <r>
          <rPr>
            <sz val="11"/>
            <rFont val="Calibri"/>
            <family val="2"/>
            <charset val="238"/>
          </rPr>
          <t>SZV_F:Egyeb_SajatUtem1</t>
        </r>
      </text>
    </comment>
    <comment ref="V227" authorId="0" shapeId="0">
      <text>
        <r>
          <rPr>
            <sz val="11"/>
            <rFont val="Calibri"/>
            <family val="2"/>
            <charset val="238"/>
          </rPr>
          <t>SZV_F:DijUtem1</t>
        </r>
      </text>
    </comment>
    <comment ref="W227" authorId="0" shapeId="0">
      <text>
        <r>
          <rPr>
            <sz val="11"/>
            <rFont val="Calibri"/>
            <family val="2"/>
            <charset val="238"/>
          </rPr>
          <t>SZV_F:EM_Melleklet1_Utem1</t>
        </r>
      </text>
    </comment>
    <comment ref="X227" authorId="0" shapeId="0">
      <text>
        <r>
          <rPr>
            <sz val="11"/>
            <rFont val="Calibri"/>
            <family val="2"/>
            <charset val="238"/>
          </rPr>
          <t>SZV_F:EgyebAllamiUtem1</t>
        </r>
      </text>
    </comment>
    <comment ref="Y227" authorId="0" shapeId="0">
      <text>
        <r>
          <rPr>
            <sz val="11"/>
            <rFont val="Calibri"/>
            <family val="2"/>
            <charset val="238"/>
          </rPr>
          <t>SZV_F:OnkormanyzatiUtem1</t>
        </r>
      </text>
    </comment>
    <comment ref="Z227" authorId="0" shapeId="0">
      <text>
        <r>
          <rPr>
            <sz val="11"/>
            <rFont val="Calibri"/>
            <family val="2"/>
            <charset val="238"/>
          </rPr>
          <t>SZV_F:EUUtem1</t>
        </r>
      </text>
    </comment>
    <comment ref="AA227" authorId="0" shapeId="0">
      <text>
        <r>
          <rPr>
            <sz val="11"/>
            <rFont val="Calibri"/>
            <family val="2"/>
            <charset val="238"/>
          </rPr>
          <t>SZV_F:EgyebUtem1</t>
        </r>
      </text>
    </comment>
    <comment ref="AB227" authorId="0" shapeId="0">
      <text>
        <r>
          <rPr>
            <sz val="11"/>
            <rFont val="Calibri"/>
            <family val="2"/>
            <charset val="238"/>
          </rPr>
          <t>SZV_F:HitelKotvenyUtem1</t>
        </r>
      </text>
    </comment>
    <comment ref="AC227" authorId="0" shapeId="0">
      <text>
        <r>
          <rPr>
            <sz val="11"/>
            <rFont val="Calibri"/>
            <family val="2"/>
            <charset val="238"/>
          </rPr>
          <t>SZV_F:OsszesenUtem1</t>
        </r>
      </text>
    </comment>
    <comment ref="AF227" authorId="0" shapeId="0">
      <text>
        <r>
          <rPr>
            <sz val="11"/>
            <rFont val="Calibri"/>
            <family val="2"/>
            <charset val="238"/>
          </rPr>
          <t>SZV_F:HDUtem2</t>
        </r>
      </text>
    </comment>
    <comment ref="AG227" authorId="0" shapeId="0">
      <text>
        <r>
          <rPr>
            <sz val="11"/>
            <rFont val="Calibri"/>
            <family val="2"/>
            <charset val="238"/>
          </rPr>
          <t>SZV_F:ECSUtem2</t>
        </r>
      </text>
    </comment>
    <comment ref="AH227" authorId="0" shapeId="0">
      <text>
        <r>
          <rPr>
            <sz val="11"/>
            <rFont val="Calibri"/>
            <family val="2"/>
            <charset val="238"/>
          </rPr>
          <t>SZV_F:KFHUtem2</t>
        </r>
      </text>
    </comment>
    <comment ref="AI227" authorId="0" shapeId="0">
      <text>
        <r>
          <rPr>
            <sz val="11"/>
            <rFont val="Calibri"/>
            <family val="2"/>
            <charset val="238"/>
          </rPr>
          <t>SZV_F:Egyeb_SajatUtem2</t>
        </r>
      </text>
    </comment>
    <comment ref="AJ227" authorId="0" shapeId="0">
      <text>
        <r>
          <rPr>
            <sz val="11"/>
            <rFont val="Calibri"/>
            <family val="2"/>
            <charset val="238"/>
          </rPr>
          <t>SZV_F:DijUtem2</t>
        </r>
      </text>
    </comment>
    <comment ref="AK227" authorId="0" shapeId="0">
      <text>
        <r>
          <rPr>
            <sz val="11"/>
            <rFont val="Calibri"/>
            <family val="2"/>
            <charset val="238"/>
          </rPr>
          <t>SZV_F:EM_Melleklet1_Utem2</t>
        </r>
      </text>
    </comment>
    <comment ref="AL227" authorId="0" shapeId="0">
      <text>
        <r>
          <rPr>
            <sz val="11"/>
            <rFont val="Calibri"/>
            <family val="2"/>
            <charset val="238"/>
          </rPr>
          <t>SZV_F:EgyebAllamiUtem2</t>
        </r>
      </text>
    </comment>
    <comment ref="AM227" authorId="0" shapeId="0">
      <text>
        <r>
          <rPr>
            <sz val="11"/>
            <rFont val="Calibri"/>
            <family val="2"/>
            <charset val="238"/>
          </rPr>
          <t>SZV_F:OnkormanyzatiUtem2</t>
        </r>
      </text>
    </comment>
    <comment ref="AN227" authorId="0" shapeId="0">
      <text>
        <r>
          <rPr>
            <sz val="11"/>
            <rFont val="Calibri"/>
            <family val="2"/>
            <charset val="238"/>
          </rPr>
          <t>SZV_F:EUUtem2</t>
        </r>
      </text>
    </comment>
    <comment ref="AO227" authorId="0" shapeId="0">
      <text>
        <r>
          <rPr>
            <sz val="11"/>
            <rFont val="Calibri"/>
            <family val="2"/>
            <charset val="238"/>
          </rPr>
          <t>SZV_F:EgyebUtem2</t>
        </r>
      </text>
    </comment>
    <comment ref="AP227" authorId="0" shapeId="0">
      <text>
        <r>
          <rPr>
            <sz val="11"/>
            <rFont val="Calibri"/>
            <family val="2"/>
            <charset val="238"/>
          </rPr>
          <t>SZV_F:HitelKotvenyUtem2</t>
        </r>
      </text>
    </comment>
    <comment ref="AQ227" authorId="0" shapeId="0">
      <text>
        <r>
          <rPr>
            <sz val="11"/>
            <rFont val="Calibri"/>
            <family val="2"/>
            <charset val="238"/>
          </rPr>
          <t>SZV_F:OsszesenUtem2</t>
        </r>
      </text>
    </comment>
    <comment ref="AR227" authorId="0" shapeId="0">
      <text>
        <r>
          <rPr>
            <sz val="11"/>
            <rFont val="Calibri"/>
            <family val="2"/>
            <charset val="238"/>
          </rPr>
          <t>SZV_F:ForrashianyUtem2</t>
        </r>
      </text>
    </comment>
    <comment ref="AU227" authorId="0" shapeId="0">
      <text>
        <r>
          <rPr>
            <sz val="11"/>
            <rFont val="Calibri"/>
            <family val="2"/>
            <charset val="238"/>
          </rPr>
          <t>SZV_F:Indokolas</t>
        </r>
      </text>
    </comment>
    <comment ref="AV227" authorId="0" shapeId="0">
      <text>
        <r>
          <rPr>
            <sz val="11"/>
            <rFont val="Calibri"/>
            <family val="2"/>
            <charset val="238"/>
          </rPr>
          <t>SZV_F:Megjegyzes</t>
        </r>
      </text>
    </comment>
    <comment ref="AW227" authorId="0" shapeId="0">
      <text>
        <r>
          <rPr>
            <sz val="11"/>
            <rFont val="Calibri"/>
            <family val="2"/>
            <charset val="238"/>
          </rPr>
          <t>SZV_F:FeladatSorszam</t>
        </r>
      </text>
    </comment>
    <comment ref="AY227" authorId="0" shapeId="0">
      <text>
        <r>
          <rPr>
            <sz val="11"/>
            <rFont val="Calibri"/>
            <family val="2"/>
            <charset val="238"/>
          </rPr>
          <t>SZV_F:ISA</t>
        </r>
      </text>
    </comment>
    <comment ref="B228" authorId="0" shapeId="0">
      <text>
        <r>
          <rPr>
            <sz val="11"/>
            <rFont val="Calibri"/>
            <family val="2"/>
            <charset val="238"/>
          </rPr>
          <t>SZV_F:FontossagiSorrent</t>
        </r>
      </text>
    </comment>
    <comment ref="C228" authorId="0" shapeId="0">
      <text>
        <r>
          <rPr>
            <sz val="11"/>
            <rFont val="Calibri"/>
            <family val="2"/>
            <charset val="238"/>
          </rPr>
          <t>SZV_F:FeladatKategoria</t>
        </r>
      </text>
    </comment>
    <comment ref="D228" authorId="0" shapeId="0">
      <text>
        <r>
          <rPr>
            <sz val="11"/>
            <rFont val="Calibri"/>
            <family val="2"/>
            <charset val="238"/>
          </rPr>
          <t>SZV_F:FeladatMegnevezes</t>
        </r>
      </text>
    </comment>
    <comment ref="E228" authorId="0" shapeId="0">
      <text>
        <r>
          <rPr>
            <sz val="11"/>
            <rFont val="Calibri"/>
            <family val="2"/>
            <charset val="238"/>
          </rPr>
          <t>SZV_F:ElviEngedelySzam</t>
        </r>
      </text>
    </comment>
    <comment ref="F228" authorId="0" shapeId="0">
      <text>
        <r>
          <rPr>
            <sz val="11"/>
            <rFont val="Calibri"/>
            <family val="2"/>
            <charset val="238"/>
          </rPr>
          <t>SZV_F:VKR_Kod</t>
        </r>
      </text>
    </comment>
    <comment ref="G228" authorId="0" shapeId="0">
      <text>
        <r>
          <rPr>
            <sz val="11"/>
            <rFont val="Calibri"/>
            <family val="2"/>
            <charset val="238"/>
          </rPr>
          <t>SZV_F:VKR_Nev</t>
        </r>
      </text>
    </comment>
    <comment ref="H228" authorId="0" shapeId="0">
      <text>
        <r>
          <rPr>
            <sz val="11"/>
            <rFont val="Calibri"/>
            <family val="2"/>
            <charset val="238"/>
          </rPr>
          <t>SZV_F:FeladatAzonosito</t>
        </r>
      </text>
    </comment>
    <comment ref="I228" authorId="0" shapeId="0">
      <text>
        <r>
          <rPr>
            <sz val="11"/>
            <rFont val="Calibri"/>
            <family val="2"/>
            <charset val="238"/>
          </rPr>
          <t>SZV_F:EllatasiTerulet</t>
        </r>
      </text>
    </comment>
    <comment ref="J228" authorId="0" shapeId="0">
      <text>
        <r>
          <rPr>
            <sz val="11"/>
            <rFont val="Calibri"/>
            <family val="2"/>
            <charset val="238"/>
          </rPr>
          <t>SZV_F:EllatasertFelelos</t>
        </r>
      </text>
    </comment>
    <comment ref="K228" authorId="0" shapeId="0">
      <text>
        <r>
          <rPr>
            <sz val="11"/>
            <rFont val="Calibri"/>
            <family val="2"/>
            <charset val="238"/>
          </rPr>
          <t>SZV_F:TervezettNettoKoltseg</t>
        </r>
      </text>
    </comment>
    <comment ref="L228" authorId="0" shapeId="0">
      <text>
        <r>
          <rPr>
            <sz val="11"/>
            <rFont val="Calibri"/>
            <family val="2"/>
            <charset val="238"/>
          </rPr>
          <t>SZV_F:IdotartamKezdes</t>
        </r>
      </text>
    </comment>
    <comment ref="M228" authorId="0" shapeId="0">
      <text>
        <r>
          <rPr>
            <sz val="11"/>
            <rFont val="Calibri"/>
            <family val="2"/>
            <charset val="238"/>
          </rPr>
          <t>SZV_F:IdotartamBefejezes</t>
        </r>
      </text>
    </comment>
    <comment ref="N228" authorId="0" shapeId="0">
      <text>
        <r>
          <rPr>
            <sz val="11"/>
            <rFont val="Calibri"/>
            <family val="2"/>
            <charset val="238"/>
          </rPr>
          <t>SZV_F:NettoKoltsegUtem1</t>
        </r>
      </text>
    </comment>
    <comment ref="O228" authorId="0" shapeId="0">
      <text>
        <r>
          <rPr>
            <sz val="11"/>
            <rFont val="Calibri"/>
            <family val="2"/>
            <charset val="238"/>
          </rPr>
          <t>SZV_F:NettoKoltsegUtem2</t>
        </r>
      </text>
    </comment>
    <comment ref="P228" authorId="0" shapeId="0">
      <text>
        <r>
          <rPr>
            <sz val="11"/>
            <rFont val="Calibri"/>
            <family val="2"/>
            <charset val="238"/>
          </rPr>
          <t>SZV_F:EM_Melleklet2_KTG</t>
        </r>
      </text>
    </comment>
    <comment ref="R228" authorId="0" shapeId="0">
      <text>
        <r>
          <rPr>
            <sz val="11"/>
            <rFont val="Calibri"/>
            <family val="2"/>
            <charset val="238"/>
          </rPr>
          <t>SZV_F:HDUtem1</t>
        </r>
      </text>
    </comment>
    <comment ref="S228" authorId="0" shapeId="0">
      <text>
        <r>
          <rPr>
            <sz val="11"/>
            <rFont val="Calibri"/>
            <family val="2"/>
            <charset val="238"/>
          </rPr>
          <t>SZV_F:ECSUtem1</t>
        </r>
      </text>
    </comment>
    <comment ref="T228" authorId="0" shapeId="0">
      <text>
        <r>
          <rPr>
            <sz val="11"/>
            <rFont val="Calibri"/>
            <family val="2"/>
            <charset val="238"/>
          </rPr>
          <t>SZV_F:KFHUtem1</t>
        </r>
      </text>
    </comment>
    <comment ref="U228" authorId="0" shapeId="0">
      <text>
        <r>
          <rPr>
            <sz val="11"/>
            <rFont val="Calibri"/>
            <family val="2"/>
            <charset val="238"/>
          </rPr>
          <t>SZV_F:Egyeb_SajatUtem1</t>
        </r>
      </text>
    </comment>
    <comment ref="V228" authorId="0" shapeId="0">
      <text>
        <r>
          <rPr>
            <sz val="11"/>
            <rFont val="Calibri"/>
            <family val="2"/>
            <charset val="238"/>
          </rPr>
          <t>SZV_F:DijUtem1</t>
        </r>
      </text>
    </comment>
    <comment ref="W228" authorId="0" shapeId="0">
      <text>
        <r>
          <rPr>
            <sz val="11"/>
            <rFont val="Calibri"/>
            <family val="2"/>
            <charset val="238"/>
          </rPr>
          <t>SZV_F:EM_Melleklet1_Utem1</t>
        </r>
      </text>
    </comment>
    <comment ref="X228" authorId="0" shapeId="0">
      <text>
        <r>
          <rPr>
            <sz val="11"/>
            <rFont val="Calibri"/>
            <family val="2"/>
            <charset val="238"/>
          </rPr>
          <t>SZV_F:EgyebAllamiUtem1</t>
        </r>
      </text>
    </comment>
    <comment ref="Y228" authorId="0" shapeId="0">
      <text>
        <r>
          <rPr>
            <sz val="11"/>
            <rFont val="Calibri"/>
            <family val="2"/>
            <charset val="238"/>
          </rPr>
          <t>SZV_F:OnkormanyzatiUtem1</t>
        </r>
      </text>
    </comment>
    <comment ref="Z228" authorId="0" shapeId="0">
      <text>
        <r>
          <rPr>
            <sz val="11"/>
            <rFont val="Calibri"/>
            <family val="2"/>
            <charset val="238"/>
          </rPr>
          <t>SZV_F:EUUtem1</t>
        </r>
      </text>
    </comment>
    <comment ref="AA228" authorId="0" shapeId="0">
      <text>
        <r>
          <rPr>
            <sz val="11"/>
            <rFont val="Calibri"/>
            <family val="2"/>
            <charset val="238"/>
          </rPr>
          <t>SZV_F:EgyebUtem1</t>
        </r>
      </text>
    </comment>
    <comment ref="AB228" authorId="0" shapeId="0">
      <text>
        <r>
          <rPr>
            <sz val="11"/>
            <rFont val="Calibri"/>
            <family val="2"/>
            <charset val="238"/>
          </rPr>
          <t>SZV_F:HitelKotvenyUtem1</t>
        </r>
      </text>
    </comment>
    <comment ref="AC228" authorId="0" shapeId="0">
      <text>
        <r>
          <rPr>
            <sz val="11"/>
            <rFont val="Calibri"/>
            <family val="2"/>
            <charset val="238"/>
          </rPr>
          <t>SZV_F:OsszesenUtem1</t>
        </r>
      </text>
    </comment>
    <comment ref="AF228" authorId="0" shapeId="0">
      <text>
        <r>
          <rPr>
            <sz val="11"/>
            <rFont val="Calibri"/>
            <family val="2"/>
            <charset val="238"/>
          </rPr>
          <t>SZV_F:HDUtem2</t>
        </r>
      </text>
    </comment>
    <comment ref="AG228" authorId="0" shapeId="0">
      <text>
        <r>
          <rPr>
            <sz val="11"/>
            <rFont val="Calibri"/>
            <family val="2"/>
            <charset val="238"/>
          </rPr>
          <t>SZV_F:ECSUtem2</t>
        </r>
      </text>
    </comment>
    <comment ref="AH228" authorId="0" shapeId="0">
      <text>
        <r>
          <rPr>
            <sz val="11"/>
            <rFont val="Calibri"/>
            <family val="2"/>
            <charset val="238"/>
          </rPr>
          <t>SZV_F:KFHUtem2</t>
        </r>
      </text>
    </comment>
    <comment ref="AI228" authorId="0" shapeId="0">
      <text>
        <r>
          <rPr>
            <sz val="11"/>
            <rFont val="Calibri"/>
            <family val="2"/>
            <charset val="238"/>
          </rPr>
          <t>SZV_F:Egyeb_SajatUtem2</t>
        </r>
      </text>
    </comment>
    <comment ref="AJ228" authorId="0" shapeId="0">
      <text>
        <r>
          <rPr>
            <sz val="11"/>
            <rFont val="Calibri"/>
            <family val="2"/>
            <charset val="238"/>
          </rPr>
          <t>SZV_F:DijUtem2</t>
        </r>
      </text>
    </comment>
    <comment ref="AK228" authorId="0" shapeId="0">
      <text>
        <r>
          <rPr>
            <sz val="11"/>
            <rFont val="Calibri"/>
            <family val="2"/>
            <charset val="238"/>
          </rPr>
          <t>SZV_F:EM_Melleklet1_Utem2</t>
        </r>
      </text>
    </comment>
    <comment ref="AL228" authorId="0" shapeId="0">
      <text>
        <r>
          <rPr>
            <sz val="11"/>
            <rFont val="Calibri"/>
            <family val="2"/>
            <charset val="238"/>
          </rPr>
          <t>SZV_F:EgyebAllamiUtem2</t>
        </r>
      </text>
    </comment>
    <comment ref="AM228" authorId="0" shapeId="0">
      <text>
        <r>
          <rPr>
            <sz val="11"/>
            <rFont val="Calibri"/>
            <family val="2"/>
            <charset val="238"/>
          </rPr>
          <t>SZV_F:OnkormanyzatiUtem2</t>
        </r>
      </text>
    </comment>
    <comment ref="AN228" authorId="0" shapeId="0">
      <text>
        <r>
          <rPr>
            <sz val="11"/>
            <rFont val="Calibri"/>
            <family val="2"/>
            <charset val="238"/>
          </rPr>
          <t>SZV_F:EUUtem2</t>
        </r>
      </text>
    </comment>
    <comment ref="AO228" authorId="0" shapeId="0">
      <text>
        <r>
          <rPr>
            <sz val="11"/>
            <rFont val="Calibri"/>
            <family val="2"/>
            <charset val="238"/>
          </rPr>
          <t>SZV_F:EgyebUtem2</t>
        </r>
      </text>
    </comment>
    <comment ref="AP228" authorId="0" shapeId="0">
      <text>
        <r>
          <rPr>
            <sz val="11"/>
            <rFont val="Calibri"/>
            <family val="2"/>
            <charset val="238"/>
          </rPr>
          <t>SZV_F:HitelKotvenyUtem2</t>
        </r>
      </text>
    </comment>
    <comment ref="AQ228" authorId="0" shapeId="0">
      <text>
        <r>
          <rPr>
            <sz val="11"/>
            <rFont val="Calibri"/>
            <family val="2"/>
            <charset val="238"/>
          </rPr>
          <t>SZV_F:OsszesenUtem2</t>
        </r>
      </text>
    </comment>
    <comment ref="AR228" authorId="0" shapeId="0">
      <text>
        <r>
          <rPr>
            <sz val="11"/>
            <rFont val="Calibri"/>
            <family val="2"/>
            <charset val="238"/>
          </rPr>
          <t>SZV_F:ForrashianyUtem2</t>
        </r>
      </text>
    </comment>
    <comment ref="AU228" authorId="0" shapeId="0">
      <text>
        <r>
          <rPr>
            <sz val="11"/>
            <rFont val="Calibri"/>
            <family val="2"/>
            <charset val="238"/>
          </rPr>
          <t>SZV_F:Indokolas</t>
        </r>
      </text>
    </comment>
    <comment ref="AV228" authorId="0" shapeId="0">
      <text>
        <r>
          <rPr>
            <sz val="11"/>
            <rFont val="Calibri"/>
            <family val="2"/>
            <charset val="238"/>
          </rPr>
          <t>SZV_F:Megjegyzes</t>
        </r>
      </text>
    </comment>
    <comment ref="AW228" authorId="0" shapeId="0">
      <text>
        <r>
          <rPr>
            <sz val="11"/>
            <rFont val="Calibri"/>
            <family val="2"/>
            <charset val="238"/>
          </rPr>
          <t>SZV_F:FeladatSorszam</t>
        </r>
      </text>
    </comment>
    <comment ref="AY228" authorId="0" shapeId="0">
      <text>
        <r>
          <rPr>
            <sz val="11"/>
            <rFont val="Calibri"/>
            <family val="2"/>
            <charset val="238"/>
          </rPr>
          <t>SZV_F:ISA</t>
        </r>
      </text>
    </comment>
    <comment ref="B229" authorId="0" shapeId="0">
      <text>
        <r>
          <rPr>
            <sz val="11"/>
            <rFont val="Calibri"/>
            <family val="2"/>
            <charset val="238"/>
          </rPr>
          <t>SZV_F:FontossagiSorrent</t>
        </r>
      </text>
    </comment>
    <comment ref="C229" authorId="0" shapeId="0">
      <text>
        <r>
          <rPr>
            <sz val="11"/>
            <rFont val="Calibri"/>
            <family val="2"/>
            <charset val="238"/>
          </rPr>
          <t>SZV_F:FeladatKategoria</t>
        </r>
      </text>
    </comment>
    <comment ref="D229" authorId="0" shapeId="0">
      <text>
        <r>
          <rPr>
            <sz val="11"/>
            <rFont val="Calibri"/>
            <family val="2"/>
            <charset val="238"/>
          </rPr>
          <t>SZV_F:FeladatMegnevezes</t>
        </r>
      </text>
    </comment>
    <comment ref="E229" authorId="0" shapeId="0">
      <text>
        <r>
          <rPr>
            <sz val="11"/>
            <rFont val="Calibri"/>
            <family val="2"/>
            <charset val="238"/>
          </rPr>
          <t>SZV_F:ElviEngedelySzam</t>
        </r>
      </text>
    </comment>
    <comment ref="F229" authorId="0" shapeId="0">
      <text>
        <r>
          <rPr>
            <sz val="11"/>
            <rFont val="Calibri"/>
            <family val="2"/>
            <charset val="238"/>
          </rPr>
          <t>SZV_F:VKR_Kod</t>
        </r>
      </text>
    </comment>
    <comment ref="G229" authorId="0" shapeId="0">
      <text>
        <r>
          <rPr>
            <sz val="11"/>
            <rFont val="Calibri"/>
            <family val="2"/>
            <charset val="238"/>
          </rPr>
          <t>SZV_F:VKR_Nev</t>
        </r>
      </text>
    </comment>
    <comment ref="H229" authorId="0" shapeId="0">
      <text>
        <r>
          <rPr>
            <sz val="11"/>
            <rFont val="Calibri"/>
            <family val="2"/>
            <charset val="238"/>
          </rPr>
          <t>SZV_F:FeladatAzonosito</t>
        </r>
      </text>
    </comment>
    <comment ref="I229" authorId="0" shapeId="0">
      <text>
        <r>
          <rPr>
            <sz val="11"/>
            <rFont val="Calibri"/>
            <family val="2"/>
            <charset val="238"/>
          </rPr>
          <t>SZV_F:EllatasiTerulet</t>
        </r>
      </text>
    </comment>
    <comment ref="J229" authorId="0" shapeId="0">
      <text>
        <r>
          <rPr>
            <sz val="11"/>
            <rFont val="Calibri"/>
            <family val="2"/>
            <charset val="238"/>
          </rPr>
          <t>SZV_F:EllatasertFelelos</t>
        </r>
      </text>
    </comment>
    <comment ref="K229" authorId="0" shapeId="0">
      <text>
        <r>
          <rPr>
            <sz val="11"/>
            <rFont val="Calibri"/>
            <family val="2"/>
            <charset val="238"/>
          </rPr>
          <t>SZV_F:TervezettNettoKoltseg</t>
        </r>
      </text>
    </comment>
    <comment ref="L229" authorId="0" shapeId="0">
      <text>
        <r>
          <rPr>
            <sz val="11"/>
            <rFont val="Calibri"/>
            <family val="2"/>
            <charset val="238"/>
          </rPr>
          <t>SZV_F:IdotartamKezdes</t>
        </r>
      </text>
    </comment>
    <comment ref="M229" authorId="0" shapeId="0">
      <text>
        <r>
          <rPr>
            <sz val="11"/>
            <rFont val="Calibri"/>
            <family val="2"/>
            <charset val="238"/>
          </rPr>
          <t>SZV_F:IdotartamBefejezes</t>
        </r>
      </text>
    </comment>
    <comment ref="N229" authorId="0" shapeId="0">
      <text>
        <r>
          <rPr>
            <sz val="11"/>
            <rFont val="Calibri"/>
            <family val="2"/>
            <charset val="238"/>
          </rPr>
          <t>SZV_F:NettoKoltsegUtem1</t>
        </r>
      </text>
    </comment>
    <comment ref="O229" authorId="0" shapeId="0">
      <text>
        <r>
          <rPr>
            <sz val="11"/>
            <rFont val="Calibri"/>
            <family val="2"/>
            <charset val="238"/>
          </rPr>
          <t>SZV_F:NettoKoltsegUtem2</t>
        </r>
      </text>
    </comment>
    <comment ref="P229" authorId="0" shapeId="0">
      <text>
        <r>
          <rPr>
            <sz val="11"/>
            <rFont val="Calibri"/>
            <family val="2"/>
            <charset val="238"/>
          </rPr>
          <t>SZV_F:EM_Melleklet2_KTG</t>
        </r>
      </text>
    </comment>
    <comment ref="R229" authorId="0" shapeId="0">
      <text>
        <r>
          <rPr>
            <sz val="11"/>
            <rFont val="Calibri"/>
            <family val="2"/>
            <charset val="238"/>
          </rPr>
          <t>SZV_F:HDUtem1</t>
        </r>
      </text>
    </comment>
    <comment ref="S229" authorId="0" shapeId="0">
      <text>
        <r>
          <rPr>
            <sz val="11"/>
            <rFont val="Calibri"/>
            <family val="2"/>
            <charset val="238"/>
          </rPr>
          <t>SZV_F:ECSUtem1</t>
        </r>
      </text>
    </comment>
    <comment ref="T229" authorId="0" shapeId="0">
      <text>
        <r>
          <rPr>
            <sz val="11"/>
            <rFont val="Calibri"/>
            <family val="2"/>
            <charset val="238"/>
          </rPr>
          <t>SZV_F:KFHUtem1</t>
        </r>
      </text>
    </comment>
    <comment ref="U229" authorId="0" shapeId="0">
      <text>
        <r>
          <rPr>
            <sz val="11"/>
            <rFont val="Calibri"/>
            <family val="2"/>
            <charset val="238"/>
          </rPr>
          <t>SZV_F:Egyeb_SajatUtem1</t>
        </r>
      </text>
    </comment>
    <comment ref="V229" authorId="0" shapeId="0">
      <text>
        <r>
          <rPr>
            <sz val="11"/>
            <rFont val="Calibri"/>
            <family val="2"/>
            <charset val="238"/>
          </rPr>
          <t>SZV_F:DijUtem1</t>
        </r>
      </text>
    </comment>
    <comment ref="W229" authorId="0" shapeId="0">
      <text>
        <r>
          <rPr>
            <sz val="11"/>
            <rFont val="Calibri"/>
            <family val="2"/>
            <charset val="238"/>
          </rPr>
          <t>SZV_F:EM_Melleklet1_Utem1</t>
        </r>
      </text>
    </comment>
    <comment ref="X229" authorId="0" shapeId="0">
      <text>
        <r>
          <rPr>
            <sz val="11"/>
            <rFont val="Calibri"/>
            <family val="2"/>
            <charset val="238"/>
          </rPr>
          <t>SZV_F:EgyebAllamiUtem1</t>
        </r>
      </text>
    </comment>
    <comment ref="Y229" authorId="0" shapeId="0">
      <text>
        <r>
          <rPr>
            <sz val="11"/>
            <rFont val="Calibri"/>
            <family val="2"/>
            <charset val="238"/>
          </rPr>
          <t>SZV_F:OnkormanyzatiUtem1</t>
        </r>
      </text>
    </comment>
    <comment ref="Z229" authorId="0" shapeId="0">
      <text>
        <r>
          <rPr>
            <sz val="11"/>
            <rFont val="Calibri"/>
            <family val="2"/>
            <charset val="238"/>
          </rPr>
          <t>SZV_F:EUUtem1</t>
        </r>
      </text>
    </comment>
    <comment ref="AA229" authorId="0" shapeId="0">
      <text>
        <r>
          <rPr>
            <sz val="11"/>
            <rFont val="Calibri"/>
            <family val="2"/>
            <charset val="238"/>
          </rPr>
          <t>SZV_F:EgyebUtem1</t>
        </r>
      </text>
    </comment>
    <comment ref="AB229" authorId="0" shapeId="0">
      <text>
        <r>
          <rPr>
            <sz val="11"/>
            <rFont val="Calibri"/>
            <family val="2"/>
            <charset val="238"/>
          </rPr>
          <t>SZV_F:HitelKotvenyUtem1</t>
        </r>
      </text>
    </comment>
    <comment ref="AC229" authorId="0" shapeId="0">
      <text>
        <r>
          <rPr>
            <sz val="11"/>
            <rFont val="Calibri"/>
            <family val="2"/>
            <charset val="238"/>
          </rPr>
          <t>SZV_F:OsszesenUtem1</t>
        </r>
      </text>
    </comment>
    <comment ref="AF229" authorId="0" shapeId="0">
      <text>
        <r>
          <rPr>
            <sz val="11"/>
            <rFont val="Calibri"/>
            <family val="2"/>
            <charset val="238"/>
          </rPr>
          <t>SZV_F:HDUtem2</t>
        </r>
      </text>
    </comment>
    <comment ref="AG229" authorId="0" shapeId="0">
      <text>
        <r>
          <rPr>
            <sz val="11"/>
            <rFont val="Calibri"/>
            <family val="2"/>
            <charset val="238"/>
          </rPr>
          <t>SZV_F:ECSUtem2</t>
        </r>
      </text>
    </comment>
    <comment ref="AH229" authorId="0" shapeId="0">
      <text>
        <r>
          <rPr>
            <sz val="11"/>
            <rFont val="Calibri"/>
            <family val="2"/>
            <charset val="238"/>
          </rPr>
          <t>SZV_F:KFHUtem2</t>
        </r>
      </text>
    </comment>
    <comment ref="AI229" authorId="0" shapeId="0">
      <text>
        <r>
          <rPr>
            <sz val="11"/>
            <rFont val="Calibri"/>
            <family val="2"/>
            <charset val="238"/>
          </rPr>
          <t>SZV_F:Egyeb_SajatUtem2</t>
        </r>
      </text>
    </comment>
    <comment ref="AJ229" authorId="0" shapeId="0">
      <text>
        <r>
          <rPr>
            <sz val="11"/>
            <rFont val="Calibri"/>
            <family val="2"/>
            <charset val="238"/>
          </rPr>
          <t>SZV_F:DijUtem2</t>
        </r>
      </text>
    </comment>
    <comment ref="AK229" authorId="0" shapeId="0">
      <text>
        <r>
          <rPr>
            <sz val="11"/>
            <rFont val="Calibri"/>
            <family val="2"/>
            <charset val="238"/>
          </rPr>
          <t>SZV_F:EM_Melleklet1_Utem2</t>
        </r>
      </text>
    </comment>
    <comment ref="AL229" authorId="0" shapeId="0">
      <text>
        <r>
          <rPr>
            <sz val="11"/>
            <rFont val="Calibri"/>
            <family val="2"/>
            <charset val="238"/>
          </rPr>
          <t>SZV_F:EgyebAllamiUtem2</t>
        </r>
      </text>
    </comment>
    <comment ref="AM229" authorId="0" shapeId="0">
      <text>
        <r>
          <rPr>
            <sz val="11"/>
            <rFont val="Calibri"/>
            <family val="2"/>
            <charset val="238"/>
          </rPr>
          <t>SZV_F:OnkormanyzatiUtem2</t>
        </r>
      </text>
    </comment>
    <comment ref="AN229" authorId="0" shapeId="0">
      <text>
        <r>
          <rPr>
            <sz val="11"/>
            <rFont val="Calibri"/>
            <family val="2"/>
            <charset val="238"/>
          </rPr>
          <t>SZV_F:EUUtem2</t>
        </r>
      </text>
    </comment>
    <comment ref="AO229" authorId="0" shapeId="0">
      <text>
        <r>
          <rPr>
            <sz val="11"/>
            <rFont val="Calibri"/>
            <family val="2"/>
            <charset val="238"/>
          </rPr>
          <t>SZV_F:EgyebUtem2</t>
        </r>
      </text>
    </comment>
    <comment ref="AP229" authorId="0" shapeId="0">
      <text>
        <r>
          <rPr>
            <sz val="11"/>
            <rFont val="Calibri"/>
            <family val="2"/>
            <charset val="238"/>
          </rPr>
          <t>SZV_F:HitelKotvenyUtem2</t>
        </r>
      </text>
    </comment>
    <comment ref="AQ229" authorId="0" shapeId="0">
      <text>
        <r>
          <rPr>
            <sz val="11"/>
            <rFont val="Calibri"/>
            <family val="2"/>
            <charset val="238"/>
          </rPr>
          <t>SZV_F:OsszesenUtem2</t>
        </r>
      </text>
    </comment>
    <comment ref="AR229" authorId="0" shapeId="0">
      <text>
        <r>
          <rPr>
            <sz val="11"/>
            <rFont val="Calibri"/>
            <family val="2"/>
            <charset val="238"/>
          </rPr>
          <t>SZV_F:ForrashianyUtem2</t>
        </r>
      </text>
    </comment>
    <comment ref="AU229" authorId="0" shapeId="0">
      <text>
        <r>
          <rPr>
            <sz val="11"/>
            <rFont val="Calibri"/>
            <family val="2"/>
            <charset val="238"/>
          </rPr>
          <t>SZV_F:Indokolas</t>
        </r>
      </text>
    </comment>
    <comment ref="AV229" authorId="0" shapeId="0">
      <text>
        <r>
          <rPr>
            <sz val="11"/>
            <rFont val="Calibri"/>
            <family val="2"/>
            <charset val="238"/>
          </rPr>
          <t>SZV_F:Megjegyzes</t>
        </r>
      </text>
    </comment>
    <comment ref="AW229" authorId="0" shapeId="0">
      <text>
        <r>
          <rPr>
            <sz val="11"/>
            <rFont val="Calibri"/>
            <family val="2"/>
            <charset val="238"/>
          </rPr>
          <t>SZV_F:FeladatSorszam</t>
        </r>
      </text>
    </comment>
    <comment ref="AY229" authorId="0" shapeId="0">
      <text>
        <r>
          <rPr>
            <sz val="11"/>
            <rFont val="Calibri"/>
            <family val="2"/>
            <charset val="238"/>
          </rPr>
          <t>SZV_F:ISA</t>
        </r>
      </text>
    </comment>
    <comment ref="B230" authorId="0" shapeId="0">
      <text>
        <r>
          <rPr>
            <sz val="11"/>
            <rFont val="Calibri"/>
            <family val="2"/>
            <charset val="238"/>
          </rPr>
          <t>SZV_F:FontossagiSorrent</t>
        </r>
      </text>
    </comment>
    <comment ref="C230" authorId="0" shapeId="0">
      <text>
        <r>
          <rPr>
            <sz val="11"/>
            <rFont val="Calibri"/>
            <family val="2"/>
            <charset val="238"/>
          </rPr>
          <t>SZV_F:FeladatKategoria</t>
        </r>
      </text>
    </comment>
    <comment ref="D230" authorId="0" shapeId="0">
      <text>
        <r>
          <rPr>
            <sz val="11"/>
            <rFont val="Calibri"/>
            <family val="2"/>
            <charset val="238"/>
          </rPr>
          <t>SZV_F:FeladatMegnevezes</t>
        </r>
      </text>
    </comment>
    <comment ref="E230" authorId="0" shapeId="0">
      <text>
        <r>
          <rPr>
            <sz val="11"/>
            <rFont val="Calibri"/>
            <family val="2"/>
            <charset val="238"/>
          </rPr>
          <t>SZV_F:ElviEngedelySzam</t>
        </r>
      </text>
    </comment>
    <comment ref="F230" authorId="0" shapeId="0">
      <text>
        <r>
          <rPr>
            <sz val="11"/>
            <rFont val="Calibri"/>
            <family val="2"/>
            <charset val="238"/>
          </rPr>
          <t>SZV_F:VKR_Kod</t>
        </r>
      </text>
    </comment>
    <comment ref="G230" authorId="0" shapeId="0">
      <text>
        <r>
          <rPr>
            <sz val="11"/>
            <rFont val="Calibri"/>
            <family val="2"/>
            <charset val="238"/>
          </rPr>
          <t>SZV_F:VKR_Nev</t>
        </r>
      </text>
    </comment>
    <comment ref="H230" authorId="0" shapeId="0">
      <text>
        <r>
          <rPr>
            <sz val="11"/>
            <rFont val="Calibri"/>
            <family val="2"/>
            <charset val="238"/>
          </rPr>
          <t>SZV_F:FeladatAzonosito</t>
        </r>
      </text>
    </comment>
    <comment ref="I230" authorId="0" shapeId="0">
      <text>
        <r>
          <rPr>
            <sz val="11"/>
            <rFont val="Calibri"/>
            <family val="2"/>
            <charset val="238"/>
          </rPr>
          <t>SZV_F:EllatasiTerulet</t>
        </r>
      </text>
    </comment>
    <comment ref="J230" authorId="0" shapeId="0">
      <text>
        <r>
          <rPr>
            <sz val="11"/>
            <rFont val="Calibri"/>
            <family val="2"/>
            <charset val="238"/>
          </rPr>
          <t>SZV_F:EllatasertFelelos</t>
        </r>
      </text>
    </comment>
    <comment ref="K230" authorId="0" shapeId="0">
      <text>
        <r>
          <rPr>
            <sz val="11"/>
            <rFont val="Calibri"/>
            <family val="2"/>
            <charset val="238"/>
          </rPr>
          <t>SZV_F:TervezettNettoKoltseg</t>
        </r>
      </text>
    </comment>
    <comment ref="L230" authorId="0" shapeId="0">
      <text>
        <r>
          <rPr>
            <sz val="11"/>
            <rFont val="Calibri"/>
            <family val="2"/>
            <charset val="238"/>
          </rPr>
          <t>SZV_F:IdotartamKezdes</t>
        </r>
      </text>
    </comment>
    <comment ref="M230" authorId="0" shapeId="0">
      <text>
        <r>
          <rPr>
            <sz val="11"/>
            <rFont val="Calibri"/>
            <family val="2"/>
            <charset val="238"/>
          </rPr>
          <t>SZV_F:IdotartamBefejezes</t>
        </r>
      </text>
    </comment>
    <comment ref="N230" authorId="0" shapeId="0">
      <text>
        <r>
          <rPr>
            <sz val="11"/>
            <rFont val="Calibri"/>
            <family val="2"/>
            <charset val="238"/>
          </rPr>
          <t>SZV_F:NettoKoltsegUtem1</t>
        </r>
      </text>
    </comment>
    <comment ref="O230" authorId="0" shapeId="0">
      <text>
        <r>
          <rPr>
            <sz val="11"/>
            <rFont val="Calibri"/>
            <family val="2"/>
            <charset val="238"/>
          </rPr>
          <t>SZV_F:NettoKoltsegUtem2</t>
        </r>
      </text>
    </comment>
    <comment ref="P230" authorId="0" shapeId="0">
      <text>
        <r>
          <rPr>
            <sz val="11"/>
            <rFont val="Calibri"/>
            <family val="2"/>
            <charset val="238"/>
          </rPr>
          <t>SZV_F:EM_Melleklet2_KTG</t>
        </r>
      </text>
    </comment>
    <comment ref="R230" authorId="0" shapeId="0">
      <text>
        <r>
          <rPr>
            <sz val="11"/>
            <rFont val="Calibri"/>
            <family val="2"/>
            <charset val="238"/>
          </rPr>
          <t>SZV_F:HDUtem1</t>
        </r>
      </text>
    </comment>
    <comment ref="S230" authorId="0" shapeId="0">
      <text>
        <r>
          <rPr>
            <sz val="11"/>
            <rFont val="Calibri"/>
            <family val="2"/>
            <charset val="238"/>
          </rPr>
          <t>SZV_F:ECSUtem1</t>
        </r>
      </text>
    </comment>
    <comment ref="T230" authorId="0" shapeId="0">
      <text>
        <r>
          <rPr>
            <sz val="11"/>
            <rFont val="Calibri"/>
            <family val="2"/>
            <charset val="238"/>
          </rPr>
          <t>SZV_F:KFHUtem1</t>
        </r>
      </text>
    </comment>
    <comment ref="U230" authorId="0" shapeId="0">
      <text>
        <r>
          <rPr>
            <sz val="11"/>
            <rFont val="Calibri"/>
            <family val="2"/>
            <charset val="238"/>
          </rPr>
          <t>SZV_F:Egyeb_SajatUtem1</t>
        </r>
      </text>
    </comment>
    <comment ref="V230" authorId="0" shapeId="0">
      <text>
        <r>
          <rPr>
            <sz val="11"/>
            <rFont val="Calibri"/>
            <family val="2"/>
            <charset val="238"/>
          </rPr>
          <t>SZV_F:DijUtem1</t>
        </r>
      </text>
    </comment>
    <comment ref="W230" authorId="0" shapeId="0">
      <text>
        <r>
          <rPr>
            <sz val="11"/>
            <rFont val="Calibri"/>
            <family val="2"/>
            <charset val="238"/>
          </rPr>
          <t>SZV_F:EM_Melleklet1_Utem1</t>
        </r>
      </text>
    </comment>
    <comment ref="X230" authorId="0" shapeId="0">
      <text>
        <r>
          <rPr>
            <sz val="11"/>
            <rFont val="Calibri"/>
            <family val="2"/>
            <charset val="238"/>
          </rPr>
          <t>SZV_F:EgyebAllamiUtem1</t>
        </r>
      </text>
    </comment>
    <comment ref="Y230" authorId="0" shapeId="0">
      <text>
        <r>
          <rPr>
            <sz val="11"/>
            <rFont val="Calibri"/>
            <family val="2"/>
            <charset val="238"/>
          </rPr>
          <t>SZV_F:OnkormanyzatiUtem1</t>
        </r>
      </text>
    </comment>
    <comment ref="Z230" authorId="0" shapeId="0">
      <text>
        <r>
          <rPr>
            <sz val="11"/>
            <rFont val="Calibri"/>
            <family val="2"/>
            <charset val="238"/>
          </rPr>
          <t>SZV_F:EUUtem1</t>
        </r>
      </text>
    </comment>
    <comment ref="AA230" authorId="0" shapeId="0">
      <text>
        <r>
          <rPr>
            <sz val="11"/>
            <rFont val="Calibri"/>
            <family val="2"/>
            <charset val="238"/>
          </rPr>
          <t>SZV_F:EgyebUtem1</t>
        </r>
      </text>
    </comment>
    <comment ref="AB230" authorId="0" shapeId="0">
      <text>
        <r>
          <rPr>
            <sz val="11"/>
            <rFont val="Calibri"/>
            <family val="2"/>
            <charset val="238"/>
          </rPr>
          <t>SZV_F:HitelKotvenyUtem1</t>
        </r>
      </text>
    </comment>
    <comment ref="AC230" authorId="0" shapeId="0">
      <text>
        <r>
          <rPr>
            <sz val="11"/>
            <rFont val="Calibri"/>
            <family val="2"/>
            <charset val="238"/>
          </rPr>
          <t>SZV_F:OsszesenUtem1</t>
        </r>
      </text>
    </comment>
    <comment ref="AF230" authorId="0" shapeId="0">
      <text>
        <r>
          <rPr>
            <sz val="11"/>
            <rFont val="Calibri"/>
            <family val="2"/>
            <charset val="238"/>
          </rPr>
          <t>SZV_F:HDUtem2</t>
        </r>
      </text>
    </comment>
    <comment ref="AG230" authorId="0" shapeId="0">
      <text>
        <r>
          <rPr>
            <sz val="11"/>
            <rFont val="Calibri"/>
            <family val="2"/>
            <charset val="238"/>
          </rPr>
          <t>SZV_F:ECSUtem2</t>
        </r>
      </text>
    </comment>
    <comment ref="AH230" authorId="0" shapeId="0">
      <text>
        <r>
          <rPr>
            <sz val="11"/>
            <rFont val="Calibri"/>
            <family val="2"/>
            <charset val="238"/>
          </rPr>
          <t>SZV_F:KFHUtem2</t>
        </r>
      </text>
    </comment>
    <comment ref="AI230" authorId="0" shapeId="0">
      <text>
        <r>
          <rPr>
            <sz val="11"/>
            <rFont val="Calibri"/>
            <family val="2"/>
            <charset val="238"/>
          </rPr>
          <t>SZV_F:Egyeb_SajatUtem2</t>
        </r>
      </text>
    </comment>
    <comment ref="AJ230" authorId="0" shapeId="0">
      <text>
        <r>
          <rPr>
            <sz val="11"/>
            <rFont val="Calibri"/>
            <family val="2"/>
            <charset val="238"/>
          </rPr>
          <t>SZV_F:DijUtem2</t>
        </r>
      </text>
    </comment>
    <comment ref="AK230" authorId="0" shapeId="0">
      <text>
        <r>
          <rPr>
            <sz val="11"/>
            <rFont val="Calibri"/>
            <family val="2"/>
            <charset val="238"/>
          </rPr>
          <t>SZV_F:EM_Melleklet1_Utem2</t>
        </r>
      </text>
    </comment>
    <comment ref="AL230" authorId="0" shapeId="0">
      <text>
        <r>
          <rPr>
            <sz val="11"/>
            <rFont val="Calibri"/>
            <family val="2"/>
            <charset val="238"/>
          </rPr>
          <t>SZV_F:EgyebAllamiUtem2</t>
        </r>
      </text>
    </comment>
    <comment ref="AM230" authorId="0" shapeId="0">
      <text>
        <r>
          <rPr>
            <sz val="11"/>
            <rFont val="Calibri"/>
            <family val="2"/>
            <charset val="238"/>
          </rPr>
          <t>SZV_F:OnkormanyzatiUtem2</t>
        </r>
      </text>
    </comment>
    <comment ref="AN230" authorId="0" shapeId="0">
      <text>
        <r>
          <rPr>
            <sz val="11"/>
            <rFont val="Calibri"/>
            <family val="2"/>
            <charset val="238"/>
          </rPr>
          <t>SZV_F:EUUtem2</t>
        </r>
      </text>
    </comment>
    <comment ref="AO230" authorId="0" shapeId="0">
      <text>
        <r>
          <rPr>
            <sz val="11"/>
            <rFont val="Calibri"/>
            <family val="2"/>
            <charset val="238"/>
          </rPr>
          <t>SZV_F:EgyebUtem2</t>
        </r>
      </text>
    </comment>
    <comment ref="AP230" authorId="0" shapeId="0">
      <text>
        <r>
          <rPr>
            <sz val="11"/>
            <rFont val="Calibri"/>
            <family val="2"/>
            <charset val="238"/>
          </rPr>
          <t>SZV_F:HitelKotvenyUtem2</t>
        </r>
      </text>
    </comment>
    <comment ref="AQ230" authorId="0" shapeId="0">
      <text>
        <r>
          <rPr>
            <sz val="11"/>
            <rFont val="Calibri"/>
            <family val="2"/>
            <charset val="238"/>
          </rPr>
          <t>SZV_F:OsszesenUtem2</t>
        </r>
      </text>
    </comment>
    <comment ref="AR230" authorId="0" shapeId="0">
      <text>
        <r>
          <rPr>
            <sz val="11"/>
            <rFont val="Calibri"/>
            <family val="2"/>
            <charset val="238"/>
          </rPr>
          <t>SZV_F:ForrashianyUtem2</t>
        </r>
      </text>
    </comment>
    <comment ref="AU230" authorId="0" shapeId="0">
      <text>
        <r>
          <rPr>
            <sz val="11"/>
            <rFont val="Calibri"/>
            <family val="2"/>
            <charset val="238"/>
          </rPr>
          <t>SZV_F:Indokolas</t>
        </r>
      </text>
    </comment>
    <comment ref="AV230" authorId="0" shapeId="0">
      <text>
        <r>
          <rPr>
            <sz val="11"/>
            <rFont val="Calibri"/>
            <family val="2"/>
            <charset val="238"/>
          </rPr>
          <t>SZV_F:Megjegyzes</t>
        </r>
      </text>
    </comment>
    <comment ref="AW230" authorId="0" shapeId="0">
      <text>
        <r>
          <rPr>
            <sz val="11"/>
            <rFont val="Calibri"/>
            <family val="2"/>
            <charset val="238"/>
          </rPr>
          <t>SZV_F:FeladatSorszam</t>
        </r>
      </text>
    </comment>
    <comment ref="AY230" authorId="0" shapeId="0">
      <text>
        <r>
          <rPr>
            <sz val="11"/>
            <rFont val="Calibri"/>
            <family val="2"/>
            <charset val="238"/>
          </rPr>
          <t>SZV_F:ISA</t>
        </r>
      </text>
    </comment>
    <comment ref="B231" authorId="0" shapeId="0">
      <text>
        <r>
          <rPr>
            <sz val="11"/>
            <rFont val="Calibri"/>
            <family val="2"/>
            <charset val="238"/>
          </rPr>
          <t>SZV_F:FontossagiSorrent</t>
        </r>
      </text>
    </comment>
    <comment ref="C231" authorId="0" shapeId="0">
      <text>
        <r>
          <rPr>
            <sz val="11"/>
            <rFont val="Calibri"/>
            <family val="2"/>
            <charset val="238"/>
          </rPr>
          <t>SZV_F:FeladatKategoria</t>
        </r>
      </text>
    </comment>
    <comment ref="D231" authorId="0" shapeId="0">
      <text>
        <r>
          <rPr>
            <sz val="11"/>
            <rFont val="Calibri"/>
            <family val="2"/>
            <charset val="238"/>
          </rPr>
          <t>SZV_F:FeladatMegnevezes</t>
        </r>
      </text>
    </comment>
    <comment ref="E231" authorId="0" shapeId="0">
      <text>
        <r>
          <rPr>
            <sz val="11"/>
            <rFont val="Calibri"/>
            <family val="2"/>
            <charset val="238"/>
          </rPr>
          <t>SZV_F:ElviEngedelySzam</t>
        </r>
      </text>
    </comment>
    <comment ref="F231" authorId="0" shapeId="0">
      <text>
        <r>
          <rPr>
            <sz val="11"/>
            <rFont val="Calibri"/>
            <family val="2"/>
            <charset val="238"/>
          </rPr>
          <t>SZV_F:VKR_Kod</t>
        </r>
      </text>
    </comment>
    <comment ref="G231" authorId="0" shapeId="0">
      <text>
        <r>
          <rPr>
            <sz val="11"/>
            <rFont val="Calibri"/>
            <family val="2"/>
            <charset val="238"/>
          </rPr>
          <t>SZV_F:VKR_Nev</t>
        </r>
      </text>
    </comment>
    <comment ref="H231" authorId="0" shapeId="0">
      <text>
        <r>
          <rPr>
            <sz val="11"/>
            <rFont val="Calibri"/>
            <family val="2"/>
            <charset val="238"/>
          </rPr>
          <t>SZV_F:FeladatAzonosito</t>
        </r>
      </text>
    </comment>
    <comment ref="I231" authorId="0" shapeId="0">
      <text>
        <r>
          <rPr>
            <sz val="11"/>
            <rFont val="Calibri"/>
            <family val="2"/>
            <charset val="238"/>
          </rPr>
          <t>SZV_F:EllatasiTerulet</t>
        </r>
      </text>
    </comment>
    <comment ref="J231" authorId="0" shapeId="0">
      <text>
        <r>
          <rPr>
            <sz val="11"/>
            <rFont val="Calibri"/>
            <family val="2"/>
            <charset val="238"/>
          </rPr>
          <t>SZV_F:EllatasertFelelos</t>
        </r>
      </text>
    </comment>
    <comment ref="K231" authorId="0" shapeId="0">
      <text>
        <r>
          <rPr>
            <sz val="11"/>
            <rFont val="Calibri"/>
            <family val="2"/>
            <charset val="238"/>
          </rPr>
          <t>SZV_F:TervezettNettoKoltseg</t>
        </r>
      </text>
    </comment>
    <comment ref="L231" authorId="0" shapeId="0">
      <text>
        <r>
          <rPr>
            <sz val="11"/>
            <rFont val="Calibri"/>
            <family val="2"/>
            <charset val="238"/>
          </rPr>
          <t>SZV_F:IdotartamKezdes</t>
        </r>
      </text>
    </comment>
    <comment ref="M231" authorId="0" shapeId="0">
      <text>
        <r>
          <rPr>
            <sz val="11"/>
            <rFont val="Calibri"/>
            <family val="2"/>
            <charset val="238"/>
          </rPr>
          <t>SZV_F:IdotartamBefejezes</t>
        </r>
      </text>
    </comment>
    <comment ref="N231" authorId="0" shapeId="0">
      <text>
        <r>
          <rPr>
            <sz val="11"/>
            <rFont val="Calibri"/>
            <family val="2"/>
            <charset val="238"/>
          </rPr>
          <t>SZV_F:NettoKoltsegUtem1</t>
        </r>
      </text>
    </comment>
    <comment ref="O231" authorId="0" shapeId="0">
      <text>
        <r>
          <rPr>
            <sz val="11"/>
            <rFont val="Calibri"/>
            <family val="2"/>
            <charset val="238"/>
          </rPr>
          <t>SZV_F:NettoKoltsegUtem2</t>
        </r>
      </text>
    </comment>
    <comment ref="P231" authorId="0" shapeId="0">
      <text>
        <r>
          <rPr>
            <sz val="11"/>
            <rFont val="Calibri"/>
            <family val="2"/>
            <charset val="238"/>
          </rPr>
          <t>SZV_F:EM_Melleklet2_KTG</t>
        </r>
      </text>
    </comment>
    <comment ref="R231" authorId="0" shapeId="0">
      <text>
        <r>
          <rPr>
            <sz val="11"/>
            <rFont val="Calibri"/>
            <family val="2"/>
            <charset val="238"/>
          </rPr>
          <t>SZV_F:HDUtem1</t>
        </r>
      </text>
    </comment>
    <comment ref="S231" authorId="0" shapeId="0">
      <text>
        <r>
          <rPr>
            <sz val="11"/>
            <rFont val="Calibri"/>
            <family val="2"/>
            <charset val="238"/>
          </rPr>
          <t>SZV_F:ECSUtem1</t>
        </r>
      </text>
    </comment>
    <comment ref="T231" authorId="0" shapeId="0">
      <text>
        <r>
          <rPr>
            <sz val="11"/>
            <rFont val="Calibri"/>
            <family val="2"/>
            <charset val="238"/>
          </rPr>
          <t>SZV_F:KFHUtem1</t>
        </r>
      </text>
    </comment>
    <comment ref="U231" authorId="0" shapeId="0">
      <text>
        <r>
          <rPr>
            <sz val="11"/>
            <rFont val="Calibri"/>
            <family val="2"/>
            <charset val="238"/>
          </rPr>
          <t>SZV_F:Egyeb_SajatUtem1</t>
        </r>
      </text>
    </comment>
    <comment ref="V231" authorId="0" shapeId="0">
      <text>
        <r>
          <rPr>
            <sz val="11"/>
            <rFont val="Calibri"/>
            <family val="2"/>
            <charset val="238"/>
          </rPr>
          <t>SZV_F:DijUtem1</t>
        </r>
      </text>
    </comment>
    <comment ref="W231" authorId="0" shapeId="0">
      <text>
        <r>
          <rPr>
            <sz val="11"/>
            <rFont val="Calibri"/>
            <family val="2"/>
            <charset val="238"/>
          </rPr>
          <t>SZV_F:EM_Melleklet1_Utem1</t>
        </r>
      </text>
    </comment>
    <comment ref="X231" authorId="0" shapeId="0">
      <text>
        <r>
          <rPr>
            <sz val="11"/>
            <rFont val="Calibri"/>
            <family val="2"/>
            <charset val="238"/>
          </rPr>
          <t>SZV_F:EgyebAllamiUtem1</t>
        </r>
      </text>
    </comment>
    <comment ref="Y231" authorId="0" shapeId="0">
      <text>
        <r>
          <rPr>
            <sz val="11"/>
            <rFont val="Calibri"/>
            <family val="2"/>
            <charset val="238"/>
          </rPr>
          <t>SZV_F:OnkormanyzatiUtem1</t>
        </r>
      </text>
    </comment>
    <comment ref="Z231" authorId="0" shapeId="0">
      <text>
        <r>
          <rPr>
            <sz val="11"/>
            <rFont val="Calibri"/>
            <family val="2"/>
            <charset val="238"/>
          </rPr>
          <t>SZV_F:EUUtem1</t>
        </r>
      </text>
    </comment>
    <comment ref="AA231" authorId="0" shapeId="0">
      <text>
        <r>
          <rPr>
            <sz val="11"/>
            <rFont val="Calibri"/>
            <family val="2"/>
            <charset val="238"/>
          </rPr>
          <t>SZV_F:EgyebUtem1</t>
        </r>
      </text>
    </comment>
    <comment ref="AB231" authorId="0" shapeId="0">
      <text>
        <r>
          <rPr>
            <sz val="11"/>
            <rFont val="Calibri"/>
            <family val="2"/>
            <charset val="238"/>
          </rPr>
          <t>SZV_F:HitelKotvenyUtem1</t>
        </r>
      </text>
    </comment>
    <comment ref="AC231" authorId="0" shapeId="0">
      <text>
        <r>
          <rPr>
            <sz val="11"/>
            <rFont val="Calibri"/>
            <family val="2"/>
            <charset val="238"/>
          </rPr>
          <t>SZV_F:OsszesenUtem1</t>
        </r>
      </text>
    </comment>
    <comment ref="AF231" authorId="0" shapeId="0">
      <text>
        <r>
          <rPr>
            <sz val="11"/>
            <rFont val="Calibri"/>
            <family val="2"/>
            <charset val="238"/>
          </rPr>
          <t>SZV_F:HDUtem2</t>
        </r>
      </text>
    </comment>
    <comment ref="AG231" authorId="0" shapeId="0">
      <text>
        <r>
          <rPr>
            <sz val="11"/>
            <rFont val="Calibri"/>
            <family val="2"/>
            <charset val="238"/>
          </rPr>
          <t>SZV_F:ECSUtem2</t>
        </r>
      </text>
    </comment>
    <comment ref="AH231" authorId="0" shapeId="0">
      <text>
        <r>
          <rPr>
            <sz val="11"/>
            <rFont val="Calibri"/>
            <family val="2"/>
            <charset val="238"/>
          </rPr>
          <t>SZV_F:KFHUtem2</t>
        </r>
      </text>
    </comment>
    <comment ref="AI231" authorId="0" shapeId="0">
      <text>
        <r>
          <rPr>
            <sz val="11"/>
            <rFont val="Calibri"/>
            <family val="2"/>
            <charset val="238"/>
          </rPr>
          <t>SZV_F:Egyeb_SajatUtem2</t>
        </r>
      </text>
    </comment>
    <comment ref="AJ231" authorId="0" shapeId="0">
      <text>
        <r>
          <rPr>
            <sz val="11"/>
            <rFont val="Calibri"/>
            <family val="2"/>
            <charset val="238"/>
          </rPr>
          <t>SZV_F:DijUtem2</t>
        </r>
      </text>
    </comment>
    <comment ref="AK231" authorId="0" shapeId="0">
      <text>
        <r>
          <rPr>
            <sz val="11"/>
            <rFont val="Calibri"/>
            <family val="2"/>
            <charset val="238"/>
          </rPr>
          <t>SZV_F:EM_Melleklet1_Utem2</t>
        </r>
      </text>
    </comment>
    <comment ref="AL231" authorId="0" shapeId="0">
      <text>
        <r>
          <rPr>
            <sz val="11"/>
            <rFont val="Calibri"/>
            <family val="2"/>
            <charset val="238"/>
          </rPr>
          <t>SZV_F:EgyebAllamiUtem2</t>
        </r>
      </text>
    </comment>
    <comment ref="AM231" authorId="0" shapeId="0">
      <text>
        <r>
          <rPr>
            <sz val="11"/>
            <rFont val="Calibri"/>
            <family val="2"/>
            <charset val="238"/>
          </rPr>
          <t>SZV_F:OnkormanyzatiUtem2</t>
        </r>
      </text>
    </comment>
    <comment ref="AN231" authorId="0" shapeId="0">
      <text>
        <r>
          <rPr>
            <sz val="11"/>
            <rFont val="Calibri"/>
            <family val="2"/>
            <charset val="238"/>
          </rPr>
          <t>SZV_F:EUUtem2</t>
        </r>
      </text>
    </comment>
    <comment ref="AO231" authorId="0" shapeId="0">
      <text>
        <r>
          <rPr>
            <sz val="11"/>
            <rFont val="Calibri"/>
            <family val="2"/>
            <charset val="238"/>
          </rPr>
          <t>SZV_F:EgyebUtem2</t>
        </r>
      </text>
    </comment>
    <comment ref="AP231" authorId="0" shapeId="0">
      <text>
        <r>
          <rPr>
            <sz val="11"/>
            <rFont val="Calibri"/>
            <family val="2"/>
            <charset val="238"/>
          </rPr>
          <t>SZV_F:HitelKotvenyUtem2</t>
        </r>
      </text>
    </comment>
    <comment ref="AQ231" authorId="0" shapeId="0">
      <text>
        <r>
          <rPr>
            <sz val="11"/>
            <rFont val="Calibri"/>
            <family val="2"/>
            <charset val="238"/>
          </rPr>
          <t>SZV_F:OsszesenUtem2</t>
        </r>
      </text>
    </comment>
    <comment ref="AR231" authorId="0" shapeId="0">
      <text>
        <r>
          <rPr>
            <sz val="11"/>
            <rFont val="Calibri"/>
            <family val="2"/>
            <charset val="238"/>
          </rPr>
          <t>SZV_F:ForrashianyUtem2</t>
        </r>
      </text>
    </comment>
    <comment ref="AU231" authorId="0" shapeId="0">
      <text>
        <r>
          <rPr>
            <sz val="11"/>
            <rFont val="Calibri"/>
            <family val="2"/>
            <charset val="238"/>
          </rPr>
          <t>SZV_F:Indokolas</t>
        </r>
      </text>
    </comment>
    <comment ref="AV231" authorId="0" shapeId="0">
      <text>
        <r>
          <rPr>
            <sz val="11"/>
            <rFont val="Calibri"/>
            <family val="2"/>
            <charset val="238"/>
          </rPr>
          <t>SZV_F:Megjegyzes</t>
        </r>
      </text>
    </comment>
    <comment ref="AW231" authorId="0" shapeId="0">
      <text>
        <r>
          <rPr>
            <sz val="11"/>
            <rFont val="Calibri"/>
            <family val="2"/>
            <charset val="238"/>
          </rPr>
          <t>SZV_F:FeladatSorszam</t>
        </r>
      </text>
    </comment>
    <comment ref="AY231" authorId="0" shapeId="0">
      <text>
        <r>
          <rPr>
            <sz val="11"/>
            <rFont val="Calibri"/>
            <family val="2"/>
            <charset val="238"/>
          </rPr>
          <t>SZV_F:ISA</t>
        </r>
      </text>
    </comment>
    <comment ref="B232" authorId="0" shapeId="0">
      <text>
        <r>
          <rPr>
            <sz val="11"/>
            <rFont val="Calibri"/>
            <family val="2"/>
            <charset val="238"/>
          </rPr>
          <t>SZV_F:FontossagiSorrent</t>
        </r>
      </text>
    </comment>
    <comment ref="C232" authorId="0" shapeId="0">
      <text>
        <r>
          <rPr>
            <sz val="11"/>
            <rFont val="Calibri"/>
            <family val="2"/>
            <charset val="238"/>
          </rPr>
          <t>SZV_F:FeladatKategoria</t>
        </r>
      </text>
    </comment>
    <comment ref="D232" authorId="0" shapeId="0">
      <text>
        <r>
          <rPr>
            <sz val="11"/>
            <rFont val="Calibri"/>
            <family val="2"/>
            <charset val="238"/>
          </rPr>
          <t>SZV_F:FeladatMegnevezes</t>
        </r>
      </text>
    </comment>
    <comment ref="E232" authorId="0" shapeId="0">
      <text>
        <r>
          <rPr>
            <sz val="11"/>
            <rFont val="Calibri"/>
            <family val="2"/>
            <charset val="238"/>
          </rPr>
          <t>SZV_F:ElviEngedelySzam</t>
        </r>
      </text>
    </comment>
    <comment ref="F232" authorId="0" shapeId="0">
      <text>
        <r>
          <rPr>
            <sz val="11"/>
            <rFont val="Calibri"/>
            <family val="2"/>
            <charset val="238"/>
          </rPr>
          <t>SZV_F:VKR_Kod</t>
        </r>
      </text>
    </comment>
    <comment ref="G232" authorId="0" shapeId="0">
      <text>
        <r>
          <rPr>
            <sz val="11"/>
            <rFont val="Calibri"/>
            <family val="2"/>
            <charset val="238"/>
          </rPr>
          <t>SZV_F:VKR_Nev</t>
        </r>
      </text>
    </comment>
    <comment ref="H232" authorId="0" shapeId="0">
      <text>
        <r>
          <rPr>
            <sz val="11"/>
            <rFont val="Calibri"/>
            <family val="2"/>
            <charset val="238"/>
          </rPr>
          <t>SZV_F:FeladatAzonosito</t>
        </r>
      </text>
    </comment>
    <comment ref="I232" authorId="0" shapeId="0">
      <text>
        <r>
          <rPr>
            <sz val="11"/>
            <rFont val="Calibri"/>
            <family val="2"/>
            <charset val="238"/>
          </rPr>
          <t>SZV_F:EllatasiTerulet</t>
        </r>
      </text>
    </comment>
    <comment ref="J232" authorId="0" shapeId="0">
      <text>
        <r>
          <rPr>
            <sz val="11"/>
            <rFont val="Calibri"/>
            <family val="2"/>
            <charset val="238"/>
          </rPr>
          <t>SZV_F:EllatasertFelelos</t>
        </r>
      </text>
    </comment>
    <comment ref="K232" authorId="0" shapeId="0">
      <text>
        <r>
          <rPr>
            <sz val="11"/>
            <rFont val="Calibri"/>
            <family val="2"/>
            <charset val="238"/>
          </rPr>
          <t>SZV_F:TervezettNettoKoltseg</t>
        </r>
      </text>
    </comment>
    <comment ref="L232" authorId="0" shapeId="0">
      <text>
        <r>
          <rPr>
            <sz val="11"/>
            <rFont val="Calibri"/>
            <family val="2"/>
            <charset val="238"/>
          </rPr>
          <t>SZV_F:IdotartamKezdes</t>
        </r>
      </text>
    </comment>
    <comment ref="M232" authorId="0" shapeId="0">
      <text>
        <r>
          <rPr>
            <sz val="11"/>
            <rFont val="Calibri"/>
            <family val="2"/>
            <charset val="238"/>
          </rPr>
          <t>SZV_F:IdotartamBefejezes</t>
        </r>
      </text>
    </comment>
    <comment ref="N232" authorId="0" shapeId="0">
      <text>
        <r>
          <rPr>
            <sz val="11"/>
            <rFont val="Calibri"/>
            <family val="2"/>
            <charset val="238"/>
          </rPr>
          <t>SZV_F:NettoKoltsegUtem1</t>
        </r>
      </text>
    </comment>
    <comment ref="O232" authorId="0" shapeId="0">
      <text>
        <r>
          <rPr>
            <sz val="11"/>
            <rFont val="Calibri"/>
            <family val="2"/>
            <charset val="238"/>
          </rPr>
          <t>SZV_F:NettoKoltsegUtem2</t>
        </r>
      </text>
    </comment>
    <comment ref="P232" authorId="0" shapeId="0">
      <text>
        <r>
          <rPr>
            <sz val="11"/>
            <rFont val="Calibri"/>
            <family val="2"/>
            <charset val="238"/>
          </rPr>
          <t>SZV_F:EM_Melleklet2_KTG</t>
        </r>
      </text>
    </comment>
    <comment ref="R232" authorId="0" shapeId="0">
      <text>
        <r>
          <rPr>
            <sz val="11"/>
            <rFont val="Calibri"/>
            <family val="2"/>
            <charset val="238"/>
          </rPr>
          <t>SZV_F:HDUtem1</t>
        </r>
      </text>
    </comment>
    <comment ref="S232" authorId="0" shapeId="0">
      <text>
        <r>
          <rPr>
            <sz val="11"/>
            <rFont val="Calibri"/>
            <family val="2"/>
            <charset val="238"/>
          </rPr>
          <t>SZV_F:ECSUtem1</t>
        </r>
      </text>
    </comment>
    <comment ref="T232" authorId="0" shapeId="0">
      <text>
        <r>
          <rPr>
            <sz val="11"/>
            <rFont val="Calibri"/>
            <family val="2"/>
            <charset val="238"/>
          </rPr>
          <t>SZV_F:KFHUtem1</t>
        </r>
      </text>
    </comment>
    <comment ref="U232" authorId="0" shapeId="0">
      <text>
        <r>
          <rPr>
            <sz val="11"/>
            <rFont val="Calibri"/>
            <family val="2"/>
            <charset val="238"/>
          </rPr>
          <t>SZV_F:Egyeb_SajatUtem1</t>
        </r>
      </text>
    </comment>
    <comment ref="V232" authorId="0" shapeId="0">
      <text>
        <r>
          <rPr>
            <sz val="11"/>
            <rFont val="Calibri"/>
            <family val="2"/>
            <charset val="238"/>
          </rPr>
          <t>SZV_F:DijUtem1</t>
        </r>
      </text>
    </comment>
    <comment ref="W232" authorId="0" shapeId="0">
      <text>
        <r>
          <rPr>
            <sz val="11"/>
            <rFont val="Calibri"/>
            <family val="2"/>
            <charset val="238"/>
          </rPr>
          <t>SZV_F:EM_Melleklet1_Utem1</t>
        </r>
      </text>
    </comment>
    <comment ref="X232" authorId="0" shapeId="0">
      <text>
        <r>
          <rPr>
            <sz val="11"/>
            <rFont val="Calibri"/>
            <family val="2"/>
            <charset val="238"/>
          </rPr>
          <t>SZV_F:EgyebAllamiUtem1</t>
        </r>
      </text>
    </comment>
    <comment ref="Y232" authorId="0" shapeId="0">
      <text>
        <r>
          <rPr>
            <sz val="11"/>
            <rFont val="Calibri"/>
            <family val="2"/>
            <charset val="238"/>
          </rPr>
          <t>SZV_F:OnkormanyzatiUtem1</t>
        </r>
      </text>
    </comment>
    <comment ref="Z232" authorId="0" shapeId="0">
      <text>
        <r>
          <rPr>
            <sz val="11"/>
            <rFont val="Calibri"/>
            <family val="2"/>
            <charset val="238"/>
          </rPr>
          <t>SZV_F:EUUtem1</t>
        </r>
      </text>
    </comment>
    <comment ref="AA232" authorId="0" shapeId="0">
      <text>
        <r>
          <rPr>
            <sz val="11"/>
            <rFont val="Calibri"/>
            <family val="2"/>
            <charset val="238"/>
          </rPr>
          <t>SZV_F:EgyebUtem1</t>
        </r>
      </text>
    </comment>
    <comment ref="AB232" authorId="0" shapeId="0">
      <text>
        <r>
          <rPr>
            <sz val="11"/>
            <rFont val="Calibri"/>
            <family val="2"/>
            <charset val="238"/>
          </rPr>
          <t>SZV_F:HitelKotvenyUtem1</t>
        </r>
      </text>
    </comment>
    <comment ref="AC232" authorId="0" shapeId="0">
      <text>
        <r>
          <rPr>
            <sz val="11"/>
            <rFont val="Calibri"/>
            <family val="2"/>
            <charset val="238"/>
          </rPr>
          <t>SZV_F:OsszesenUtem1</t>
        </r>
      </text>
    </comment>
    <comment ref="AF232" authorId="0" shapeId="0">
      <text>
        <r>
          <rPr>
            <sz val="11"/>
            <rFont val="Calibri"/>
            <family val="2"/>
            <charset val="238"/>
          </rPr>
          <t>SZV_F:HDUtem2</t>
        </r>
      </text>
    </comment>
    <comment ref="AG232" authorId="0" shapeId="0">
      <text>
        <r>
          <rPr>
            <sz val="11"/>
            <rFont val="Calibri"/>
            <family val="2"/>
            <charset val="238"/>
          </rPr>
          <t>SZV_F:ECSUtem2</t>
        </r>
      </text>
    </comment>
    <comment ref="AH232" authorId="0" shapeId="0">
      <text>
        <r>
          <rPr>
            <sz val="11"/>
            <rFont val="Calibri"/>
            <family val="2"/>
            <charset val="238"/>
          </rPr>
          <t>SZV_F:KFHUtem2</t>
        </r>
      </text>
    </comment>
    <comment ref="AI232" authorId="0" shapeId="0">
      <text>
        <r>
          <rPr>
            <sz val="11"/>
            <rFont val="Calibri"/>
            <family val="2"/>
            <charset val="238"/>
          </rPr>
          <t>SZV_F:Egyeb_SajatUtem2</t>
        </r>
      </text>
    </comment>
    <comment ref="AJ232" authorId="0" shapeId="0">
      <text>
        <r>
          <rPr>
            <sz val="11"/>
            <rFont val="Calibri"/>
            <family val="2"/>
            <charset val="238"/>
          </rPr>
          <t>SZV_F:DijUtem2</t>
        </r>
      </text>
    </comment>
    <comment ref="AK232" authorId="0" shapeId="0">
      <text>
        <r>
          <rPr>
            <sz val="11"/>
            <rFont val="Calibri"/>
            <family val="2"/>
            <charset val="238"/>
          </rPr>
          <t>SZV_F:EM_Melleklet1_Utem2</t>
        </r>
      </text>
    </comment>
    <comment ref="AL232" authorId="0" shapeId="0">
      <text>
        <r>
          <rPr>
            <sz val="11"/>
            <rFont val="Calibri"/>
            <family val="2"/>
            <charset val="238"/>
          </rPr>
          <t>SZV_F:EgyebAllamiUtem2</t>
        </r>
      </text>
    </comment>
    <comment ref="AM232" authorId="0" shapeId="0">
      <text>
        <r>
          <rPr>
            <sz val="11"/>
            <rFont val="Calibri"/>
            <family val="2"/>
            <charset val="238"/>
          </rPr>
          <t>SZV_F:OnkormanyzatiUtem2</t>
        </r>
      </text>
    </comment>
    <comment ref="AN232" authorId="0" shapeId="0">
      <text>
        <r>
          <rPr>
            <sz val="11"/>
            <rFont val="Calibri"/>
            <family val="2"/>
            <charset val="238"/>
          </rPr>
          <t>SZV_F:EUUtem2</t>
        </r>
      </text>
    </comment>
    <comment ref="AO232" authorId="0" shapeId="0">
      <text>
        <r>
          <rPr>
            <sz val="11"/>
            <rFont val="Calibri"/>
            <family val="2"/>
            <charset val="238"/>
          </rPr>
          <t>SZV_F:EgyebUtem2</t>
        </r>
      </text>
    </comment>
    <comment ref="AP232" authorId="0" shapeId="0">
      <text>
        <r>
          <rPr>
            <sz val="11"/>
            <rFont val="Calibri"/>
            <family val="2"/>
            <charset val="238"/>
          </rPr>
          <t>SZV_F:HitelKotvenyUtem2</t>
        </r>
      </text>
    </comment>
    <comment ref="AQ232" authorId="0" shapeId="0">
      <text>
        <r>
          <rPr>
            <sz val="11"/>
            <rFont val="Calibri"/>
            <family val="2"/>
            <charset val="238"/>
          </rPr>
          <t>SZV_F:OsszesenUtem2</t>
        </r>
      </text>
    </comment>
    <comment ref="AR232" authorId="0" shapeId="0">
      <text>
        <r>
          <rPr>
            <sz val="11"/>
            <rFont val="Calibri"/>
            <family val="2"/>
            <charset val="238"/>
          </rPr>
          <t>SZV_F:ForrashianyUtem2</t>
        </r>
      </text>
    </comment>
    <comment ref="AU232" authorId="0" shapeId="0">
      <text>
        <r>
          <rPr>
            <sz val="11"/>
            <rFont val="Calibri"/>
            <family val="2"/>
            <charset val="238"/>
          </rPr>
          <t>SZV_F:Indokolas</t>
        </r>
      </text>
    </comment>
    <comment ref="AV232" authorId="0" shapeId="0">
      <text>
        <r>
          <rPr>
            <sz val="11"/>
            <rFont val="Calibri"/>
            <family val="2"/>
            <charset val="238"/>
          </rPr>
          <t>SZV_F:Megjegyzes</t>
        </r>
      </text>
    </comment>
    <comment ref="AW232" authorId="0" shapeId="0">
      <text>
        <r>
          <rPr>
            <sz val="11"/>
            <rFont val="Calibri"/>
            <family val="2"/>
            <charset val="238"/>
          </rPr>
          <t>SZV_F:FeladatSorszam</t>
        </r>
      </text>
    </comment>
    <comment ref="AY232" authorId="0" shapeId="0">
      <text>
        <r>
          <rPr>
            <sz val="11"/>
            <rFont val="Calibri"/>
            <family val="2"/>
            <charset val="238"/>
          </rPr>
          <t>SZV_F:ISA</t>
        </r>
      </text>
    </comment>
    <comment ref="B233" authorId="0" shapeId="0">
      <text>
        <r>
          <rPr>
            <sz val="11"/>
            <rFont val="Calibri"/>
            <family val="2"/>
            <charset val="238"/>
          </rPr>
          <t>SZV_F:FontossagiSorrent</t>
        </r>
      </text>
    </comment>
    <comment ref="C233" authorId="0" shapeId="0">
      <text>
        <r>
          <rPr>
            <sz val="11"/>
            <rFont val="Calibri"/>
            <family val="2"/>
            <charset val="238"/>
          </rPr>
          <t>SZV_F:FeladatKategoria</t>
        </r>
      </text>
    </comment>
    <comment ref="D233" authorId="0" shapeId="0">
      <text>
        <r>
          <rPr>
            <sz val="11"/>
            <rFont val="Calibri"/>
            <family val="2"/>
            <charset val="238"/>
          </rPr>
          <t>SZV_F:FeladatMegnevezes</t>
        </r>
      </text>
    </comment>
    <comment ref="E233" authorId="0" shapeId="0">
      <text>
        <r>
          <rPr>
            <sz val="11"/>
            <rFont val="Calibri"/>
            <family val="2"/>
            <charset val="238"/>
          </rPr>
          <t>SZV_F:ElviEngedelySzam</t>
        </r>
      </text>
    </comment>
    <comment ref="F233" authorId="0" shapeId="0">
      <text>
        <r>
          <rPr>
            <sz val="11"/>
            <rFont val="Calibri"/>
            <family val="2"/>
            <charset val="238"/>
          </rPr>
          <t>SZV_F:VKR_Kod</t>
        </r>
      </text>
    </comment>
    <comment ref="G233" authorId="0" shapeId="0">
      <text>
        <r>
          <rPr>
            <sz val="11"/>
            <rFont val="Calibri"/>
            <family val="2"/>
            <charset val="238"/>
          </rPr>
          <t>SZV_F:VKR_Nev</t>
        </r>
      </text>
    </comment>
    <comment ref="H233" authorId="0" shapeId="0">
      <text>
        <r>
          <rPr>
            <sz val="11"/>
            <rFont val="Calibri"/>
            <family val="2"/>
            <charset val="238"/>
          </rPr>
          <t>SZV_F:FeladatAzonosito</t>
        </r>
      </text>
    </comment>
    <comment ref="I233" authorId="0" shapeId="0">
      <text>
        <r>
          <rPr>
            <sz val="11"/>
            <rFont val="Calibri"/>
            <family val="2"/>
            <charset val="238"/>
          </rPr>
          <t>SZV_F:EllatasiTerulet</t>
        </r>
      </text>
    </comment>
    <comment ref="J233" authorId="0" shapeId="0">
      <text>
        <r>
          <rPr>
            <sz val="11"/>
            <rFont val="Calibri"/>
            <family val="2"/>
            <charset val="238"/>
          </rPr>
          <t>SZV_F:EllatasertFelelos</t>
        </r>
      </text>
    </comment>
    <comment ref="K233" authorId="0" shapeId="0">
      <text>
        <r>
          <rPr>
            <sz val="11"/>
            <rFont val="Calibri"/>
            <family val="2"/>
            <charset val="238"/>
          </rPr>
          <t>SZV_F:TervezettNettoKoltseg</t>
        </r>
      </text>
    </comment>
    <comment ref="L233" authorId="0" shapeId="0">
      <text>
        <r>
          <rPr>
            <sz val="11"/>
            <rFont val="Calibri"/>
            <family val="2"/>
            <charset val="238"/>
          </rPr>
          <t>SZV_F:IdotartamKezdes</t>
        </r>
      </text>
    </comment>
    <comment ref="M233" authorId="0" shapeId="0">
      <text>
        <r>
          <rPr>
            <sz val="11"/>
            <rFont val="Calibri"/>
            <family val="2"/>
            <charset val="238"/>
          </rPr>
          <t>SZV_F:IdotartamBefejezes</t>
        </r>
      </text>
    </comment>
    <comment ref="N233" authorId="0" shapeId="0">
      <text>
        <r>
          <rPr>
            <sz val="11"/>
            <rFont val="Calibri"/>
            <family val="2"/>
            <charset val="238"/>
          </rPr>
          <t>SZV_F:NettoKoltsegUtem1</t>
        </r>
      </text>
    </comment>
    <comment ref="O233" authorId="0" shapeId="0">
      <text>
        <r>
          <rPr>
            <sz val="11"/>
            <rFont val="Calibri"/>
            <family val="2"/>
            <charset val="238"/>
          </rPr>
          <t>SZV_F:NettoKoltsegUtem2</t>
        </r>
      </text>
    </comment>
    <comment ref="P233" authorId="0" shapeId="0">
      <text>
        <r>
          <rPr>
            <sz val="11"/>
            <rFont val="Calibri"/>
            <family val="2"/>
            <charset val="238"/>
          </rPr>
          <t>SZV_F:EM_Melleklet2_KTG</t>
        </r>
      </text>
    </comment>
    <comment ref="R233" authorId="0" shapeId="0">
      <text>
        <r>
          <rPr>
            <sz val="11"/>
            <rFont val="Calibri"/>
            <family val="2"/>
            <charset val="238"/>
          </rPr>
          <t>SZV_F:HDUtem1</t>
        </r>
      </text>
    </comment>
    <comment ref="S233" authorId="0" shapeId="0">
      <text>
        <r>
          <rPr>
            <sz val="11"/>
            <rFont val="Calibri"/>
            <family val="2"/>
            <charset val="238"/>
          </rPr>
          <t>SZV_F:ECSUtem1</t>
        </r>
      </text>
    </comment>
    <comment ref="T233" authorId="0" shapeId="0">
      <text>
        <r>
          <rPr>
            <sz val="11"/>
            <rFont val="Calibri"/>
            <family val="2"/>
            <charset val="238"/>
          </rPr>
          <t>SZV_F:KFHUtem1</t>
        </r>
      </text>
    </comment>
    <comment ref="U233" authorId="0" shapeId="0">
      <text>
        <r>
          <rPr>
            <sz val="11"/>
            <rFont val="Calibri"/>
            <family val="2"/>
            <charset val="238"/>
          </rPr>
          <t>SZV_F:Egyeb_SajatUtem1</t>
        </r>
      </text>
    </comment>
    <comment ref="V233" authorId="0" shapeId="0">
      <text>
        <r>
          <rPr>
            <sz val="11"/>
            <rFont val="Calibri"/>
            <family val="2"/>
            <charset val="238"/>
          </rPr>
          <t>SZV_F:DijUtem1</t>
        </r>
      </text>
    </comment>
    <comment ref="W233" authorId="0" shapeId="0">
      <text>
        <r>
          <rPr>
            <sz val="11"/>
            <rFont val="Calibri"/>
            <family val="2"/>
            <charset val="238"/>
          </rPr>
          <t>SZV_F:EM_Melleklet1_Utem1</t>
        </r>
      </text>
    </comment>
    <comment ref="X233" authorId="0" shapeId="0">
      <text>
        <r>
          <rPr>
            <sz val="11"/>
            <rFont val="Calibri"/>
            <family val="2"/>
            <charset val="238"/>
          </rPr>
          <t>SZV_F:EgyebAllamiUtem1</t>
        </r>
      </text>
    </comment>
    <comment ref="Y233" authorId="0" shapeId="0">
      <text>
        <r>
          <rPr>
            <sz val="11"/>
            <rFont val="Calibri"/>
            <family val="2"/>
            <charset val="238"/>
          </rPr>
          <t>SZV_F:OnkormanyzatiUtem1</t>
        </r>
      </text>
    </comment>
    <comment ref="Z233" authorId="0" shapeId="0">
      <text>
        <r>
          <rPr>
            <sz val="11"/>
            <rFont val="Calibri"/>
            <family val="2"/>
            <charset val="238"/>
          </rPr>
          <t>SZV_F:EUUtem1</t>
        </r>
      </text>
    </comment>
    <comment ref="AA233" authorId="0" shapeId="0">
      <text>
        <r>
          <rPr>
            <sz val="11"/>
            <rFont val="Calibri"/>
            <family val="2"/>
            <charset val="238"/>
          </rPr>
          <t>SZV_F:EgyebUtem1</t>
        </r>
      </text>
    </comment>
    <comment ref="AB233" authorId="0" shapeId="0">
      <text>
        <r>
          <rPr>
            <sz val="11"/>
            <rFont val="Calibri"/>
            <family val="2"/>
            <charset val="238"/>
          </rPr>
          <t>SZV_F:HitelKotvenyUtem1</t>
        </r>
      </text>
    </comment>
    <comment ref="AC233" authorId="0" shapeId="0">
      <text>
        <r>
          <rPr>
            <sz val="11"/>
            <rFont val="Calibri"/>
            <family val="2"/>
            <charset val="238"/>
          </rPr>
          <t>SZV_F:OsszesenUtem1</t>
        </r>
      </text>
    </comment>
    <comment ref="AF233" authorId="0" shapeId="0">
      <text>
        <r>
          <rPr>
            <sz val="11"/>
            <rFont val="Calibri"/>
            <family val="2"/>
            <charset val="238"/>
          </rPr>
          <t>SZV_F:HDUtem2</t>
        </r>
      </text>
    </comment>
    <comment ref="AG233" authorId="0" shapeId="0">
      <text>
        <r>
          <rPr>
            <sz val="11"/>
            <rFont val="Calibri"/>
            <family val="2"/>
            <charset val="238"/>
          </rPr>
          <t>SZV_F:ECSUtem2</t>
        </r>
      </text>
    </comment>
    <comment ref="AH233" authorId="0" shapeId="0">
      <text>
        <r>
          <rPr>
            <sz val="11"/>
            <rFont val="Calibri"/>
            <family val="2"/>
            <charset val="238"/>
          </rPr>
          <t>SZV_F:KFHUtem2</t>
        </r>
      </text>
    </comment>
    <comment ref="AI233" authorId="0" shapeId="0">
      <text>
        <r>
          <rPr>
            <sz val="11"/>
            <rFont val="Calibri"/>
            <family val="2"/>
            <charset val="238"/>
          </rPr>
          <t>SZV_F:Egyeb_SajatUtem2</t>
        </r>
      </text>
    </comment>
    <comment ref="AJ233" authorId="0" shapeId="0">
      <text>
        <r>
          <rPr>
            <sz val="11"/>
            <rFont val="Calibri"/>
            <family val="2"/>
            <charset val="238"/>
          </rPr>
          <t>SZV_F:DijUtem2</t>
        </r>
      </text>
    </comment>
    <comment ref="AK233" authorId="0" shapeId="0">
      <text>
        <r>
          <rPr>
            <sz val="11"/>
            <rFont val="Calibri"/>
            <family val="2"/>
            <charset val="238"/>
          </rPr>
          <t>SZV_F:EM_Melleklet1_Utem2</t>
        </r>
      </text>
    </comment>
    <comment ref="AL233" authorId="0" shapeId="0">
      <text>
        <r>
          <rPr>
            <sz val="11"/>
            <rFont val="Calibri"/>
            <family val="2"/>
            <charset val="238"/>
          </rPr>
          <t>SZV_F:EgyebAllamiUtem2</t>
        </r>
      </text>
    </comment>
    <comment ref="AM233" authorId="0" shapeId="0">
      <text>
        <r>
          <rPr>
            <sz val="11"/>
            <rFont val="Calibri"/>
            <family val="2"/>
            <charset val="238"/>
          </rPr>
          <t>SZV_F:OnkormanyzatiUtem2</t>
        </r>
      </text>
    </comment>
    <comment ref="AN233" authorId="0" shapeId="0">
      <text>
        <r>
          <rPr>
            <sz val="11"/>
            <rFont val="Calibri"/>
            <family val="2"/>
            <charset val="238"/>
          </rPr>
          <t>SZV_F:EUUtem2</t>
        </r>
      </text>
    </comment>
    <comment ref="AO233" authorId="0" shapeId="0">
      <text>
        <r>
          <rPr>
            <sz val="11"/>
            <rFont val="Calibri"/>
            <family val="2"/>
            <charset val="238"/>
          </rPr>
          <t>SZV_F:EgyebUtem2</t>
        </r>
      </text>
    </comment>
    <comment ref="AP233" authorId="0" shapeId="0">
      <text>
        <r>
          <rPr>
            <sz val="11"/>
            <rFont val="Calibri"/>
            <family val="2"/>
            <charset val="238"/>
          </rPr>
          <t>SZV_F:HitelKotvenyUtem2</t>
        </r>
      </text>
    </comment>
    <comment ref="AQ233" authorId="0" shapeId="0">
      <text>
        <r>
          <rPr>
            <sz val="11"/>
            <rFont val="Calibri"/>
            <family val="2"/>
            <charset val="238"/>
          </rPr>
          <t>SZV_F:OsszesenUtem2</t>
        </r>
      </text>
    </comment>
    <comment ref="AR233" authorId="0" shapeId="0">
      <text>
        <r>
          <rPr>
            <sz val="11"/>
            <rFont val="Calibri"/>
            <family val="2"/>
            <charset val="238"/>
          </rPr>
          <t>SZV_F:ForrashianyUtem2</t>
        </r>
      </text>
    </comment>
    <comment ref="AU233" authorId="0" shapeId="0">
      <text>
        <r>
          <rPr>
            <sz val="11"/>
            <rFont val="Calibri"/>
            <family val="2"/>
            <charset val="238"/>
          </rPr>
          <t>SZV_F:Indokolas</t>
        </r>
      </text>
    </comment>
    <comment ref="AV233" authorId="0" shapeId="0">
      <text>
        <r>
          <rPr>
            <sz val="11"/>
            <rFont val="Calibri"/>
            <family val="2"/>
            <charset val="238"/>
          </rPr>
          <t>SZV_F:Megjegyzes</t>
        </r>
      </text>
    </comment>
    <comment ref="AW233" authorId="0" shapeId="0">
      <text>
        <r>
          <rPr>
            <sz val="11"/>
            <rFont val="Calibri"/>
            <family val="2"/>
            <charset val="238"/>
          </rPr>
          <t>SZV_F:FeladatSorszam</t>
        </r>
      </text>
    </comment>
    <comment ref="AY233" authorId="0" shapeId="0">
      <text>
        <r>
          <rPr>
            <sz val="11"/>
            <rFont val="Calibri"/>
            <family val="2"/>
            <charset val="238"/>
          </rPr>
          <t>SZV_F:ISA</t>
        </r>
      </text>
    </comment>
    <comment ref="B234" authorId="0" shapeId="0">
      <text>
        <r>
          <rPr>
            <sz val="11"/>
            <rFont val="Calibri"/>
            <family val="2"/>
            <charset val="238"/>
          </rPr>
          <t>SZV_F:FontossagiSorrent</t>
        </r>
      </text>
    </comment>
    <comment ref="C234" authorId="0" shapeId="0">
      <text>
        <r>
          <rPr>
            <sz val="11"/>
            <rFont val="Calibri"/>
            <family val="2"/>
            <charset val="238"/>
          </rPr>
          <t>SZV_F:FeladatKategoria</t>
        </r>
      </text>
    </comment>
    <comment ref="D234" authorId="0" shapeId="0">
      <text>
        <r>
          <rPr>
            <sz val="11"/>
            <rFont val="Calibri"/>
            <family val="2"/>
            <charset val="238"/>
          </rPr>
          <t>SZV_F:FeladatMegnevezes</t>
        </r>
      </text>
    </comment>
    <comment ref="E234" authorId="0" shapeId="0">
      <text>
        <r>
          <rPr>
            <sz val="11"/>
            <rFont val="Calibri"/>
            <family val="2"/>
            <charset val="238"/>
          </rPr>
          <t>SZV_F:ElviEngedelySzam</t>
        </r>
      </text>
    </comment>
    <comment ref="F234" authorId="0" shapeId="0">
      <text>
        <r>
          <rPr>
            <sz val="11"/>
            <rFont val="Calibri"/>
            <family val="2"/>
            <charset val="238"/>
          </rPr>
          <t>SZV_F:VKR_Kod</t>
        </r>
      </text>
    </comment>
    <comment ref="G234" authorId="0" shapeId="0">
      <text>
        <r>
          <rPr>
            <sz val="11"/>
            <rFont val="Calibri"/>
            <family val="2"/>
            <charset val="238"/>
          </rPr>
          <t>SZV_F:VKR_Nev</t>
        </r>
      </text>
    </comment>
    <comment ref="H234" authorId="0" shapeId="0">
      <text>
        <r>
          <rPr>
            <sz val="11"/>
            <rFont val="Calibri"/>
            <family val="2"/>
            <charset val="238"/>
          </rPr>
          <t>SZV_F:FeladatAzonosito</t>
        </r>
      </text>
    </comment>
    <comment ref="I234" authorId="0" shapeId="0">
      <text>
        <r>
          <rPr>
            <sz val="11"/>
            <rFont val="Calibri"/>
            <family val="2"/>
            <charset val="238"/>
          </rPr>
          <t>SZV_F:EllatasiTerulet</t>
        </r>
      </text>
    </comment>
    <comment ref="J234" authorId="0" shapeId="0">
      <text>
        <r>
          <rPr>
            <sz val="11"/>
            <rFont val="Calibri"/>
            <family val="2"/>
            <charset val="238"/>
          </rPr>
          <t>SZV_F:EllatasertFelelos</t>
        </r>
      </text>
    </comment>
    <comment ref="K234" authorId="0" shapeId="0">
      <text>
        <r>
          <rPr>
            <sz val="11"/>
            <rFont val="Calibri"/>
            <family val="2"/>
            <charset val="238"/>
          </rPr>
          <t>SZV_F:TervezettNettoKoltseg</t>
        </r>
      </text>
    </comment>
    <comment ref="L234" authorId="0" shapeId="0">
      <text>
        <r>
          <rPr>
            <sz val="11"/>
            <rFont val="Calibri"/>
            <family val="2"/>
            <charset val="238"/>
          </rPr>
          <t>SZV_F:IdotartamKezdes</t>
        </r>
      </text>
    </comment>
    <comment ref="M234" authorId="0" shapeId="0">
      <text>
        <r>
          <rPr>
            <sz val="11"/>
            <rFont val="Calibri"/>
            <family val="2"/>
            <charset val="238"/>
          </rPr>
          <t>SZV_F:IdotartamBefejezes</t>
        </r>
      </text>
    </comment>
    <comment ref="N234" authorId="0" shapeId="0">
      <text>
        <r>
          <rPr>
            <sz val="11"/>
            <rFont val="Calibri"/>
            <family val="2"/>
            <charset val="238"/>
          </rPr>
          <t>SZV_F:NettoKoltsegUtem1</t>
        </r>
      </text>
    </comment>
    <comment ref="O234" authorId="0" shapeId="0">
      <text>
        <r>
          <rPr>
            <sz val="11"/>
            <rFont val="Calibri"/>
            <family val="2"/>
            <charset val="238"/>
          </rPr>
          <t>SZV_F:NettoKoltsegUtem2</t>
        </r>
      </text>
    </comment>
    <comment ref="P234" authorId="0" shapeId="0">
      <text>
        <r>
          <rPr>
            <sz val="11"/>
            <rFont val="Calibri"/>
            <family val="2"/>
            <charset val="238"/>
          </rPr>
          <t>SZV_F:EM_Melleklet2_KTG</t>
        </r>
      </text>
    </comment>
    <comment ref="R234" authorId="0" shapeId="0">
      <text>
        <r>
          <rPr>
            <sz val="11"/>
            <rFont val="Calibri"/>
            <family val="2"/>
            <charset val="238"/>
          </rPr>
          <t>SZV_F:HDUtem1</t>
        </r>
      </text>
    </comment>
    <comment ref="S234" authorId="0" shapeId="0">
      <text>
        <r>
          <rPr>
            <sz val="11"/>
            <rFont val="Calibri"/>
            <family val="2"/>
            <charset val="238"/>
          </rPr>
          <t>SZV_F:ECSUtem1</t>
        </r>
      </text>
    </comment>
    <comment ref="T234" authorId="0" shapeId="0">
      <text>
        <r>
          <rPr>
            <sz val="11"/>
            <rFont val="Calibri"/>
            <family val="2"/>
            <charset val="238"/>
          </rPr>
          <t>SZV_F:KFHUtem1</t>
        </r>
      </text>
    </comment>
    <comment ref="U234" authorId="0" shapeId="0">
      <text>
        <r>
          <rPr>
            <sz val="11"/>
            <rFont val="Calibri"/>
            <family val="2"/>
            <charset val="238"/>
          </rPr>
          <t>SZV_F:Egyeb_SajatUtem1</t>
        </r>
      </text>
    </comment>
    <comment ref="V234" authorId="0" shapeId="0">
      <text>
        <r>
          <rPr>
            <sz val="11"/>
            <rFont val="Calibri"/>
            <family val="2"/>
            <charset val="238"/>
          </rPr>
          <t>SZV_F:DijUtem1</t>
        </r>
      </text>
    </comment>
    <comment ref="W234" authorId="0" shapeId="0">
      <text>
        <r>
          <rPr>
            <sz val="11"/>
            <rFont val="Calibri"/>
            <family val="2"/>
            <charset val="238"/>
          </rPr>
          <t>SZV_F:EM_Melleklet1_Utem1</t>
        </r>
      </text>
    </comment>
    <comment ref="X234" authorId="0" shapeId="0">
      <text>
        <r>
          <rPr>
            <sz val="11"/>
            <rFont val="Calibri"/>
            <family val="2"/>
            <charset val="238"/>
          </rPr>
          <t>SZV_F:EgyebAllamiUtem1</t>
        </r>
      </text>
    </comment>
    <comment ref="Y234" authorId="0" shapeId="0">
      <text>
        <r>
          <rPr>
            <sz val="11"/>
            <rFont val="Calibri"/>
            <family val="2"/>
            <charset val="238"/>
          </rPr>
          <t>SZV_F:OnkormanyzatiUtem1</t>
        </r>
      </text>
    </comment>
    <comment ref="Z234" authorId="0" shapeId="0">
      <text>
        <r>
          <rPr>
            <sz val="11"/>
            <rFont val="Calibri"/>
            <family val="2"/>
            <charset val="238"/>
          </rPr>
          <t>SZV_F:EUUtem1</t>
        </r>
      </text>
    </comment>
    <comment ref="AA234" authorId="0" shapeId="0">
      <text>
        <r>
          <rPr>
            <sz val="11"/>
            <rFont val="Calibri"/>
            <family val="2"/>
            <charset val="238"/>
          </rPr>
          <t>SZV_F:EgyebUtem1</t>
        </r>
      </text>
    </comment>
    <comment ref="AB234" authorId="0" shapeId="0">
      <text>
        <r>
          <rPr>
            <sz val="11"/>
            <rFont val="Calibri"/>
            <family val="2"/>
            <charset val="238"/>
          </rPr>
          <t>SZV_F:HitelKotvenyUtem1</t>
        </r>
      </text>
    </comment>
    <comment ref="AC234" authorId="0" shapeId="0">
      <text>
        <r>
          <rPr>
            <sz val="11"/>
            <rFont val="Calibri"/>
            <family val="2"/>
            <charset val="238"/>
          </rPr>
          <t>SZV_F:OsszesenUtem1</t>
        </r>
      </text>
    </comment>
    <comment ref="AF234" authorId="0" shapeId="0">
      <text>
        <r>
          <rPr>
            <sz val="11"/>
            <rFont val="Calibri"/>
            <family val="2"/>
            <charset val="238"/>
          </rPr>
          <t>SZV_F:HDUtem2</t>
        </r>
      </text>
    </comment>
    <comment ref="AG234" authorId="0" shapeId="0">
      <text>
        <r>
          <rPr>
            <sz val="11"/>
            <rFont val="Calibri"/>
            <family val="2"/>
            <charset val="238"/>
          </rPr>
          <t>SZV_F:ECSUtem2</t>
        </r>
      </text>
    </comment>
    <comment ref="AH234" authorId="0" shapeId="0">
      <text>
        <r>
          <rPr>
            <sz val="11"/>
            <rFont val="Calibri"/>
            <family val="2"/>
            <charset val="238"/>
          </rPr>
          <t>SZV_F:KFHUtem2</t>
        </r>
      </text>
    </comment>
    <comment ref="AI234" authorId="0" shapeId="0">
      <text>
        <r>
          <rPr>
            <sz val="11"/>
            <rFont val="Calibri"/>
            <family val="2"/>
            <charset val="238"/>
          </rPr>
          <t>SZV_F:Egyeb_SajatUtem2</t>
        </r>
      </text>
    </comment>
    <comment ref="AJ234" authorId="0" shapeId="0">
      <text>
        <r>
          <rPr>
            <sz val="11"/>
            <rFont val="Calibri"/>
            <family val="2"/>
            <charset val="238"/>
          </rPr>
          <t>SZV_F:DijUtem2</t>
        </r>
      </text>
    </comment>
    <comment ref="AK234" authorId="0" shapeId="0">
      <text>
        <r>
          <rPr>
            <sz val="11"/>
            <rFont val="Calibri"/>
            <family val="2"/>
            <charset val="238"/>
          </rPr>
          <t>SZV_F:EM_Melleklet1_Utem2</t>
        </r>
      </text>
    </comment>
    <comment ref="AL234" authorId="0" shapeId="0">
      <text>
        <r>
          <rPr>
            <sz val="11"/>
            <rFont val="Calibri"/>
            <family val="2"/>
            <charset val="238"/>
          </rPr>
          <t>SZV_F:EgyebAllamiUtem2</t>
        </r>
      </text>
    </comment>
    <comment ref="AM234" authorId="0" shapeId="0">
      <text>
        <r>
          <rPr>
            <sz val="11"/>
            <rFont val="Calibri"/>
            <family val="2"/>
            <charset val="238"/>
          </rPr>
          <t>SZV_F:OnkormanyzatiUtem2</t>
        </r>
      </text>
    </comment>
    <comment ref="AN234" authorId="0" shapeId="0">
      <text>
        <r>
          <rPr>
            <sz val="11"/>
            <rFont val="Calibri"/>
            <family val="2"/>
            <charset val="238"/>
          </rPr>
          <t>SZV_F:EUUtem2</t>
        </r>
      </text>
    </comment>
    <comment ref="AO234" authorId="0" shapeId="0">
      <text>
        <r>
          <rPr>
            <sz val="11"/>
            <rFont val="Calibri"/>
            <family val="2"/>
            <charset val="238"/>
          </rPr>
          <t>SZV_F:EgyebUtem2</t>
        </r>
      </text>
    </comment>
    <comment ref="AP234" authorId="0" shapeId="0">
      <text>
        <r>
          <rPr>
            <sz val="11"/>
            <rFont val="Calibri"/>
            <family val="2"/>
            <charset val="238"/>
          </rPr>
          <t>SZV_F:HitelKotvenyUtem2</t>
        </r>
      </text>
    </comment>
    <comment ref="AQ234" authorId="0" shapeId="0">
      <text>
        <r>
          <rPr>
            <sz val="11"/>
            <rFont val="Calibri"/>
            <family val="2"/>
            <charset val="238"/>
          </rPr>
          <t>SZV_F:OsszesenUtem2</t>
        </r>
      </text>
    </comment>
    <comment ref="AR234" authorId="0" shapeId="0">
      <text>
        <r>
          <rPr>
            <sz val="11"/>
            <rFont val="Calibri"/>
            <family val="2"/>
            <charset val="238"/>
          </rPr>
          <t>SZV_F:ForrashianyUtem2</t>
        </r>
      </text>
    </comment>
    <comment ref="AU234" authorId="0" shapeId="0">
      <text>
        <r>
          <rPr>
            <sz val="11"/>
            <rFont val="Calibri"/>
            <family val="2"/>
            <charset val="238"/>
          </rPr>
          <t>SZV_F:Indokolas</t>
        </r>
      </text>
    </comment>
    <comment ref="AV234" authorId="0" shapeId="0">
      <text>
        <r>
          <rPr>
            <sz val="11"/>
            <rFont val="Calibri"/>
            <family val="2"/>
            <charset val="238"/>
          </rPr>
          <t>SZV_F:Megjegyzes</t>
        </r>
      </text>
    </comment>
    <comment ref="AW234" authorId="0" shapeId="0">
      <text>
        <r>
          <rPr>
            <sz val="11"/>
            <rFont val="Calibri"/>
            <family val="2"/>
            <charset val="238"/>
          </rPr>
          <t>SZV_F:FeladatSorszam</t>
        </r>
      </text>
    </comment>
    <comment ref="AY234" authorId="0" shapeId="0">
      <text>
        <r>
          <rPr>
            <sz val="11"/>
            <rFont val="Calibri"/>
            <family val="2"/>
            <charset val="238"/>
          </rPr>
          <t>SZV_F:ISA</t>
        </r>
      </text>
    </comment>
    <comment ref="B235" authorId="0" shapeId="0">
      <text>
        <r>
          <rPr>
            <sz val="11"/>
            <rFont val="Calibri"/>
            <family val="2"/>
            <charset val="238"/>
          </rPr>
          <t>SZV_F:FontossagiSorrent</t>
        </r>
      </text>
    </comment>
    <comment ref="C235" authorId="0" shapeId="0">
      <text>
        <r>
          <rPr>
            <sz val="11"/>
            <rFont val="Calibri"/>
            <family val="2"/>
            <charset val="238"/>
          </rPr>
          <t>SZV_F:FeladatKategoria</t>
        </r>
      </text>
    </comment>
    <comment ref="D235" authorId="0" shapeId="0">
      <text>
        <r>
          <rPr>
            <sz val="11"/>
            <rFont val="Calibri"/>
            <family val="2"/>
            <charset val="238"/>
          </rPr>
          <t>SZV_F:FeladatMegnevezes</t>
        </r>
      </text>
    </comment>
    <comment ref="E235" authorId="0" shapeId="0">
      <text>
        <r>
          <rPr>
            <sz val="11"/>
            <rFont val="Calibri"/>
            <family val="2"/>
            <charset val="238"/>
          </rPr>
          <t>SZV_F:ElviEngedelySzam</t>
        </r>
      </text>
    </comment>
    <comment ref="F235" authorId="0" shapeId="0">
      <text>
        <r>
          <rPr>
            <sz val="11"/>
            <rFont val="Calibri"/>
            <family val="2"/>
            <charset val="238"/>
          </rPr>
          <t>SZV_F:VKR_Kod</t>
        </r>
      </text>
    </comment>
    <comment ref="G235" authorId="0" shapeId="0">
      <text>
        <r>
          <rPr>
            <sz val="11"/>
            <rFont val="Calibri"/>
            <family val="2"/>
            <charset val="238"/>
          </rPr>
          <t>SZV_F:VKR_Nev</t>
        </r>
      </text>
    </comment>
    <comment ref="H235" authorId="0" shapeId="0">
      <text>
        <r>
          <rPr>
            <sz val="11"/>
            <rFont val="Calibri"/>
            <family val="2"/>
            <charset val="238"/>
          </rPr>
          <t>SZV_F:FeladatAzonosito</t>
        </r>
      </text>
    </comment>
    <comment ref="I235" authorId="0" shapeId="0">
      <text>
        <r>
          <rPr>
            <sz val="11"/>
            <rFont val="Calibri"/>
            <family val="2"/>
            <charset val="238"/>
          </rPr>
          <t>SZV_F:EllatasiTerulet</t>
        </r>
      </text>
    </comment>
    <comment ref="J235" authorId="0" shapeId="0">
      <text>
        <r>
          <rPr>
            <sz val="11"/>
            <rFont val="Calibri"/>
            <family val="2"/>
            <charset val="238"/>
          </rPr>
          <t>SZV_F:EllatasertFelelos</t>
        </r>
      </text>
    </comment>
    <comment ref="K235" authorId="0" shapeId="0">
      <text>
        <r>
          <rPr>
            <sz val="11"/>
            <rFont val="Calibri"/>
            <family val="2"/>
            <charset val="238"/>
          </rPr>
          <t>SZV_F:TervezettNettoKoltseg</t>
        </r>
      </text>
    </comment>
    <comment ref="L235" authorId="0" shapeId="0">
      <text>
        <r>
          <rPr>
            <sz val="11"/>
            <rFont val="Calibri"/>
            <family val="2"/>
            <charset val="238"/>
          </rPr>
          <t>SZV_F:IdotartamKezdes</t>
        </r>
      </text>
    </comment>
    <comment ref="M235" authorId="0" shapeId="0">
      <text>
        <r>
          <rPr>
            <sz val="11"/>
            <rFont val="Calibri"/>
            <family val="2"/>
            <charset val="238"/>
          </rPr>
          <t>SZV_F:IdotartamBefejezes</t>
        </r>
      </text>
    </comment>
    <comment ref="N235" authorId="0" shapeId="0">
      <text>
        <r>
          <rPr>
            <sz val="11"/>
            <rFont val="Calibri"/>
            <family val="2"/>
            <charset val="238"/>
          </rPr>
          <t>SZV_F:NettoKoltsegUtem1</t>
        </r>
      </text>
    </comment>
    <comment ref="O235" authorId="0" shapeId="0">
      <text>
        <r>
          <rPr>
            <sz val="11"/>
            <rFont val="Calibri"/>
            <family val="2"/>
            <charset val="238"/>
          </rPr>
          <t>SZV_F:NettoKoltsegUtem2</t>
        </r>
      </text>
    </comment>
    <comment ref="P235" authorId="0" shapeId="0">
      <text>
        <r>
          <rPr>
            <sz val="11"/>
            <rFont val="Calibri"/>
            <family val="2"/>
            <charset val="238"/>
          </rPr>
          <t>SZV_F:EM_Melleklet2_KTG</t>
        </r>
      </text>
    </comment>
    <comment ref="R235" authorId="0" shapeId="0">
      <text>
        <r>
          <rPr>
            <sz val="11"/>
            <rFont val="Calibri"/>
            <family val="2"/>
            <charset val="238"/>
          </rPr>
          <t>SZV_F:HDUtem1</t>
        </r>
      </text>
    </comment>
    <comment ref="S235" authorId="0" shapeId="0">
      <text>
        <r>
          <rPr>
            <sz val="11"/>
            <rFont val="Calibri"/>
            <family val="2"/>
            <charset val="238"/>
          </rPr>
          <t>SZV_F:ECSUtem1</t>
        </r>
      </text>
    </comment>
    <comment ref="T235" authorId="0" shapeId="0">
      <text>
        <r>
          <rPr>
            <sz val="11"/>
            <rFont val="Calibri"/>
            <family val="2"/>
            <charset val="238"/>
          </rPr>
          <t>SZV_F:KFHUtem1</t>
        </r>
      </text>
    </comment>
    <comment ref="U235" authorId="0" shapeId="0">
      <text>
        <r>
          <rPr>
            <sz val="11"/>
            <rFont val="Calibri"/>
            <family val="2"/>
            <charset val="238"/>
          </rPr>
          <t>SZV_F:Egyeb_SajatUtem1</t>
        </r>
      </text>
    </comment>
    <comment ref="V235" authorId="0" shapeId="0">
      <text>
        <r>
          <rPr>
            <sz val="11"/>
            <rFont val="Calibri"/>
            <family val="2"/>
            <charset val="238"/>
          </rPr>
          <t>SZV_F:DijUtem1</t>
        </r>
      </text>
    </comment>
    <comment ref="W235" authorId="0" shapeId="0">
      <text>
        <r>
          <rPr>
            <sz val="11"/>
            <rFont val="Calibri"/>
            <family val="2"/>
            <charset val="238"/>
          </rPr>
          <t>SZV_F:EM_Melleklet1_Utem1</t>
        </r>
      </text>
    </comment>
    <comment ref="X235" authorId="0" shapeId="0">
      <text>
        <r>
          <rPr>
            <sz val="11"/>
            <rFont val="Calibri"/>
            <family val="2"/>
            <charset val="238"/>
          </rPr>
          <t>SZV_F:EgyebAllamiUtem1</t>
        </r>
      </text>
    </comment>
    <comment ref="Y235" authorId="0" shapeId="0">
      <text>
        <r>
          <rPr>
            <sz val="11"/>
            <rFont val="Calibri"/>
            <family val="2"/>
            <charset val="238"/>
          </rPr>
          <t>SZV_F:OnkormanyzatiUtem1</t>
        </r>
      </text>
    </comment>
    <comment ref="Z235" authorId="0" shapeId="0">
      <text>
        <r>
          <rPr>
            <sz val="11"/>
            <rFont val="Calibri"/>
            <family val="2"/>
            <charset val="238"/>
          </rPr>
          <t>SZV_F:EUUtem1</t>
        </r>
      </text>
    </comment>
    <comment ref="AA235" authorId="0" shapeId="0">
      <text>
        <r>
          <rPr>
            <sz val="11"/>
            <rFont val="Calibri"/>
            <family val="2"/>
            <charset val="238"/>
          </rPr>
          <t>SZV_F:EgyebUtem1</t>
        </r>
      </text>
    </comment>
    <comment ref="AB235" authorId="0" shapeId="0">
      <text>
        <r>
          <rPr>
            <sz val="11"/>
            <rFont val="Calibri"/>
            <family val="2"/>
            <charset val="238"/>
          </rPr>
          <t>SZV_F:HitelKotvenyUtem1</t>
        </r>
      </text>
    </comment>
    <comment ref="AC235" authorId="0" shapeId="0">
      <text>
        <r>
          <rPr>
            <sz val="11"/>
            <rFont val="Calibri"/>
            <family val="2"/>
            <charset val="238"/>
          </rPr>
          <t>SZV_F:OsszesenUtem1</t>
        </r>
      </text>
    </comment>
    <comment ref="AF235" authorId="0" shapeId="0">
      <text>
        <r>
          <rPr>
            <sz val="11"/>
            <rFont val="Calibri"/>
            <family val="2"/>
            <charset val="238"/>
          </rPr>
          <t>SZV_F:HDUtem2</t>
        </r>
      </text>
    </comment>
    <comment ref="AG235" authorId="0" shapeId="0">
      <text>
        <r>
          <rPr>
            <sz val="11"/>
            <rFont val="Calibri"/>
            <family val="2"/>
            <charset val="238"/>
          </rPr>
          <t>SZV_F:ECSUtem2</t>
        </r>
      </text>
    </comment>
    <comment ref="AH235" authorId="0" shapeId="0">
      <text>
        <r>
          <rPr>
            <sz val="11"/>
            <rFont val="Calibri"/>
            <family val="2"/>
            <charset val="238"/>
          </rPr>
          <t>SZV_F:KFHUtem2</t>
        </r>
      </text>
    </comment>
    <comment ref="AI235" authorId="0" shapeId="0">
      <text>
        <r>
          <rPr>
            <sz val="11"/>
            <rFont val="Calibri"/>
            <family val="2"/>
            <charset val="238"/>
          </rPr>
          <t>SZV_F:Egyeb_SajatUtem2</t>
        </r>
      </text>
    </comment>
    <comment ref="AJ235" authorId="0" shapeId="0">
      <text>
        <r>
          <rPr>
            <sz val="11"/>
            <rFont val="Calibri"/>
            <family val="2"/>
            <charset val="238"/>
          </rPr>
          <t>SZV_F:DijUtem2</t>
        </r>
      </text>
    </comment>
    <comment ref="AK235" authorId="0" shapeId="0">
      <text>
        <r>
          <rPr>
            <sz val="11"/>
            <rFont val="Calibri"/>
            <family val="2"/>
            <charset val="238"/>
          </rPr>
          <t>SZV_F:EM_Melleklet1_Utem2</t>
        </r>
      </text>
    </comment>
    <comment ref="AL235" authorId="0" shapeId="0">
      <text>
        <r>
          <rPr>
            <sz val="11"/>
            <rFont val="Calibri"/>
            <family val="2"/>
            <charset val="238"/>
          </rPr>
          <t>SZV_F:EgyebAllamiUtem2</t>
        </r>
      </text>
    </comment>
    <comment ref="AM235" authorId="0" shapeId="0">
      <text>
        <r>
          <rPr>
            <sz val="11"/>
            <rFont val="Calibri"/>
            <family val="2"/>
            <charset val="238"/>
          </rPr>
          <t>SZV_F:OnkormanyzatiUtem2</t>
        </r>
      </text>
    </comment>
    <comment ref="AN235" authorId="0" shapeId="0">
      <text>
        <r>
          <rPr>
            <sz val="11"/>
            <rFont val="Calibri"/>
            <family val="2"/>
            <charset val="238"/>
          </rPr>
          <t>SZV_F:EUUtem2</t>
        </r>
      </text>
    </comment>
    <comment ref="AO235" authorId="0" shapeId="0">
      <text>
        <r>
          <rPr>
            <sz val="11"/>
            <rFont val="Calibri"/>
            <family val="2"/>
            <charset val="238"/>
          </rPr>
          <t>SZV_F:EgyebUtem2</t>
        </r>
      </text>
    </comment>
    <comment ref="AP235" authorId="0" shapeId="0">
      <text>
        <r>
          <rPr>
            <sz val="11"/>
            <rFont val="Calibri"/>
            <family val="2"/>
            <charset val="238"/>
          </rPr>
          <t>SZV_F:HitelKotvenyUtem2</t>
        </r>
      </text>
    </comment>
    <comment ref="AQ235" authorId="0" shapeId="0">
      <text>
        <r>
          <rPr>
            <sz val="11"/>
            <rFont val="Calibri"/>
            <family val="2"/>
            <charset val="238"/>
          </rPr>
          <t>SZV_F:OsszesenUtem2</t>
        </r>
      </text>
    </comment>
    <comment ref="AR235" authorId="0" shapeId="0">
      <text>
        <r>
          <rPr>
            <sz val="11"/>
            <rFont val="Calibri"/>
            <family val="2"/>
            <charset val="238"/>
          </rPr>
          <t>SZV_F:ForrashianyUtem2</t>
        </r>
      </text>
    </comment>
    <comment ref="AU235" authorId="0" shapeId="0">
      <text>
        <r>
          <rPr>
            <sz val="11"/>
            <rFont val="Calibri"/>
            <family val="2"/>
            <charset val="238"/>
          </rPr>
          <t>SZV_F:Indokolas</t>
        </r>
      </text>
    </comment>
    <comment ref="AV235" authorId="0" shapeId="0">
      <text>
        <r>
          <rPr>
            <sz val="11"/>
            <rFont val="Calibri"/>
            <family val="2"/>
            <charset val="238"/>
          </rPr>
          <t>SZV_F:Megjegyzes</t>
        </r>
      </text>
    </comment>
    <comment ref="AW235" authorId="0" shapeId="0">
      <text>
        <r>
          <rPr>
            <sz val="11"/>
            <rFont val="Calibri"/>
            <family val="2"/>
            <charset val="238"/>
          </rPr>
          <t>SZV_F:FeladatSorszam</t>
        </r>
      </text>
    </comment>
    <comment ref="AY235" authorId="0" shapeId="0">
      <text>
        <r>
          <rPr>
            <sz val="11"/>
            <rFont val="Calibri"/>
            <family val="2"/>
            <charset val="238"/>
          </rPr>
          <t>SZV_F:ISA</t>
        </r>
      </text>
    </comment>
    <comment ref="B236" authorId="0" shapeId="0">
      <text>
        <r>
          <rPr>
            <sz val="11"/>
            <rFont val="Calibri"/>
            <family val="2"/>
            <charset val="238"/>
          </rPr>
          <t>SZV_F:FontossagiSorrent</t>
        </r>
      </text>
    </comment>
    <comment ref="C236" authorId="0" shapeId="0">
      <text>
        <r>
          <rPr>
            <sz val="11"/>
            <rFont val="Calibri"/>
            <family val="2"/>
            <charset val="238"/>
          </rPr>
          <t>SZV_F:FeladatKategoria</t>
        </r>
      </text>
    </comment>
    <comment ref="D236" authorId="0" shapeId="0">
      <text>
        <r>
          <rPr>
            <sz val="11"/>
            <rFont val="Calibri"/>
            <family val="2"/>
            <charset val="238"/>
          </rPr>
          <t>SZV_F:FeladatMegnevezes</t>
        </r>
      </text>
    </comment>
    <comment ref="E236" authorId="0" shapeId="0">
      <text>
        <r>
          <rPr>
            <sz val="11"/>
            <rFont val="Calibri"/>
            <family val="2"/>
            <charset val="238"/>
          </rPr>
          <t>SZV_F:ElviEngedelySzam</t>
        </r>
      </text>
    </comment>
    <comment ref="F236" authorId="0" shapeId="0">
      <text>
        <r>
          <rPr>
            <sz val="11"/>
            <rFont val="Calibri"/>
            <family val="2"/>
            <charset val="238"/>
          </rPr>
          <t>SZV_F:VKR_Kod</t>
        </r>
      </text>
    </comment>
    <comment ref="G236" authorId="0" shapeId="0">
      <text>
        <r>
          <rPr>
            <sz val="11"/>
            <rFont val="Calibri"/>
            <family val="2"/>
            <charset val="238"/>
          </rPr>
          <t>SZV_F:VKR_Nev</t>
        </r>
      </text>
    </comment>
    <comment ref="H236" authorId="0" shapeId="0">
      <text>
        <r>
          <rPr>
            <sz val="11"/>
            <rFont val="Calibri"/>
            <family val="2"/>
            <charset val="238"/>
          </rPr>
          <t>SZV_F:FeladatAzonosito</t>
        </r>
      </text>
    </comment>
    <comment ref="I236" authorId="0" shapeId="0">
      <text>
        <r>
          <rPr>
            <sz val="11"/>
            <rFont val="Calibri"/>
            <family val="2"/>
            <charset val="238"/>
          </rPr>
          <t>SZV_F:EllatasiTerulet</t>
        </r>
      </text>
    </comment>
    <comment ref="J236" authorId="0" shapeId="0">
      <text>
        <r>
          <rPr>
            <sz val="11"/>
            <rFont val="Calibri"/>
            <family val="2"/>
            <charset val="238"/>
          </rPr>
          <t>SZV_F:EllatasertFelelos</t>
        </r>
      </text>
    </comment>
    <comment ref="K236" authorId="0" shapeId="0">
      <text>
        <r>
          <rPr>
            <sz val="11"/>
            <rFont val="Calibri"/>
            <family val="2"/>
            <charset val="238"/>
          </rPr>
          <t>SZV_F:TervezettNettoKoltseg</t>
        </r>
      </text>
    </comment>
    <comment ref="L236" authorId="0" shapeId="0">
      <text>
        <r>
          <rPr>
            <sz val="11"/>
            <rFont val="Calibri"/>
            <family val="2"/>
            <charset val="238"/>
          </rPr>
          <t>SZV_F:IdotartamKezdes</t>
        </r>
      </text>
    </comment>
    <comment ref="M236" authorId="0" shapeId="0">
      <text>
        <r>
          <rPr>
            <sz val="11"/>
            <rFont val="Calibri"/>
            <family val="2"/>
            <charset val="238"/>
          </rPr>
          <t>SZV_F:IdotartamBefejezes</t>
        </r>
      </text>
    </comment>
    <comment ref="N236" authorId="0" shapeId="0">
      <text>
        <r>
          <rPr>
            <sz val="11"/>
            <rFont val="Calibri"/>
            <family val="2"/>
            <charset val="238"/>
          </rPr>
          <t>SZV_F:NettoKoltsegUtem1</t>
        </r>
      </text>
    </comment>
    <comment ref="O236" authorId="0" shapeId="0">
      <text>
        <r>
          <rPr>
            <sz val="11"/>
            <rFont val="Calibri"/>
            <family val="2"/>
            <charset val="238"/>
          </rPr>
          <t>SZV_F:NettoKoltsegUtem2</t>
        </r>
      </text>
    </comment>
    <comment ref="P236" authorId="0" shapeId="0">
      <text>
        <r>
          <rPr>
            <sz val="11"/>
            <rFont val="Calibri"/>
            <family val="2"/>
            <charset val="238"/>
          </rPr>
          <t>SZV_F:EM_Melleklet2_KTG</t>
        </r>
      </text>
    </comment>
    <comment ref="R236" authorId="0" shapeId="0">
      <text>
        <r>
          <rPr>
            <sz val="11"/>
            <rFont val="Calibri"/>
            <family val="2"/>
            <charset val="238"/>
          </rPr>
          <t>SZV_F:HDUtem1</t>
        </r>
      </text>
    </comment>
    <comment ref="S236" authorId="0" shapeId="0">
      <text>
        <r>
          <rPr>
            <sz val="11"/>
            <rFont val="Calibri"/>
            <family val="2"/>
            <charset val="238"/>
          </rPr>
          <t>SZV_F:ECSUtem1</t>
        </r>
      </text>
    </comment>
    <comment ref="T236" authorId="0" shapeId="0">
      <text>
        <r>
          <rPr>
            <sz val="11"/>
            <rFont val="Calibri"/>
            <family val="2"/>
            <charset val="238"/>
          </rPr>
          <t>SZV_F:KFHUtem1</t>
        </r>
      </text>
    </comment>
    <comment ref="U236" authorId="0" shapeId="0">
      <text>
        <r>
          <rPr>
            <sz val="11"/>
            <rFont val="Calibri"/>
            <family val="2"/>
            <charset val="238"/>
          </rPr>
          <t>SZV_F:Egyeb_SajatUtem1</t>
        </r>
      </text>
    </comment>
    <comment ref="V236" authorId="0" shapeId="0">
      <text>
        <r>
          <rPr>
            <sz val="11"/>
            <rFont val="Calibri"/>
            <family val="2"/>
            <charset val="238"/>
          </rPr>
          <t>SZV_F:DijUtem1</t>
        </r>
      </text>
    </comment>
    <comment ref="W236" authorId="0" shapeId="0">
      <text>
        <r>
          <rPr>
            <sz val="11"/>
            <rFont val="Calibri"/>
            <family val="2"/>
            <charset val="238"/>
          </rPr>
          <t>SZV_F:EM_Melleklet1_Utem1</t>
        </r>
      </text>
    </comment>
    <comment ref="X236" authorId="0" shapeId="0">
      <text>
        <r>
          <rPr>
            <sz val="11"/>
            <rFont val="Calibri"/>
            <family val="2"/>
            <charset val="238"/>
          </rPr>
          <t>SZV_F:EgyebAllamiUtem1</t>
        </r>
      </text>
    </comment>
    <comment ref="Y236" authorId="0" shapeId="0">
      <text>
        <r>
          <rPr>
            <sz val="11"/>
            <rFont val="Calibri"/>
            <family val="2"/>
            <charset val="238"/>
          </rPr>
          <t>SZV_F:OnkormanyzatiUtem1</t>
        </r>
      </text>
    </comment>
    <comment ref="Z236" authorId="0" shapeId="0">
      <text>
        <r>
          <rPr>
            <sz val="11"/>
            <rFont val="Calibri"/>
            <family val="2"/>
            <charset val="238"/>
          </rPr>
          <t>SZV_F:EUUtem1</t>
        </r>
      </text>
    </comment>
    <comment ref="AA236" authorId="0" shapeId="0">
      <text>
        <r>
          <rPr>
            <sz val="11"/>
            <rFont val="Calibri"/>
            <family val="2"/>
            <charset val="238"/>
          </rPr>
          <t>SZV_F:EgyebUtem1</t>
        </r>
      </text>
    </comment>
    <comment ref="AB236" authorId="0" shapeId="0">
      <text>
        <r>
          <rPr>
            <sz val="11"/>
            <rFont val="Calibri"/>
            <family val="2"/>
            <charset val="238"/>
          </rPr>
          <t>SZV_F:HitelKotvenyUtem1</t>
        </r>
      </text>
    </comment>
    <comment ref="AC236" authorId="0" shapeId="0">
      <text>
        <r>
          <rPr>
            <sz val="11"/>
            <rFont val="Calibri"/>
            <family val="2"/>
            <charset val="238"/>
          </rPr>
          <t>SZV_F:OsszesenUtem1</t>
        </r>
      </text>
    </comment>
    <comment ref="AF236" authorId="0" shapeId="0">
      <text>
        <r>
          <rPr>
            <sz val="11"/>
            <rFont val="Calibri"/>
            <family val="2"/>
            <charset val="238"/>
          </rPr>
          <t>SZV_F:HDUtem2</t>
        </r>
      </text>
    </comment>
    <comment ref="AG236" authorId="0" shapeId="0">
      <text>
        <r>
          <rPr>
            <sz val="11"/>
            <rFont val="Calibri"/>
            <family val="2"/>
            <charset val="238"/>
          </rPr>
          <t>SZV_F:ECSUtem2</t>
        </r>
      </text>
    </comment>
    <comment ref="AH236" authorId="0" shapeId="0">
      <text>
        <r>
          <rPr>
            <sz val="11"/>
            <rFont val="Calibri"/>
            <family val="2"/>
            <charset val="238"/>
          </rPr>
          <t>SZV_F:KFHUtem2</t>
        </r>
      </text>
    </comment>
    <comment ref="AI236" authorId="0" shapeId="0">
      <text>
        <r>
          <rPr>
            <sz val="11"/>
            <rFont val="Calibri"/>
            <family val="2"/>
            <charset val="238"/>
          </rPr>
          <t>SZV_F:Egyeb_SajatUtem2</t>
        </r>
      </text>
    </comment>
    <comment ref="AJ236" authorId="0" shapeId="0">
      <text>
        <r>
          <rPr>
            <sz val="11"/>
            <rFont val="Calibri"/>
            <family val="2"/>
            <charset val="238"/>
          </rPr>
          <t>SZV_F:DijUtem2</t>
        </r>
      </text>
    </comment>
    <comment ref="AK236" authorId="0" shapeId="0">
      <text>
        <r>
          <rPr>
            <sz val="11"/>
            <rFont val="Calibri"/>
            <family val="2"/>
            <charset val="238"/>
          </rPr>
          <t>SZV_F:EM_Melleklet1_Utem2</t>
        </r>
      </text>
    </comment>
    <comment ref="AL236" authorId="0" shapeId="0">
      <text>
        <r>
          <rPr>
            <sz val="11"/>
            <rFont val="Calibri"/>
            <family val="2"/>
            <charset val="238"/>
          </rPr>
          <t>SZV_F:EgyebAllamiUtem2</t>
        </r>
      </text>
    </comment>
    <comment ref="AM236" authorId="0" shapeId="0">
      <text>
        <r>
          <rPr>
            <sz val="11"/>
            <rFont val="Calibri"/>
            <family val="2"/>
            <charset val="238"/>
          </rPr>
          <t>SZV_F:OnkormanyzatiUtem2</t>
        </r>
      </text>
    </comment>
    <comment ref="AN236" authorId="0" shapeId="0">
      <text>
        <r>
          <rPr>
            <sz val="11"/>
            <rFont val="Calibri"/>
            <family val="2"/>
            <charset val="238"/>
          </rPr>
          <t>SZV_F:EUUtem2</t>
        </r>
      </text>
    </comment>
    <comment ref="AO236" authorId="0" shapeId="0">
      <text>
        <r>
          <rPr>
            <sz val="11"/>
            <rFont val="Calibri"/>
            <family val="2"/>
            <charset val="238"/>
          </rPr>
          <t>SZV_F:EgyebUtem2</t>
        </r>
      </text>
    </comment>
    <comment ref="AP236" authorId="0" shapeId="0">
      <text>
        <r>
          <rPr>
            <sz val="11"/>
            <rFont val="Calibri"/>
            <family val="2"/>
            <charset val="238"/>
          </rPr>
          <t>SZV_F:HitelKotvenyUtem2</t>
        </r>
      </text>
    </comment>
    <comment ref="AQ236" authorId="0" shapeId="0">
      <text>
        <r>
          <rPr>
            <sz val="11"/>
            <rFont val="Calibri"/>
            <family val="2"/>
            <charset val="238"/>
          </rPr>
          <t>SZV_F:OsszesenUtem2</t>
        </r>
      </text>
    </comment>
    <comment ref="AR236" authorId="0" shapeId="0">
      <text>
        <r>
          <rPr>
            <sz val="11"/>
            <rFont val="Calibri"/>
            <family val="2"/>
            <charset val="238"/>
          </rPr>
          <t>SZV_F:ForrashianyUtem2</t>
        </r>
      </text>
    </comment>
    <comment ref="AU236" authorId="0" shapeId="0">
      <text>
        <r>
          <rPr>
            <sz val="11"/>
            <rFont val="Calibri"/>
            <family val="2"/>
            <charset val="238"/>
          </rPr>
          <t>SZV_F:Indokolas</t>
        </r>
      </text>
    </comment>
    <comment ref="AV236" authorId="0" shapeId="0">
      <text>
        <r>
          <rPr>
            <sz val="11"/>
            <rFont val="Calibri"/>
            <family val="2"/>
            <charset val="238"/>
          </rPr>
          <t>SZV_F:Megjegyzes</t>
        </r>
      </text>
    </comment>
    <comment ref="AW236" authorId="0" shapeId="0">
      <text>
        <r>
          <rPr>
            <sz val="11"/>
            <rFont val="Calibri"/>
            <family val="2"/>
            <charset val="238"/>
          </rPr>
          <t>SZV_F:FeladatSorszam</t>
        </r>
      </text>
    </comment>
    <comment ref="AY236" authorId="0" shapeId="0">
      <text>
        <r>
          <rPr>
            <sz val="11"/>
            <rFont val="Calibri"/>
            <family val="2"/>
            <charset val="238"/>
          </rPr>
          <t>SZV_F:ISA</t>
        </r>
      </text>
    </comment>
    <comment ref="B237" authorId="0" shapeId="0">
      <text>
        <r>
          <rPr>
            <sz val="11"/>
            <rFont val="Calibri"/>
            <family val="2"/>
            <charset val="238"/>
          </rPr>
          <t>SZV_F:FontossagiSorrent</t>
        </r>
      </text>
    </comment>
    <comment ref="C237" authorId="0" shapeId="0">
      <text>
        <r>
          <rPr>
            <sz val="11"/>
            <rFont val="Calibri"/>
            <family val="2"/>
            <charset val="238"/>
          </rPr>
          <t>SZV_F:FeladatKategoria</t>
        </r>
      </text>
    </comment>
    <comment ref="D237" authorId="0" shapeId="0">
      <text>
        <r>
          <rPr>
            <sz val="11"/>
            <rFont val="Calibri"/>
            <family val="2"/>
            <charset val="238"/>
          </rPr>
          <t>SZV_F:FeladatMegnevezes</t>
        </r>
      </text>
    </comment>
    <comment ref="E237" authorId="0" shapeId="0">
      <text>
        <r>
          <rPr>
            <sz val="11"/>
            <rFont val="Calibri"/>
            <family val="2"/>
            <charset val="238"/>
          </rPr>
          <t>SZV_F:ElviEngedelySzam</t>
        </r>
      </text>
    </comment>
    <comment ref="F237" authorId="0" shapeId="0">
      <text>
        <r>
          <rPr>
            <sz val="11"/>
            <rFont val="Calibri"/>
            <family val="2"/>
            <charset val="238"/>
          </rPr>
          <t>SZV_F:VKR_Kod</t>
        </r>
      </text>
    </comment>
    <comment ref="G237" authorId="0" shapeId="0">
      <text>
        <r>
          <rPr>
            <sz val="11"/>
            <rFont val="Calibri"/>
            <family val="2"/>
            <charset val="238"/>
          </rPr>
          <t>SZV_F:VKR_Nev</t>
        </r>
      </text>
    </comment>
    <comment ref="H237" authorId="0" shapeId="0">
      <text>
        <r>
          <rPr>
            <sz val="11"/>
            <rFont val="Calibri"/>
            <family val="2"/>
            <charset val="238"/>
          </rPr>
          <t>SZV_F:FeladatAzonosito</t>
        </r>
      </text>
    </comment>
    <comment ref="I237" authorId="0" shapeId="0">
      <text>
        <r>
          <rPr>
            <sz val="11"/>
            <rFont val="Calibri"/>
            <family val="2"/>
            <charset val="238"/>
          </rPr>
          <t>SZV_F:EllatasiTerulet</t>
        </r>
      </text>
    </comment>
    <comment ref="J237" authorId="0" shapeId="0">
      <text>
        <r>
          <rPr>
            <sz val="11"/>
            <rFont val="Calibri"/>
            <family val="2"/>
            <charset val="238"/>
          </rPr>
          <t>SZV_F:EllatasertFelelos</t>
        </r>
      </text>
    </comment>
    <comment ref="K237" authorId="0" shapeId="0">
      <text>
        <r>
          <rPr>
            <sz val="11"/>
            <rFont val="Calibri"/>
            <family val="2"/>
            <charset val="238"/>
          </rPr>
          <t>SZV_F:TervezettNettoKoltseg</t>
        </r>
      </text>
    </comment>
    <comment ref="L237" authorId="0" shapeId="0">
      <text>
        <r>
          <rPr>
            <sz val="11"/>
            <rFont val="Calibri"/>
            <family val="2"/>
            <charset val="238"/>
          </rPr>
          <t>SZV_F:IdotartamKezdes</t>
        </r>
      </text>
    </comment>
    <comment ref="M237" authorId="0" shapeId="0">
      <text>
        <r>
          <rPr>
            <sz val="11"/>
            <rFont val="Calibri"/>
            <family val="2"/>
            <charset val="238"/>
          </rPr>
          <t>SZV_F:IdotartamBefejezes</t>
        </r>
      </text>
    </comment>
    <comment ref="N237" authorId="0" shapeId="0">
      <text>
        <r>
          <rPr>
            <sz val="11"/>
            <rFont val="Calibri"/>
            <family val="2"/>
            <charset val="238"/>
          </rPr>
          <t>SZV_F:NettoKoltsegUtem1</t>
        </r>
      </text>
    </comment>
    <comment ref="O237" authorId="0" shapeId="0">
      <text>
        <r>
          <rPr>
            <sz val="11"/>
            <rFont val="Calibri"/>
            <family val="2"/>
            <charset val="238"/>
          </rPr>
          <t>SZV_F:NettoKoltsegUtem2</t>
        </r>
      </text>
    </comment>
    <comment ref="P237" authorId="0" shapeId="0">
      <text>
        <r>
          <rPr>
            <sz val="11"/>
            <rFont val="Calibri"/>
            <family val="2"/>
            <charset val="238"/>
          </rPr>
          <t>SZV_F:EM_Melleklet2_KTG</t>
        </r>
      </text>
    </comment>
    <comment ref="R237" authorId="0" shapeId="0">
      <text>
        <r>
          <rPr>
            <sz val="11"/>
            <rFont val="Calibri"/>
            <family val="2"/>
            <charset val="238"/>
          </rPr>
          <t>SZV_F:HDUtem1</t>
        </r>
      </text>
    </comment>
    <comment ref="S237" authorId="0" shapeId="0">
      <text>
        <r>
          <rPr>
            <sz val="11"/>
            <rFont val="Calibri"/>
            <family val="2"/>
            <charset val="238"/>
          </rPr>
          <t>SZV_F:ECSUtem1</t>
        </r>
      </text>
    </comment>
    <comment ref="T237" authorId="0" shapeId="0">
      <text>
        <r>
          <rPr>
            <sz val="11"/>
            <rFont val="Calibri"/>
            <family val="2"/>
            <charset val="238"/>
          </rPr>
          <t>SZV_F:KFHUtem1</t>
        </r>
      </text>
    </comment>
    <comment ref="U237" authorId="0" shapeId="0">
      <text>
        <r>
          <rPr>
            <sz val="11"/>
            <rFont val="Calibri"/>
            <family val="2"/>
            <charset val="238"/>
          </rPr>
          <t>SZV_F:Egyeb_SajatUtem1</t>
        </r>
      </text>
    </comment>
    <comment ref="V237" authorId="0" shapeId="0">
      <text>
        <r>
          <rPr>
            <sz val="11"/>
            <rFont val="Calibri"/>
            <family val="2"/>
            <charset val="238"/>
          </rPr>
          <t>SZV_F:DijUtem1</t>
        </r>
      </text>
    </comment>
    <comment ref="W237" authorId="0" shapeId="0">
      <text>
        <r>
          <rPr>
            <sz val="11"/>
            <rFont val="Calibri"/>
            <family val="2"/>
            <charset val="238"/>
          </rPr>
          <t>SZV_F:EM_Melleklet1_Utem1</t>
        </r>
      </text>
    </comment>
    <comment ref="X237" authorId="0" shapeId="0">
      <text>
        <r>
          <rPr>
            <sz val="11"/>
            <rFont val="Calibri"/>
            <family val="2"/>
            <charset val="238"/>
          </rPr>
          <t>SZV_F:EgyebAllamiUtem1</t>
        </r>
      </text>
    </comment>
    <comment ref="Y237" authorId="0" shapeId="0">
      <text>
        <r>
          <rPr>
            <sz val="11"/>
            <rFont val="Calibri"/>
            <family val="2"/>
            <charset val="238"/>
          </rPr>
          <t>SZV_F:OnkormanyzatiUtem1</t>
        </r>
      </text>
    </comment>
    <comment ref="Z237" authorId="0" shapeId="0">
      <text>
        <r>
          <rPr>
            <sz val="11"/>
            <rFont val="Calibri"/>
            <family val="2"/>
            <charset val="238"/>
          </rPr>
          <t>SZV_F:EUUtem1</t>
        </r>
      </text>
    </comment>
    <comment ref="AA237" authorId="0" shapeId="0">
      <text>
        <r>
          <rPr>
            <sz val="11"/>
            <rFont val="Calibri"/>
            <family val="2"/>
            <charset val="238"/>
          </rPr>
          <t>SZV_F:EgyebUtem1</t>
        </r>
      </text>
    </comment>
    <comment ref="AB237" authorId="0" shapeId="0">
      <text>
        <r>
          <rPr>
            <sz val="11"/>
            <rFont val="Calibri"/>
            <family val="2"/>
            <charset val="238"/>
          </rPr>
          <t>SZV_F:HitelKotvenyUtem1</t>
        </r>
      </text>
    </comment>
    <comment ref="AC237" authorId="0" shapeId="0">
      <text>
        <r>
          <rPr>
            <sz val="11"/>
            <rFont val="Calibri"/>
            <family val="2"/>
            <charset val="238"/>
          </rPr>
          <t>SZV_F:OsszesenUtem1</t>
        </r>
      </text>
    </comment>
    <comment ref="AF237" authorId="0" shapeId="0">
      <text>
        <r>
          <rPr>
            <sz val="11"/>
            <rFont val="Calibri"/>
            <family val="2"/>
            <charset val="238"/>
          </rPr>
          <t>SZV_F:HDUtem2</t>
        </r>
      </text>
    </comment>
    <comment ref="AG237" authorId="0" shapeId="0">
      <text>
        <r>
          <rPr>
            <sz val="11"/>
            <rFont val="Calibri"/>
            <family val="2"/>
            <charset val="238"/>
          </rPr>
          <t>SZV_F:ECSUtem2</t>
        </r>
      </text>
    </comment>
    <comment ref="AH237" authorId="0" shapeId="0">
      <text>
        <r>
          <rPr>
            <sz val="11"/>
            <rFont val="Calibri"/>
            <family val="2"/>
            <charset val="238"/>
          </rPr>
          <t>SZV_F:KFHUtem2</t>
        </r>
      </text>
    </comment>
    <comment ref="AI237" authorId="0" shapeId="0">
      <text>
        <r>
          <rPr>
            <sz val="11"/>
            <rFont val="Calibri"/>
            <family val="2"/>
            <charset val="238"/>
          </rPr>
          <t>SZV_F:Egyeb_SajatUtem2</t>
        </r>
      </text>
    </comment>
    <comment ref="AJ237" authorId="0" shapeId="0">
      <text>
        <r>
          <rPr>
            <sz val="11"/>
            <rFont val="Calibri"/>
            <family val="2"/>
            <charset val="238"/>
          </rPr>
          <t>SZV_F:DijUtem2</t>
        </r>
      </text>
    </comment>
    <comment ref="AK237" authorId="0" shapeId="0">
      <text>
        <r>
          <rPr>
            <sz val="11"/>
            <rFont val="Calibri"/>
            <family val="2"/>
            <charset val="238"/>
          </rPr>
          <t>SZV_F:EM_Melleklet1_Utem2</t>
        </r>
      </text>
    </comment>
    <comment ref="AL237" authorId="0" shapeId="0">
      <text>
        <r>
          <rPr>
            <sz val="11"/>
            <rFont val="Calibri"/>
            <family val="2"/>
            <charset val="238"/>
          </rPr>
          <t>SZV_F:EgyebAllamiUtem2</t>
        </r>
      </text>
    </comment>
    <comment ref="AM237" authorId="0" shapeId="0">
      <text>
        <r>
          <rPr>
            <sz val="11"/>
            <rFont val="Calibri"/>
            <family val="2"/>
            <charset val="238"/>
          </rPr>
          <t>SZV_F:OnkormanyzatiUtem2</t>
        </r>
      </text>
    </comment>
    <comment ref="AN237" authorId="0" shapeId="0">
      <text>
        <r>
          <rPr>
            <sz val="11"/>
            <rFont val="Calibri"/>
            <family val="2"/>
            <charset val="238"/>
          </rPr>
          <t>SZV_F:EUUtem2</t>
        </r>
      </text>
    </comment>
    <comment ref="AO237" authorId="0" shapeId="0">
      <text>
        <r>
          <rPr>
            <sz val="11"/>
            <rFont val="Calibri"/>
            <family val="2"/>
            <charset val="238"/>
          </rPr>
          <t>SZV_F:EgyebUtem2</t>
        </r>
      </text>
    </comment>
    <comment ref="AP237" authorId="0" shapeId="0">
      <text>
        <r>
          <rPr>
            <sz val="11"/>
            <rFont val="Calibri"/>
            <family val="2"/>
            <charset val="238"/>
          </rPr>
          <t>SZV_F:HitelKotvenyUtem2</t>
        </r>
      </text>
    </comment>
    <comment ref="AQ237" authorId="0" shapeId="0">
      <text>
        <r>
          <rPr>
            <sz val="11"/>
            <rFont val="Calibri"/>
            <family val="2"/>
            <charset val="238"/>
          </rPr>
          <t>SZV_F:OsszesenUtem2</t>
        </r>
      </text>
    </comment>
    <comment ref="AR237" authorId="0" shapeId="0">
      <text>
        <r>
          <rPr>
            <sz val="11"/>
            <rFont val="Calibri"/>
            <family val="2"/>
            <charset val="238"/>
          </rPr>
          <t>SZV_F:ForrashianyUtem2</t>
        </r>
      </text>
    </comment>
    <comment ref="AU237" authorId="0" shapeId="0">
      <text>
        <r>
          <rPr>
            <sz val="11"/>
            <rFont val="Calibri"/>
            <family val="2"/>
            <charset val="238"/>
          </rPr>
          <t>SZV_F:Indokolas</t>
        </r>
      </text>
    </comment>
    <comment ref="AV237" authorId="0" shapeId="0">
      <text>
        <r>
          <rPr>
            <sz val="11"/>
            <rFont val="Calibri"/>
            <family val="2"/>
            <charset val="238"/>
          </rPr>
          <t>SZV_F:Megjegyzes</t>
        </r>
      </text>
    </comment>
    <comment ref="AW237" authorId="0" shapeId="0">
      <text>
        <r>
          <rPr>
            <sz val="11"/>
            <rFont val="Calibri"/>
            <family val="2"/>
            <charset val="238"/>
          </rPr>
          <t>SZV_F:FeladatSorszam</t>
        </r>
      </text>
    </comment>
    <comment ref="AY237" authorId="0" shapeId="0">
      <text>
        <r>
          <rPr>
            <sz val="11"/>
            <rFont val="Calibri"/>
            <family val="2"/>
            <charset val="238"/>
          </rPr>
          <t>SZV_F:ISA</t>
        </r>
      </text>
    </comment>
    <comment ref="B238" authorId="0" shapeId="0">
      <text>
        <r>
          <rPr>
            <sz val="11"/>
            <rFont val="Calibri"/>
            <family val="2"/>
            <charset val="238"/>
          </rPr>
          <t>SZV_F:FontossagiSorrent</t>
        </r>
      </text>
    </comment>
    <comment ref="C238" authorId="0" shapeId="0">
      <text>
        <r>
          <rPr>
            <sz val="11"/>
            <rFont val="Calibri"/>
            <family val="2"/>
            <charset val="238"/>
          </rPr>
          <t>SZV_F:FeladatKategoria</t>
        </r>
      </text>
    </comment>
    <comment ref="D238" authorId="0" shapeId="0">
      <text>
        <r>
          <rPr>
            <sz val="11"/>
            <rFont val="Calibri"/>
            <family val="2"/>
            <charset val="238"/>
          </rPr>
          <t>SZV_F:FeladatMegnevezes</t>
        </r>
      </text>
    </comment>
    <comment ref="E238" authorId="0" shapeId="0">
      <text>
        <r>
          <rPr>
            <sz val="11"/>
            <rFont val="Calibri"/>
            <family val="2"/>
            <charset val="238"/>
          </rPr>
          <t>SZV_F:ElviEngedelySzam</t>
        </r>
      </text>
    </comment>
    <comment ref="F238" authorId="0" shapeId="0">
      <text>
        <r>
          <rPr>
            <sz val="11"/>
            <rFont val="Calibri"/>
            <family val="2"/>
            <charset val="238"/>
          </rPr>
          <t>SZV_F:VKR_Kod</t>
        </r>
      </text>
    </comment>
    <comment ref="G238" authorId="0" shapeId="0">
      <text>
        <r>
          <rPr>
            <sz val="11"/>
            <rFont val="Calibri"/>
            <family val="2"/>
            <charset val="238"/>
          </rPr>
          <t>SZV_F:VKR_Nev</t>
        </r>
      </text>
    </comment>
    <comment ref="H238" authorId="0" shapeId="0">
      <text>
        <r>
          <rPr>
            <sz val="11"/>
            <rFont val="Calibri"/>
            <family val="2"/>
            <charset val="238"/>
          </rPr>
          <t>SZV_F:FeladatAzonosito</t>
        </r>
      </text>
    </comment>
    <comment ref="I238" authorId="0" shapeId="0">
      <text>
        <r>
          <rPr>
            <sz val="11"/>
            <rFont val="Calibri"/>
            <family val="2"/>
            <charset val="238"/>
          </rPr>
          <t>SZV_F:EllatasiTerulet</t>
        </r>
      </text>
    </comment>
    <comment ref="J238" authorId="0" shapeId="0">
      <text>
        <r>
          <rPr>
            <sz val="11"/>
            <rFont val="Calibri"/>
            <family val="2"/>
            <charset val="238"/>
          </rPr>
          <t>SZV_F:EllatasertFelelos</t>
        </r>
      </text>
    </comment>
    <comment ref="K238" authorId="0" shapeId="0">
      <text>
        <r>
          <rPr>
            <sz val="11"/>
            <rFont val="Calibri"/>
            <family val="2"/>
            <charset val="238"/>
          </rPr>
          <t>SZV_F:TervezettNettoKoltseg</t>
        </r>
      </text>
    </comment>
    <comment ref="L238" authorId="0" shapeId="0">
      <text>
        <r>
          <rPr>
            <sz val="11"/>
            <rFont val="Calibri"/>
            <family val="2"/>
            <charset val="238"/>
          </rPr>
          <t>SZV_F:IdotartamKezdes</t>
        </r>
      </text>
    </comment>
    <comment ref="M238" authorId="0" shapeId="0">
      <text>
        <r>
          <rPr>
            <sz val="11"/>
            <rFont val="Calibri"/>
            <family val="2"/>
            <charset val="238"/>
          </rPr>
          <t>SZV_F:IdotartamBefejezes</t>
        </r>
      </text>
    </comment>
    <comment ref="N238" authorId="0" shapeId="0">
      <text>
        <r>
          <rPr>
            <sz val="11"/>
            <rFont val="Calibri"/>
            <family val="2"/>
            <charset val="238"/>
          </rPr>
          <t>SZV_F:NettoKoltsegUtem1</t>
        </r>
      </text>
    </comment>
    <comment ref="O238" authorId="0" shapeId="0">
      <text>
        <r>
          <rPr>
            <sz val="11"/>
            <rFont val="Calibri"/>
            <family val="2"/>
            <charset val="238"/>
          </rPr>
          <t>SZV_F:NettoKoltsegUtem2</t>
        </r>
      </text>
    </comment>
    <comment ref="P238" authorId="0" shapeId="0">
      <text>
        <r>
          <rPr>
            <sz val="11"/>
            <rFont val="Calibri"/>
            <family val="2"/>
            <charset val="238"/>
          </rPr>
          <t>SZV_F:EM_Melleklet2_KTG</t>
        </r>
      </text>
    </comment>
    <comment ref="R238" authorId="0" shapeId="0">
      <text>
        <r>
          <rPr>
            <sz val="11"/>
            <rFont val="Calibri"/>
            <family val="2"/>
            <charset val="238"/>
          </rPr>
          <t>SZV_F:HDUtem1</t>
        </r>
      </text>
    </comment>
    <comment ref="S238" authorId="0" shapeId="0">
      <text>
        <r>
          <rPr>
            <sz val="11"/>
            <rFont val="Calibri"/>
            <family val="2"/>
            <charset val="238"/>
          </rPr>
          <t>SZV_F:ECSUtem1</t>
        </r>
      </text>
    </comment>
    <comment ref="T238" authorId="0" shapeId="0">
      <text>
        <r>
          <rPr>
            <sz val="11"/>
            <rFont val="Calibri"/>
            <family val="2"/>
            <charset val="238"/>
          </rPr>
          <t>SZV_F:KFHUtem1</t>
        </r>
      </text>
    </comment>
    <comment ref="U238" authorId="0" shapeId="0">
      <text>
        <r>
          <rPr>
            <sz val="11"/>
            <rFont val="Calibri"/>
            <family val="2"/>
            <charset val="238"/>
          </rPr>
          <t>SZV_F:Egyeb_SajatUtem1</t>
        </r>
      </text>
    </comment>
    <comment ref="V238" authorId="0" shapeId="0">
      <text>
        <r>
          <rPr>
            <sz val="11"/>
            <rFont val="Calibri"/>
            <family val="2"/>
            <charset val="238"/>
          </rPr>
          <t>SZV_F:DijUtem1</t>
        </r>
      </text>
    </comment>
    <comment ref="W238" authorId="0" shapeId="0">
      <text>
        <r>
          <rPr>
            <sz val="11"/>
            <rFont val="Calibri"/>
            <family val="2"/>
            <charset val="238"/>
          </rPr>
          <t>SZV_F:EM_Melleklet1_Utem1</t>
        </r>
      </text>
    </comment>
    <comment ref="X238" authorId="0" shapeId="0">
      <text>
        <r>
          <rPr>
            <sz val="11"/>
            <rFont val="Calibri"/>
            <family val="2"/>
            <charset val="238"/>
          </rPr>
          <t>SZV_F:EgyebAllamiUtem1</t>
        </r>
      </text>
    </comment>
    <comment ref="Y238" authorId="0" shapeId="0">
      <text>
        <r>
          <rPr>
            <sz val="11"/>
            <rFont val="Calibri"/>
            <family val="2"/>
            <charset val="238"/>
          </rPr>
          <t>SZV_F:OnkormanyzatiUtem1</t>
        </r>
      </text>
    </comment>
    <comment ref="Z238" authorId="0" shapeId="0">
      <text>
        <r>
          <rPr>
            <sz val="11"/>
            <rFont val="Calibri"/>
            <family val="2"/>
            <charset val="238"/>
          </rPr>
          <t>SZV_F:EUUtem1</t>
        </r>
      </text>
    </comment>
    <comment ref="AA238" authorId="0" shapeId="0">
      <text>
        <r>
          <rPr>
            <sz val="11"/>
            <rFont val="Calibri"/>
            <family val="2"/>
            <charset val="238"/>
          </rPr>
          <t>SZV_F:EgyebUtem1</t>
        </r>
      </text>
    </comment>
    <comment ref="AB238" authorId="0" shapeId="0">
      <text>
        <r>
          <rPr>
            <sz val="11"/>
            <rFont val="Calibri"/>
            <family val="2"/>
            <charset val="238"/>
          </rPr>
          <t>SZV_F:HitelKotvenyUtem1</t>
        </r>
      </text>
    </comment>
    <comment ref="AC238" authorId="0" shapeId="0">
      <text>
        <r>
          <rPr>
            <sz val="11"/>
            <rFont val="Calibri"/>
            <family val="2"/>
            <charset val="238"/>
          </rPr>
          <t>SZV_F:OsszesenUtem1</t>
        </r>
      </text>
    </comment>
    <comment ref="AF238" authorId="0" shapeId="0">
      <text>
        <r>
          <rPr>
            <sz val="11"/>
            <rFont val="Calibri"/>
            <family val="2"/>
            <charset val="238"/>
          </rPr>
          <t>SZV_F:HDUtem2</t>
        </r>
      </text>
    </comment>
    <comment ref="AG238" authorId="0" shapeId="0">
      <text>
        <r>
          <rPr>
            <sz val="11"/>
            <rFont val="Calibri"/>
            <family val="2"/>
            <charset val="238"/>
          </rPr>
          <t>SZV_F:ECSUtem2</t>
        </r>
      </text>
    </comment>
    <comment ref="AH238" authorId="0" shapeId="0">
      <text>
        <r>
          <rPr>
            <sz val="11"/>
            <rFont val="Calibri"/>
            <family val="2"/>
            <charset val="238"/>
          </rPr>
          <t>SZV_F:KFHUtem2</t>
        </r>
      </text>
    </comment>
    <comment ref="AI238" authorId="0" shapeId="0">
      <text>
        <r>
          <rPr>
            <sz val="11"/>
            <rFont val="Calibri"/>
            <family val="2"/>
            <charset val="238"/>
          </rPr>
          <t>SZV_F:Egyeb_SajatUtem2</t>
        </r>
      </text>
    </comment>
    <comment ref="AJ238" authorId="0" shapeId="0">
      <text>
        <r>
          <rPr>
            <sz val="11"/>
            <rFont val="Calibri"/>
            <family val="2"/>
            <charset val="238"/>
          </rPr>
          <t>SZV_F:DijUtem2</t>
        </r>
      </text>
    </comment>
    <comment ref="AK238" authorId="0" shapeId="0">
      <text>
        <r>
          <rPr>
            <sz val="11"/>
            <rFont val="Calibri"/>
            <family val="2"/>
            <charset val="238"/>
          </rPr>
          <t>SZV_F:EM_Melleklet1_Utem2</t>
        </r>
      </text>
    </comment>
    <comment ref="AL238" authorId="0" shapeId="0">
      <text>
        <r>
          <rPr>
            <sz val="11"/>
            <rFont val="Calibri"/>
            <family val="2"/>
            <charset val="238"/>
          </rPr>
          <t>SZV_F:EgyebAllamiUtem2</t>
        </r>
      </text>
    </comment>
    <comment ref="AM238" authorId="0" shapeId="0">
      <text>
        <r>
          <rPr>
            <sz val="11"/>
            <rFont val="Calibri"/>
            <family val="2"/>
            <charset val="238"/>
          </rPr>
          <t>SZV_F:OnkormanyzatiUtem2</t>
        </r>
      </text>
    </comment>
    <comment ref="AN238" authorId="0" shapeId="0">
      <text>
        <r>
          <rPr>
            <sz val="11"/>
            <rFont val="Calibri"/>
            <family val="2"/>
            <charset val="238"/>
          </rPr>
          <t>SZV_F:EUUtem2</t>
        </r>
      </text>
    </comment>
    <comment ref="AO238" authorId="0" shapeId="0">
      <text>
        <r>
          <rPr>
            <sz val="11"/>
            <rFont val="Calibri"/>
            <family val="2"/>
            <charset val="238"/>
          </rPr>
          <t>SZV_F:EgyebUtem2</t>
        </r>
      </text>
    </comment>
    <comment ref="AP238" authorId="0" shapeId="0">
      <text>
        <r>
          <rPr>
            <sz val="11"/>
            <rFont val="Calibri"/>
            <family val="2"/>
            <charset val="238"/>
          </rPr>
          <t>SZV_F:HitelKotvenyUtem2</t>
        </r>
      </text>
    </comment>
    <comment ref="AQ238" authorId="0" shapeId="0">
      <text>
        <r>
          <rPr>
            <sz val="11"/>
            <rFont val="Calibri"/>
            <family val="2"/>
            <charset val="238"/>
          </rPr>
          <t>SZV_F:OsszesenUtem2</t>
        </r>
      </text>
    </comment>
    <comment ref="AR238" authorId="0" shapeId="0">
      <text>
        <r>
          <rPr>
            <sz val="11"/>
            <rFont val="Calibri"/>
            <family val="2"/>
            <charset val="238"/>
          </rPr>
          <t>SZV_F:ForrashianyUtem2</t>
        </r>
      </text>
    </comment>
    <comment ref="AU238" authorId="0" shapeId="0">
      <text>
        <r>
          <rPr>
            <sz val="11"/>
            <rFont val="Calibri"/>
            <family val="2"/>
            <charset val="238"/>
          </rPr>
          <t>SZV_F:Indokolas</t>
        </r>
      </text>
    </comment>
    <comment ref="AV238" authorId="0" shapeId="0">
      <text>
        <r>
          <rPr>
            <sz val="11"/>
            <rFont val="Calibri"/>
            <family val="2"/>
            <charset val="238"/>
          </rPr>
          <t>SZV_F:Megjegyzes</t>
        </r>
      </text>
    </comment>
    <comment ref="AW238" authorId="0" shapeId="0">
      <text>
        <r>
          <rPr>
            <sz val="11"/>
            <rFont val="Calibri"/>
            <family val="2"/>
            <charset val="238"/>
          </rPr>
          <t>SZV_F:FeladatSorszam</t>
        </r>
      </text>
    </comment>
    <comment ref="AY238" authorId="0" shapeId="0">
      <text>
        <r>
          <rPr>
            <sz val="11"/>
            <rFont val="Calibri"/>
            <family val="2"/>
            <charset val="238"/>
          </rPr>
          <t>SZV_F:ISA</t>
        </r>
      </text>
    </comment>
    <comment ref="B239" authorId="0" shapeId="0">
      <text>
        <r>
          <rPr>
            <sz val="11"/>
            <rFont val="Calibri"/>
            <family val="2"/>
            <charset val="238"/>
          </rPr>
          <t>SZV_F:FontossagiSorrent</t>
        </r>
      </text>
    </comment>
    <comment ref="C239" authorId="0" shapeId="0">
      <text>
        <r>
          <rPr>
            <sz val="11"/>
            <rFont val="Calibri"/>
            <family val="2"/>
            <charset val="238"/>
          </rPr>
          <t>SZV_F:FeladatKategoria</t>
        </r>
      </text>
    </comment>
    <comment ref="D239" authorId="0" shapeId="0">
      <text>
        <r>
          <rPr>
            <sz val="11"/>
            <rFont val="Calibri"/>
            <family val="2"/>
            <charset val="238"/>
          </rPr>
          <t>SZV_F:FeladatMegnevezes</t>
        </r>
      </text>
    </comment>
    <comment ref="E239" authorId="0" shapeId="0">
      <text>
        <r>
          <rPr>
            <sz val="11"/>
            <rFont val="Calibri"/>
            <family val="2"/>
            <charset val="238"/>
          </rPr>
          <t>SZV_F:ElviEngedelySzam</t>
        </r>
      </text>
    </comment>
    <comment ref="F239" authorId="0" shapeId="0">
      <text>
        <r>
          <rPr>
            <sz val="11"/>
            <rFont val="Calibri"/>
            <family val="2"/>
            <charset val="238"/>
          </rPr>
          <t>SZV_F:VKR_Kod</t>
        </r>
      </text>
    </comment>
    <comment ref="G239" authorId="0" shapeId="0">
      <text>
        <r>
          <rPr>
            <sz val="11"/>
            <rFont val="Calibri"/>
            <family val="2"/>
            <charset val="238"/>
          </rPr>
          <t>SZV_F:VKR_Nev</t>
        </r>
      </text>
    </comment>
    <comment ref="H239" authorId="0" shapeId="0">
      <text>
        <r>
          <rPr>
            <sz val="11"/>
            <rFont val="Calibri"/>
            <family val="2"/>
            <charset val="238"/>
          </rPr>
          <t>SZV_F:FeladatAzonosito</t>
        </r>
      </text>
    </comment>
    <comment ref="I239" authorId="0" shapeId="0">
      <text>
        <r>
          <rPr>
            <sz val="11"/>
            <rFont val="Calibri"/>
            <family val="2"/>
            <charset val="238"/>
          </rPr>
          <t>SZV_F:EllatasiTerulet</t>
        </r>
      </text>
    </comment>
    <comment ref="J239" authorId="0" shapeId="0">
      <text>
        <r>
          <rPr>
            <sz val="11"/>
            <rFont val="Calibri"/>
            <family val="2"/>
            <charset val="238"/>
          </rPr>
          <t>SZV_F:EllatasertFelelos</t>
        </r>
      </text>
    </comment>
    <comment ref="K239" authorId="0" shapeId="0">
      <text>
        <r>
          <rPr>
            <sz val="11"/>
            <rFont val="Calibri"/>
            <family val="2"/>
            <charset val="238"/>
          </rPr>
          <t>SZV_F:TervezettNettoKoltseg</t>
        </r>
      </text>
    </comment>
    <comment ref="L239" authorId="0" shapeId="0">
      <text>
        <r>
          <rPr>
            <sz val="11"/>
            <rFont val="Calibri"/>
            <family val="2"/>
            <charset val="238"/>
          </rPr>
          <t>SZV_F:IdotartamKezdes</t>
        </r>
      </text>
    </comment>
    <comment ref="M239" authorId="0" shapeId="0">
      <text>
        <r>
          <rPr>
            <sz val="11"/>
            <rFont val="Calibri"/>
            <family val="2"/>
            <charset val="238"/>
          </rPr>
          <t>SZV_F:IdotartamBefejezes</t>
        </r>
      </text>
    </comment>
    <comment ref="N239" authorId="0" shapeId="0">
      <text>
        <r>
          <rPr>
            <sz val="11"/>
            <rFont val="Calibri"/>
            <family val="2"/>
            <charset val="238"/>
          </rPr>
          <t>SZV_F:NettoKoltsegUtem1</t>
        </r>
      </text>
    </comment>
    <comment ref="O239" authorId="0" shapeId="0">
      <text>
        <r>
          <rPr>
            <sz val="11"/>
            <rFont val="Calibri"/>
            <family val="2"/>
            <charset val="238"/>
          </rPr>
          <t>SZV_F:NettoKoltsegUtem2</t>
        </r>
      </text>
    </comment>
    <comment ref="P239" authorId="0" shapeId="0">
      <text>
        <r>
          <rPr>
            <sz val="11"/>
            <rFont val="Calibri"/>
            <family val="2"/>
            <charset val="238"/>
          </rPr>
          <t>SZV_F:EM_Melleklet2_KTG</t>
        </r>
      </text>
    </comment>
    <comment ref="R239" authorId="0" shapeId="0">
      <text>
        <r>
          <rPr>
            <sz val="11"/>
            <rFont val="Calibri"/>
            <family val="2"/>
            <charset val="238"/>
          </rPr>
          <t>SZV_F:HDUtem1</t>
        </r>
      </text>
    </comment>
    <comment ref="S239" authorId="0" shapeId="0">
      <text>
        <r>
          <rPr>
            <sz val="11"/>
            <rFont val="Calibri"/>
            <family val="2"/>
            <charset val="238"/>
          </rPr>
          <t>SZV_F:ECSUtem1</t>
        </r>
      </text>
    </comment>
    <comment ref="T239" authorId="0" shapeId="0">
      <text>
        <r>
          <rPr>
            <sz val="11"/>
            <rFont val="Calibri"/>
            <family val="2"/>
            <charset val="238"/>
          </rPr>
          <t>SZV_F:KFHUtem1</t>
        </r>
      </text>
    </comment>
    <comment ref="U239" authorId="0" shapeId="0">
      <text>
        <r>
          <rPr>
            <sz val="11"/>
            <rFont val="Calibri"/>
            <family val="2"/>
            <charset val="238"/>
          </rPr>
          <t>SZV_F:Egyeb_SajatUtem1</t>
        </r>
      </text>
    </comment>
    <comment ref="V239" authorId="0" shapeId="0">
      <text>
        <r>
          <rPr>
            <sz val="11"/>
            <rFont val="Calibri"/>
            <family val="2"/>
            <charset val="238"/>
          </rPr>
          <t>SZV_F:DijUtem1</t>
        </r>
      </text>
    </comment>
    <comment ref="W239" authorId="0" shapeId="0">
      <text>
        <r>
          <rPr>
            <sz val="11"/>
            <rFont val="Calibri"/>
            <family val="2"/>
            <charset val="238"/>
          </rPr>
          <t>SZV_F:EM_Melleklet1_Utem1</t>
        </r>
      </text>
    </comment>
    <comment ref="X239" authorId="0" shapeId="0">
      <text>
        <r>
          <rPr>
            <sz val="11"/>
            <rFont val="Calibri"/>
            <family val="2"/>
            <charset val="238"/>
          </rPr>
          <t>SZV_F:EgyebAllamiUtem1</t>
        </r>
      </text>
    </comment>
    <comment ref="Y239" authorId="0" shapeId="0">
      <text>
        <r>
          <rPr>
            <sz val="11"/>
            <rFont val="Calibri"/>
            <family val="2"/>
            <charset val="238"/>
          </rPr>
          <t>SZV_F:OnkormanyzatiUtem1</t>
        </r>
      </text>
    </comment>
    <comment ref="Z239" authorId="0" shapeId="0">
      <text>
        <r>
          <rPr>
            <sz val="11"/>
            <rFont val="Calibri"/>
            <family val="2"/>
            <charset val="238"/>
          </rPr>
          <t>SZV_F:EUUtem1</t>
        </r>
      </text>
    </comment>
    <comment ref="AA239" authorId="0" shapeId="0">
      <text>
        <r>
          <rPr>
            <sz val="11"/>
            <rFont val="Calibri"/>
            <family val="2"/>
            <charset val="238"/>
          </rPr>
          <t>SZV_F:EgyebUtem1</t>
        </r>
      </text>
    </comment>
    <comment ref="AB239" authorId="0" shapeId="0">
      <text>
        <r>
          <rPr>
            <sz val="11"/>
            <rFont val="Calibri"/>
            <family val="2"/>
            <charset val="238"/>
          </rPr>
          <t>SZV_F:HitelKotvenyUtem1</t>
        </r>
      </text>
    </comment>
    <comment ref="AC239" authorId="0" shapeId="0">
      <text>
        <r>
          <rPr>
            <sz val="11"/>
            <rFont val="Calibri"/>
            <family val="2"/>
            <charset val="238"/>
          </rPr>
          <t>SZV_F:OsszesenUtem1</t>
        </r>
      </text>
    </comment>
    <comment ref="AF239" authorId="0" shapeId="0">
      <text>
        <r>
          <rPr>
            <sz val="11"/>
            <rFont val="Calibri"/>
            <family val="2"/>
            <charset val="238"/>
          </rPr>
          <t>SZV_F:HDUtem2</t>
        </r>
      </text>
    </comment>
    <comment ref="AG239" authorId="0" shapeId="0">
      <text>
        <r>
          <rPr>
            <sz val="11"/>
            <rFont val="Calibri"/>
            <family val="2"/>
            <charset val="238"/>
          </rPr>
          <t>SZV_F:ECSUtem2</t>
        </r>
      </text>
    </comment>
    <comment ref="AH239" authorId="0" shapeId="0">
      <text>
        <r>
          <rPr>
            <sz val="11"/>
            <rFont val="Calibri"/>
            <family val="2"/>
            <charset val="238"/>
          </rPr>
          <t>SZV_F:KFHUtem2</t>
        </r>
      </text>
    </comment>
    <comment ref="AI239" authorId="0" shapeId="0">
      <text>
        <r>
          <rPr>
            <sz val="11"/>
            <rFont val="Calibri"/>
            <family val="2"/>
            <charset val="238"/>
          </rPr>
          <t>SZV_F:Egyeb_SajatUtem2</t>
        </r>
      </text>
    </comment>
    <comment ref="AJ239" authorId="0" shapeId="0">
      <text>
        <r>
          <rPr>
            <sz val="11"/>
            <rFont val="Calibri"/>
            <family val="2"/>
            <charset val="238"/>
          </rPr>
          <t>SZV_F:DijUtem2</t>
        </r>
      </text>
    </comment>
    <comment ref="AK239" authorId="0" shapeId="0">
      <text>
        <r>
          <rPr>
            <sz val="11"/>
            <rFont val="Calibri"/>
            <family val="2"/>
            <charset val="238"/>
          </rPr>
          <t>SZV_F:EM_Melleklet1_Utem2</t>
        </r>
      </text>
    </comment>
    <comment ref="AL239" authorId="0" shapeId="0">
      <text>
        <r>
          <rPr>
            <sz val="11"/>
            <rFont val="Calibri"/>
            <family val="2"/>
            <charset val="238"/>
          </rPr>
          <t>SZV_F:EgyebAllamiUtem2</t>
        </r>
      </text>
    </comment>
    <comment ref="AM239" authorId="0" shapeId="0">
      <text>
        <r>
          <rPr>
            <sz val="11"/>
            <rFont val="Calibri"/>
            <family val="2"/>
            <charset val="238"/>
          </rPr>
          <t>SZV_F:OnkormanyzatiUtem2</t>
        </r>
      </text>
    </comment>
    <comment ref="AN239" authorId="0" shapeId="0">
      <text>
        <r>
          <rPr>
            <sz val="11"/>
            <rFont val="Calibri"/>
            <family val="2"/>
            <charset val="238"/>
          </rPr>
          <t>SZV_F:EUUtem2</t>
        </r>
      </text>
    </comment>
    <comment ref="AO239" authorId="0" shapeId="0">
      <text>
        <r>
          <rPr>
            <sz val="11"/>
            <rFont val="Calibri"/>
            <family val="2"/>
            <charset val="238"/>
          </rPr>
          <t>SZV_F:EgyebUtem2</t>
        </r>
      </text>
    </comment>
    <comment ref="AP239" authorId="0" shapeId="0">
      <text>
        <r>
          <rPr>
            <sz val="11"/>
            <rFont val="Calibri"/>
            <family val="2"/>
            <charset val="238"/>
          </rPr>
          <t>SZV_F:HitelKotvenyUtem2</t>
        </r>
      </text>
    </comment>
    <comment ref="AQ239" authorId="0" shapeId="0">
      <text>
        <r>
          <rPr>
            <sz val="11"/>
            <rFont val="Calibri"/>
            <family val="2"/>
            <charset val="238"/>
          </rPr>
          <t>SZV_F:OsszesenUtem2</t>
        </r>
      </text>
    </comment>
    <comment ref="AR239" authorId="0" shapeId="0">
      <text>
        <r>
          <rPr>
            <sz val="11"/>
            <rFont val="Calibri"/>
            <family val="2"/>
            <charset val="238"/>
          </rPr>
          <t>SZV_F:ForrashianyUtem2</t>
        </r>
      </text>
    </comment>
    <comment ref="AU239" authorId="0" shapeId="0">
      <text>
        <r>
          <rPr>
            <sz val="11"/>
            <rFont val="Calibri"/>
            <family val="2"/>
            <charset val="238"/>
          </rPr>
          <t>SZV_F:Indokolas</t>
        </r>
      </text>
    </comment>
    <comment ref="AV239" authorId="0" shapeId="0">
      <text>
        <r>
          <rPr>
            <sz val="11"/>
            <rFont val="Calibri"/>
            <family val="2"/>
            <charset val="238"/>
          </rPr>
          <t>SZV_F:Megjegyzes</t>
        </r>
      </text>
    </comment>
    <comment ref="AW239" authorId="0" shapeId="0">
      <text>
        <r>
          <rPr>
            <sz val="11"/>
            <rFont val="Calibri"/>
            <family val="2"/>
            <charset val="238"/>
          </rPr>
          <t>SZV_F:FeladatSorszam</t>
        </r>
      </text>
    </comment>
    <comment ref="AY239" authorId="0" shapeId="0">
      <text>
        <r>
          <rPr>
            <sz val="11"/>
            <rFont val="Calibri"/>
            <family val="2"/>
            <charset val="238"/>
          </rPr>
          <t>SZV_F:ISA</t>
        </r>
      </text>
    </comment>
    <comment ref="B240" authorId="0" shapeId="0">
      <text>
        <r>
          <rPr>
            <sz val="11"/>
            <rFont val="Calibri"/>
            <family val="2"/>
            <charset val="238"/>
          </rPr>
          <t>SZV_F:FontossagiSorrent</t>
        </r>
      </text>
    </comment>
    <comment ref="C240" authorId="0" shapeId="0">
      <text>
        <r>
          <rPr>
            <sz val="11"/>
            <rFont val="Calibri"/>
            <family val="2"/>
            <charset val="238"/>
          </rPr>
          <t>SZV_F:FeladatKategoria</t>
        </r>
      </text>
    </comment>
    <comment ref="D240" authorId="0" shapeId="0">
      <text>
        <r>
          <rPr>
            <sz val="11"/>
            <rFont val="Calibri"/>
            <family val="2"/>
            <charset val="238"/>
          </rPr>
          <t>SZV_F:FeladatMegnevezes</t>
        </r>
      </text>
    </comment>
    <comment ref="E240" authorId="0" shapeId="0">
      <text>
        <r>
          <rPr>
            <sz val="11"/>
            <rFont val="Calibri"/>
            <family val="2"/>
            <charset val="238"/>
          </rPr>
          <t>SZV_F:ElviEngedelySzam</t>
        </r>
      </text>
    </comment>
    <comment ref="F240" authorId="0" shapeId="0">
      <text>
        <r>
          <rPr>
            <sz val="11"/>
            <rFont val="Calibri"/>
            <family val="2"/>
            <charset val="238"/>
          </rPr>
          <t>SZV_F:VKR_Kod</t>
        </r>
      </text>
    </comment>
    <comment ref="G240" authorId="0" shapeId="0">
      <text>
        <r>
          <rPr>
            <sz val="11"/>
            <rFont val="Calibri"/>
            <family val="2"/>
            <charset val="238"/>
          </rPr>
          <t>SZV_F:VKR_Nev</t>
        </r>
      </text>
    </comment>
    <comment ref="H240" authorId="0" shapeId="0">
      <text>
        <r>
          <rPr>
            <sz val="11"/>
            <rFont val="Calibri"/>
            <family val="2"/>
            <charset val="238"/>
          </rPr>
          <t>SZV_F:FeladatAzonosito</t>
        </r>
      </text>
    </comment>
    <comment ref="I240" authorId="0" shapeId="0">
      <text>
        <r>
          <rPr>
            <sz val="11"/>
            <rFont val="Calibri"/>
            <family val="2"/>
            <charset val="238"/>
          </rPr>
          <t>SZV_F:EllatasiTerulet</t>
        </r>
      </text>
    </comment>
    <comment ref="J240" authorId="0" shapeId="0">
      <text>
        <r>
          <rPr>
            <sz val="11"/>
            <rFont val="Calibri"/>
            <family val="2"/>
            <charset val="238"/>
          </rPr>
          <t>SZV_F:EllatasertFelelos</t>
        </r>
      </text>
    </comment>
    <comment ref="K240" authorId="0" shapeId="0">
      <text>
        <r>
          <rPr>
            <sz val="11"/>
            <rFont val="Calibri"/>
            <family val="2"/>
            <charset val="238"/>
          </rPr>
          <t>SZV_F:TervezettNettoKoltseg</t>
        </r>
      </text>
    </comment>
    <comment ref="L240" authorId="0" shapeId="0">
      <text>
        <r>
          <rPr>
            <sz val="11"/>
            <rFont val="Calibri"/>
            <family val="2"/>
            <charset val="238"/>
          </rPr>
          <t>SZV_F:IdotartamKezdes</t>
        </r>
      </text>
    </comment>
    <comment ref="M240" authorId="0" shapeId="0">
      <text>
        <r>
          <rPr>
            <sz val="11"/>
            <rFont val="Calibri"/>
            <family val="2"/>
            <charset val="238"/>
          </rPr>
          <t>SZV_F:IdotartamBefejezes</t>
        </r>
      </text>
    </comment>
    <comment ref="N240" authorId="0" shapeId="0">
      <text>
        <r>
          <rPr>
            <sz val="11"/>
            <rFont val="Calibri"/>
            <family val="2"/>
            <charset val="238"/>
          </rPr>
          <t>SZV_F:NettoKoltsegUtem1</t>
        </r>
      </text>
    </comment>
    <comment ref="O240" authorId="0" shapeId="0">
      <text>
        <r>
          <rPr>
            <sz val="11"/>
            <rFont val="Calibri"/>
            <family val="2"/>
            <charset val="238"/>
          </rPr>
          <t>SZV_F:NettoKoltsegUtem2</t>
        </r>
      </text>
    </comment>
    <comment ref="P240" authorId="0" shapeId="0">
      <text>
        <r>
          <rPr>
            <sz val="11"/>
            <rFont val="Calibri"/>
            <family val="2"/>
            <charset val="238"/>
          </rPr>
          <t>SZV_F:EM_Melleklet2_KTG</t>
        </r>
      </text>
    </comment>
    <comment ref="R240" authorId="0" shapeId="0">
      <text>
        <r>
          <rPr>
            <sz val="11"/>
            <rFont val="Calibri"/>
            <family val="2"/>
            <charset val="238"/>
          </rPr>
          <t>SZV_F:HDUtem1</t>
        </r>
      </text>
    </comment>
    <comment ref="S240" authorId="0" shapeId="0">
      <text>
        <r>
          <rPr>
            <sz val="11"/>
            <rFont val="Calibri"/>
            <family val="2"/>
            <charset val="238"/>
          </rPr>
          <t>SZV_F:ECSUtem1</t>
        </r>
      </text>
    </comment>
    <comment ref="T240" authorId="0" shapeId="0">
      <text>
        <r>
          <rPr>
            <sz val="11"/>
            <rFont val="Calibri"/>
            <family val="2"/>
            <charset val="238"/>
          </rPr>
          <t>SZV_F:KFHUtem1</t>
        </r>
      </text>
    </comment>
    <comment ref="U240" authorId="0" shapeId="0">
      <text>
        <r>
          <rPr>
            <sz val="11"/>
            <rFont val="Calibri"/>
            <family val="2"/>
            <charset val="238"/>
          </rPr>
          <t>SZV_F:Egyeb_SajatUtem1</t>
        </r>
      </text>
    </comment>
    <comment ref="V240" authorId="0" shapeId="0">
      <text>
        <r>
          <rPr>
            <sz val="11"/>
            <rFont val="Calibri"/>
            <family val="2"/>
            <charset val="238"/>
          </rPr>
          <t>SZV_F:DijUtem1</t>
        </r>
      </text>
    </comment>
    <comment ref="W240" authorId="0" shapeId="0">
      <text>
        <r>
          <rPr>
            <sz val="11"/>
            <rFont val="Calibri"/>
            <family val="2"/>
            <charset val="238"/>
          </rPr>
          <t>SZV_F:EM_Melleklet1_Utem1</t>
        </r>
      </text>
    </comment>
    <comment ref="X240" authorId="0" shapeId="0">
      <text>
        <r>
          <rPr>
            <sz val="11"/>
            <rFont val="Calibri"/>
            <family val="2"/>
            <charset val="238"/>
          </rPr>
          <t>SZV_F:EgyebAllamiUtem1</t>
        </r>
      </text>
    </comment>
    <comment ref="Y240" authorId="0" shapeId="0">
      <text>
        <r>
          <rPr>
            <sz val="11"/>
            <rFont val="Calibri"/>
            <family val="2"/>
            <charset val="238"/>
          </rPr>
          <t>SZV_F:OnkormanyzatiUtem1</t>
        </r>
      </text>
    </comment>
    <comment ref="Z240" authorId="0" shapeId="0">
      <text>
        <r>
          <rPr>
            <sz val="11"/>
            <rFont val="Calibri"/>
            <family val="2"/>
            <charset val="238"/>
          </rPr>
          <t>SZV_F:EUUtem1</t>
        </r>
      </text>
    </comment>
    <comment ref="AA240" authorId="0" shapeId="0">
      <text>
        <r>
          <rPr>
            <sz val="11"/>
            <rFont val="Calibri"/>
            <family val="2"/>
            <charset val="238"/>
          </rPr>
          <t>SZV_F:EgyebUtem1</t>
        </r>
      </text>
    </comment>
    <comment ref="AB240" authorId="0" shapeId="0">
      <text>
        <r>
          <rPr>
            <sz val="11"/>
            <rFont val="Calibri"/>
            <family val="2"/>
            <charset val="238"/>
          </rPr>
          <t>SZV_F:HitelKotvenyUtem1</t>
        </r>
      </text>
    </comment>
    <comment ref="AC240" authorId="0" shapeId="0">
      <text>
        <r>
          <rPr>
            <sz val="11"/>
            <rFont val="Calibri"/>
            <family val="2"/>
            <charset val="238"/>
          </rPr>
          <t>SZV_F:OsszesenUtem1</t>
        </r>
      </text>
    </comment>
    <comment ref="AF240" authorId="0" shapeId="0">
      <text>
        <r>
          <rPr>
            <sz val="11"/>
            <rFont val="Calibri"/>
            <family val="2"/>
            <charset val="238"/>
          </rPr>
          <t>SZV_F:HDUtem2</t>
        </r>
      </text>
    </comment>
    <comment ref="AG240" authorId="0" shapeId="0">
      <text>
        <r>
          <rPr>
            <sz val="11"/>
            <rFont val="Calibri"/>
            <family val="2"/>
            <charset val="238"/>
          </rPr>
          <t>SZV_F:ECSUtem2</t>
        </r>
      </text>
    </comment>
    <comment ref="AH240" authorId="0" shapeId="0">
      <text>
        <r>
          <rPr>
            <sz val="11"/>
            <rFont val="Calibri"/>
            <family val="2"/>
            <charset val="238"/>
          </rPr>
          <t>SZV_F:KFHUtem2</t>
        </r>
      </text>
    </comment>
    <comment ref="AI240" authorId="0" shapeId="0">
      <text>
        <r>
          <rPr>
            <sz val="11"/>
            <rFont val="Calibri"/>
            <family val="2"/>
            <charset val="238"/>
          </rPr>
          <t>SZV_F:Egyeb_SajatUtem2</t>
        </r>
      </text>
    </comment>
    <comment ref="AJ240" authorId="0" shapeId="0">
      <text>
        <r>
          <rPr>
            <sz val="11"/>
            <rFont val="Calibri"/>
            <family val="2"/>
            <charset val="238"/>
          </rPr>
          <t>SZV_F:DijUtem2</t>
        </r>
      </text>
    </comment>
    <comment ref="AK240" authorId="0" shapeId="0">
      <text>
        <r>
          <rPr>
            <sz val="11"/>
            <rFont val="Calibri"/>
            <family val="2"/>
            <charset val="238"/>
          </rPr>
          <t>SZV_F:EM_Melleklet1_Utem2</t>
        </r>
      </text>
    </comment>
    <comment ref="AL240" authorId="0" shapeId="0">
      <text>
        <r>
          <rPr>
            <sz val="11"/>
            <rFont val="Calibri"/>
            <family val="2"/>
            <charset val="238"/>
          </rPr>
          <t>SZV_F:EgyebAllamiUtem2</t>
        </r>
      </text>
    </comment>
    <comment ref="AM240" authorId="0" shapeId="0">
      <text>
        <r>
          <rPr>
            <sz val="11"/>
            <rFont val="Calibri"/>
            <family val="2"/>
            <charset val="238"/>
          </rPr>
          <t>SZV_F:OnkormanyzatiUtem2</t>
        </r>
      </text>
    </comment>
    <comment ref="AN240" authorId="0" shapeId="0">
      <text>
        <r>
          <rPr>
            <sz val="11"/>
            <rFont val="Calibri"/>
            <family val="2"/>
            <charset val="238"/>
          </rPr>
          <t>SZV_F:EUUtem2</t>
        </r>
      </text>
    </comment>
    <comment ref="AO240" authorId="0" shapeId="0">
      <text>
        <r>
          <rPr>
            <sz val="11"/>
            <rFont val="Calibri"/>
            <family val="2"/>
            <charset val="238"/>
          </rPr>
          <t>SZV_F:EgyebUtem2</t>
        </r>
      </text>
    </comment>
    <comment ref="AP240" authorId="0" shapeId="0">
      <text>
        <r>
          <rPr>
            <sz val="11"/>
            <rFont val="Calibri"/>
            <family val="2"/>
            <charset val="238"/>
          </rPr>
          <t>SZV_F:HitelKotvenyUtem2</t>
        </r>
      </text>
    </comment>
    <comment ref="AQ240" authorId="0" shapeId="0">
      <text>
        <r>
          <rPr>
            <sz val="11"/>
            <rFont val="Calibri"/>
            <family val="2"/>
            <charset val="238"/>
          </rPr>
          <t>SZV_F:OsszesenUtem2</t>
        </r>
      </text>
    </comment>
    <comment ref="AR240" authorId="0" shapeId="0">
      <text>
        <r>
          <rPr>
            <sz val="11"/>
            <rFont val="Calibri"/>
            <family val="2"/>
            <charset val="238"/>
          </rPr>
          <t>SZV_F:ForrashianyUtem2</t>
        </r>
      </text>
    </comment>
    <comment ref="AU240" authorId="0" shapeId="0">
      <text>
        <r>
          <rPr>
            <sz val="11"/>
            <rFont val="Calibri"/>
            <family val="2"/>
            <charset val="238"/>
          </rPr>
          <t>SZV_F:Indokolas</t>
        </r>
      </text>
    </comment>
    <comment ref="AV240" authorId="0" shapeId="0">
      <text>
        <r>
          <rPr>
            <sz val="11"/>
            <rFont val="Calibri"/>
            <family val="2"/>
            <charset val="238"/>
          </rPr>
          <t>SZV_F:Megjegyzes</t>
        </r>
      </text>
    </comment>
    <comment ref="AW240" authorId="0" shapeId="0">
      <text>
        <r>
          <rPr>
            <sz val="11"/>
            <rFont val="Calibri"/>
            <family val="2"/>
            <charset val="238"/>
          </rPr>
          <t>SZV_F:FeladatSorszam</t>
        </r>
      </text>
    </comment>
    <comment ref="AY240" authorId="0" shapeId="0">
      <text>
        <r>
          <rPr>
            <sz val="11"/>
            <rFont val="Calibri"/>
            <family val="2"/>
            <charset val="238"/>
          </rPr>
          <t>SZV_F:ISA</t>
        </r>
      </text>
    </comment>
    <comment ref="B241" authorId="0" shapeId="0">
      <text>
        <r>
          <rPr>
            <sz val="11"/>
            <rFont val="Calibri"/>
            <family val="2"/>
            <charset val="238"/>
          </rPr>
          <t>SZV_F:FontossagiSorrent</t>
        </r>
      </text>
    </comment>
    <comment ref="C241" authorId="0" shapeId="0">
      <text>
        <r>
          <rPr>
            <sz val="11"/>
            <rFont val="Calibri"/>
            <family val="2"/>
            <charset val="238"/>
          </rPr>
          <t>SZV_F:FeladatKategoria</t>
        </r>
      </text>
    </comment>
    <comment ref="D241" authorId="0" shapeId="0">
      <text>
        <r>
          <rPr>
            <sz val="11"/>
            <rFont val="Calibri"/>
            <family val="2"/>
            <charset val="238"/>
          </rPr>
          <t>SZV_F:FeladatMegnevezes</t>
        </r>
      </text>
    </comment>
    <comment ref="E241" authorId="0" shapeId="0">
      <text>
        <r>
          <rPr>
            <sz val="11"/>
            <rFont val="Calibri"/>
            <family val="2"/>
            <charset val="238"/>
          </rPr>
          <t>SZV_F:ElviEngedelySzam</t>
        </r>
      </text>
    </comment>
    <comment ref="F241" authorId="0" shapeId="0">
      <text>
        <r>
          <rPr>
            <sz val="11"/>
            <rFont val="Calibri"/>
            <family val="2"/>
            <charset val="238"/>
          </rPr>
          <t>SZV_F:VKR_Kod</t>
        </r>
      </text>
    </comment>
    <comment ref="G241" authorId="0" shapeId="0">
      <text>
        <r>
          <rPr>
            <sz val="11"/>
            <rFont val="Calibri"/>
            <family val="2"/>
            <charset val="238"/>
          </rPr>
          <t>SZV_F:VKR_Nev</t>
        </r>
      </text>
    </comment>
    <comment ref="H241" authorId="0" shapeId="0">
      <text>
        <r>
          <rPr>
            <sz val="11"/>
            <rFont val="Calibri"/>
            <family val="2"/>
            <charset val="238"/>
          </rPr>
          <t>SZV_F:FeladatAzonosito</t>
        </r>
      </text>
    </comment>
    <comment ref="I241" authorId="0" shapeId="0">
      <text>
        <r>
          <rPr>
            <sz val="11"/>
            <rFont val="Calibri"/>
            <family val="2"/>
            <charset val="238"/>
          </rPr>
          <t>SZV_F:EllatasiTerulet</t>
        </r>
      </text>
    </comment>
    <comment ref="J241" authorId="0" shapeId="0">
      <text>
        <r>
          <rPr>
            <sz val="11"/>
            <rFont val="Calibri"/>
            <family val="2"/>
            <charset val="238"/>
          </rPr>
          <t>SZV_F:EllatasertFelelos</t>
        </r>
      </text>
    </comment>
    <comment ref="K241" authorId="0" shapeId="0">
      <text>
        <r>
          <rPr>
            <sz val="11"/>
            <rFont val="Calibri"/>
            <family val="2"/>
            <charset val="238"/>
          </rPr>
          <t>SZV_F:TervezettNettoKoltseg</t>
        </r>
      </text>
    </comment>
    <comment ref="L241" authorId="0" shapeId="0">
      <text>
        <r>
          <rPr>
            <sz val="11"/>
            <rFont val="Calibri"/>
            <family val="2"/>
            <charset val="238"/>
          </rPr>
          <t>SZV_F:IdotartamKezdes</t>
        </r>
      </text>
    </comment>
    <comment ref="M241" authorId="0" shapeId="0">
      <text>
        <r>
          <rPr>
            <sz val="11"/>
            <rFont val="Calibri"/>
            <family val="2"/>
            <charset val="238"/>
          </rPr>
          <t>SZV_F:IdotartamBefejezes</t>
        </r>
      </text>
    </comment>
    <comment ref="N241" authorId="0" shapeId="0">
      <text>
        <r>
          <rPr>
            <sz val="11"/>
            <rFont val="Calibri"/>
            <family val="2"/>
            <charset val="238"/>
          </rPr>
          <t>SZV_F:NettoKoltsegUtem1</t>
        </r>
      </text>
    </comment>
    <comment ref="O241" authorId="0" shapeId="0">
      <text>
        <r>
          <rPr>
            <sz val="11"/>
            <rFont val="Calibri"/>
            <family val="2"/>
            <charset val="238"/>
          </rPr>
          <t>SZV_F:NettoKoltsegUtem2</t>
        </r>
      </text>
    </comment>
    <comment ref="P241" authorId="0" shapeId="0">
      <text>
        <r>
          <rPr>
            <sz val="11"/>
            <rFont val="Calibri"/>
            <family val="2"/>
            <charset val="238"/>
          </rPr>
          <t>SZV_F:EM_Melleklet2_KTG</t>
        </r>
      </text>
    </comment>
    <comment ref="R241" authorId="0" shapeId="0">
      <text>
        <r>
          <rPr>
            <sz val="11"/>
            <rFont val="Calibri"/>
            <family val="2"/>
            <charset val="238"/>
          </rPr>
          <t>SZV_F:HDUtem1</t>
        </r>
      </text>
    </comment>
    <comment ref="S241" authorId="0" shapeId="0">
      <text>
        <r>
          <rPr>
            <sz val="11"/>
            <rFont val="Calibri"/>
            <family val="2"/>
            <charset val="238"/>
          </rPr>
          <t>SZV_F:ECSUtem1</t>
        </r>
      </text>
    </comment>
    <comment ref="T241" authorId="0" shapeId="0">
      <text>
        <r>
          <rPr>
            <sz val="11"/>
            <rFont val="Calibri"/>
            <family val="2"/>
            <charset val="238"/>
          </rPr>
          <t>SZV_F:KFHUtem1</t>
        </r>
      </text>
    </comment>
    <comment ref="U241" authorId="0" shapeId="0">
      <text>
        <r>
          <rPr>
            <sz val="11"/>
            <rFont val="Calibri"/>
            <family val="2"/>
            <charset val="238"/>
          </rPr>
          <t>SZV_F:Egyeb_SajatUtem1</t>
        </r>
      </text>
    </comment>
    <comment ref="V241" authorId="0" shapeId="0">
      <text>
        <r>
          <rPr>
            <sz val="11"/>
            <rFont val="Calibri"/>
            <family val="2"/>
            <charset val="238"/>
          </rPr>
          <t>SZV_F:DijUtem1</t>
        </r>
      </text>
    </comment>
    <comment ref="W241" authorId="0" shapeId="0">
      <text>
        <r>
          <rPr>
            <sz val="11"/>
            <rFont val="Calibri"/>
            <family val="2"/>
            <charset val="238"/>
          </rPr>
          <t>SZV_F:EM_Melleklet1_Utem1</t>
        </r>
      </text>
    </comment>
    <comment ref="X241" authorId="0" shapeId="0">
      <text>
        <r>
          <rPr>
            <sz val="11"/>
            <rFont val="Calibri"/>
            <family val="2"/>
            <charset val="238"/>
          </rPr>
          <t>SZV_F:EgyebAllamiUtem1</t>
        </r>
      </text>
    </comment>
    <comment ref="Y241" authorId="0" shapeId="0">
      <text>
        <r>
          <rPr>
            <sz val="11"/>
            <rFont val="Calibri"/>
            <family val="2"/>
            <charset val="238"/>
          </rPr>
          <t>SZV_F:OnkormanyzatiUtem1</t>
        </r>
      </text>
    </comment>
    <comment ref="Z241" authorId="0" shapeId="0">
      <text>
        <r>
          <rPr>
            <sz val="11"/>
            <rFont val="Calibri"/>
            <family val="2"/>
            <charset val="238"/>
          </rPr>
          <t>SZV_F:EUUtem1</t>
        </r>
      </text>
    </comment>
    <comment ref="AA241" authorId="0" shapeId="0">
      <text>
        <r>
          <rPr>
            <sz val="11"/>
            <rFont val="Calibri"/>
            <family val="2"/>
            <charset val="238"/>
          </rPr>
          <t>SZV_F:EgyebUtem1</t>
        </r>
      </text>
    </comment>
    <comment ref="AB241" authorId="0" shapeId="0">
      <text>
        <r>
          <rPr>
            <sz val="11"/>
            <rFont val="Calibri"/>
            <family val="2"/>
            <charset val="238"/>
          </rPr>
          <t>SZV_F:HitelKotvenyUtem1</t>
        </r>
      </text>
    </comment>
    <comment ref="AC241" authorId="0" shapeId="0">
      <text>
        <r>
          <rPr>
            <sz val="11"/>
            <rFont val="Calibri"/>
            <family val="2"/>
            <charset val="238"/>
          </rPr>
          <t>SZV_F:OsszesenUtem1</t>
        </r>
      </text>
    </comment>
    <comment ref="AF241" authorId="0" shapeId="0">
      <text>
        <r>
          <rPr>
            <sz val="11"/>
            <rFont val="Calibri"/>
            <family val="2"/>
            <charset val="238"/>
          </rPr>
          <t>SZV_F:HDUtem2</t>
        </r>
      </text>
    </comment>
    <comment ref="AG241" authorId="0" shapeId="0">
      <text>
        <r>
          <rPr>
            <sz val="11"/>
            <rFont val="Calibri"/>
            <family val="2"/>
            <charset val="238"/>
          </rPr>
          <t>SZV_F:ECSUtem2</t>
        </r>
      </text>
    </comment>
    <comment ref="AH241" authorId="0" shapeId="0">
      <text>
        <r>
          <rPr>
            <sz val="11"/>
            <rFont val="Calibri"/>
            <family val="2"/>
            <charset val="238"/>
          </rPr>
          <t>SZV_F:KFHUtem2</t>
        </r>
      </text>
    </comment>
    <comment ref="AI241" authorId="0" shapeId="0">
      <text>
        <r>
          <rPr>
            <sz val="11"/>
            <rFont val="Calibri"/>
            <family val="2"/>
            <charset val="238"/>
          </rPr>
          <t>SZV_F:Egyeb_SajatUtem2</t>
        </r>
      </text>
    </comment>
    <comment ref="AJ241" authorId="0" shapeId="0">
      <text>
        <r>
          <rPr>
            <sz val="11"/>
            <rFont val="Calibri"/>
            <family val="2"/>
            <charset val="238"/>
          </rPr>
          <t>SZV_F:DijUtem2</t>
        </r>
      </text>
    </comment>
    <comment ref="AK241" authorId="0" shapeId="0">
      <text>
        <r>
          <rPr>
            <sz val="11"/>
            <rFont val="Calibri"/>
            <family val="2"/>
            <charset val="238"/>
          </rPr>
          <t>SZV_F:EM_Melleklet1_Utem2</t>
        </r>
      </text>
    </comment>
    <comment ref="AL241" authorId="0" shapeId="0">
      <text>
        <r>
          <rPr>
            <sz val="11"/>
            <rFont val="Calibri"/>
            <family val="2"/>
            <charset val="238"/>
          </rPr>
          <t>SZV_F:EgyebAllamiUtem2</t>
        </r>
      </text>
    </comment>
    <comment ref="AM241" authorId="0" shapeId="0">
      <text>
        <r>
          <rPr>
            <sz val="11"/>
            <rFont val="Calibri"/>
            <family val="2"/>
            <charset val="238"/>
          </rPr>
          <t>SZV_F:OnkormanyzatiUtem2</t>
        </r>
      </text>
    </comment>
    <comment ref="AN241" authorId="0" shapeId="0">
      <text>
        <r>
          <rPr>
            <sz val="11"/>
            <rFont val="Calibri"/>
            <family val="2"/>
            <charset val="238"/>
          </rPr>
          <t>SZV_F:EUUtem2</t>
        </r>
      </text>
    </comment>
    <comment ref="AO241" authorId="0" shapeId="0">
      <text>
        <r>
          <rPr>
            <sz val="11"/>
            <rFont val="Calibri"/>
            <family val="2"/>
            <charset val="238"/>
          </rPr>
          <t>SZV_F:EgyebUtem2</t>
        </r>
      </text>
    </comment>
    <comment ref="AP241" authorId="0" shapeId="0">
      <text>
        <r>
          <rPr>
            <sz val="11"/>
            <rFont val="Calibri"/>
            <family val="2"/>
            <charset val="238"/>
          </rPr>
          <t>SZV_F:HitelKotvenyUtem2</t>
        </r>
      </text>
    </comment>
    <comment ref="AQ241" authorId="0" shapeId="0">
      <text>
        <r>
          <rPr>
            <sz val="11"/>
            <rFont val="Calibri"/>
            <family val="2"/>
            <charset val="238"/>
          </rPr>
          <t>SZV_F:OsszesenUtem2</t>
        </r>
      </text>
    </comment>
    <comment ref="AR241" authorId="0" shapeId="0">
      <text>
        <r>
          <rPr>
            <sz val="11"/>
            <rFont val="Calibri"/>
            <family val="2"/>
            <charset val="238"/>
          </rPr>
          <t>SZV_F:ForrashianyUtem2</t>
        </r>
      </text>
    </comment>
    <comment ref="AU241" authorId="0" shapeId="0">
      <text>
        <r>
          <rPr>
            <sz val="11"/>
            <rFont val="Calibri"/>
            <family val="2"/>
            <charset val="238"/>
          </rPr>
          <t>SZV_F:Indokolas</t>
        </r>
      </text>
    </comment>
    <comment ref="AV241" authorId="0" shapeId="0">
      <text>
        <r>
          <rPr>
            <sz val="11"/>
            <rFont val="Calibri"/>
            <family val="2"/>
            <charset val="238"/>
          </rPr>
          <t>SZV_F:Megjegyzes</t>
        </r>
      </text>
    </comment>
    <comment ref="AW241" authorId="0" shapeId="0">
      <text>
        <r>
          <rPr>
            <sz val="11"/>
            <rFont val="Calibri"/>
            <family val="2"/>
            <charset val="238"/>
          </rPr>
          <t>SZV_F:FeladatSorszam</t>
        </r>
      </text>
    </comment>
    <comment ref="AY241" authorId="0" shapeId="0">
      <text>
        <r>
          <rPr>
            <sz val="11"/>
            <rFont val="Calibri"/>
            <family val="2"/>
            <charset val="238"/>
          </rPr>
          <t>SZV_F:ISA</t>
        </r>
      </text>
    </comment>
    <comment ref="B242" authorId="0" shapeId="0">
      <text>
        <r>
          <rPr>
            <sz val="11"/>
            <rFont val="Calibri"/>
            <family val="2"/>
            <charset val="238"/>
          </rPr>
          <t>SZV_F:FontossagiSorrent</t>
        </r>
      </text>
    </comment>
    <comment ref="C242" authorId="0" shapeId="0">
      <text>
        <r>
          <rPr>
            <sz val="11"/>
            <rFont val="Calibri"/>
            <family val="2"/>
            <charset val="238"/>
          </rPr>
          <t>SZV_F:FeladatKategoria</t>
        </r>
      </text>
    </comment>
    <comment ref="D242" authorId="0" shapeId="0">
      <text>
        <r>
          <rPr>
            <sz val="11"/>
            <rFont val="Calibri"/>
            <family val="2"/>
            <charset val="238"/>
          </rPr>
          <t>SZV_F:FeladatMegnevezes</t>
        </r>
      </text>
    </comment>
    <comment ref="E242" authorId="0" shapeId="0">
      <text>
        <r>
          <rPr>
            <sz val="11"/>
            <rFont val="Calibri"/>
            <family val="2"/>
            <charset val="238"/>
          </rPr>
          <t>SZV_F:ElviEngedelySzam</t>
        </r>
      </text>
    </comment>
    <comment ref="F242" authorId="0" shapeId="0">
      <text>
        <r>
          <rPr>
            <sz val="11"/>
            <rFont val="Calibri"/>
            <family val="2"/>
            <charset val="238"/>
          </rPr>
          <t>SZV_F:VKR_Kod</t>
        </r>
      </text>
    </comment>
    <comment ref="G242" authorId="0" shapeId="0">
      <text>
        <r>
          <rPr>
            <sz val="11"/>
            <rFont val="Calibri"/>
            <family val="2"/>
            <charset val="238"/>
          </rPr>
          <t>SZV_F:VKR_Nev</t>
        </r>
      </text>
    </comment>
    <comment ref="H242" authorId="0" shapeId="0">
      <text>
        <r>
          <rPr>
            <sz val="11"/>
            <rFont val="Calibri"/>
            <family val="2"/>
            <charset val="238"/>
          </rPr>
          <t>SZV_F:FeladatAzonosito</t>
        </r>
      </text>
    </comment>
    <comment ref="I242" authorId="0" shapeId="0">
      <text>
        <r>
          <rPr>
            <sz val="11"/>
            <rFont val="Calibri"/>
            <family val="2"/>
            <charset val="238"/>
          </rPr>
          <t>SZV_F:EllatasiTerulet</t>
        </r>
      </text>
    </comment>
    <comment ref="J242" authorId="0" shapeId="0">
      <text>
        <r>
          <rPr>
            <sz val="11"/>
            <rFont val="Calibri"/>
            <family val="2"/>
            <charset val="238"/>
          </rPr>
          <t>SZV_F:EllatasertFelelos</t>
        </r>
      </text>
    </comment>
    <comment ref="K242" authorId="0" shapeId="0">
      <text>
        <r>
          <rPr>
            <sz val="11"/>
            <rFont val="Calibri"/>
            <family val="2"/>
            <charset val="238"/>
          </rPr>
          <t>SZV_F:TervezettNettoKoltseg</t>
        </r>
      </text>
    </comment>
    <comment ref="L242" authorId="0" shapeId="0">
      <text>
        <r>
          <rPr>
            <sz val="11"/>
            <rFont val="Calibri"/>
            <family val="2"/>
            <charset val="238"/>
          </rPr>
          <t>SZV_F:IdotartamKezdes</t>
        </r>
      </text>
    </comment>
    <comment ref="M242" authorId="0" shapeId="0">
      <text>
        <r>
          <rPr>
            <sz val="11"/>
            <rFont val="Calibri"/>
            <family val="2"/>
            <charset val="238"/>
          </rPr>
          <t>SZV_F:IdotartamBefejezes</t>
        </r>
      </text>
    </comment>
    <comment ref="N242" authorId="0" shapeId="0">
      <text>
        <r>
          <rPr>
            <sz val="11"/>
            <rFont val="Calibri"/>
            <family val="2"/>
            <charset val="238"/>
          </rPr>
          <t>SZV_F:NettoKoltsegUtem1</t>
        </r>
      </text>
    </comment>
    <comment ref="O242" authorId="0" shapeId="0">
      <text>
        <r>
          <rPr>
            <sz val="11"/>
            <rFont val="Calibri"/>
            <family val="2"/>
            <charset val="238"/>
          </rPr>
          <t>SZV_F:NettoKoltsegUtem2</t>
        </r>
      </text>
    </comment>
    <comment ref="P242" authorId="0" shapeId="0">
      <text>
        <r>
          <rPr>
            <sz val="11"/>
            <rFont val="Calibri"/>
            <family val="2"/>
            <charset val="238"/>
          </rPr>
          <t>SZV_F:EM_Melleklet2_KTG</t>
        </r>
      </text>
    </comment>
    <comment ref="R242" authorId="0" shapeId="0">
      <text>
        <r>
          <rPr>
            <sz val="11"/>
            <rFont val="Calibri"/>
            <family val="2"/>
            <charset val="238"/>
          </rPr>
          <t>SZV_F:HDUtem1</t>
        </r>
      </text>
    </comment>
    <comment ref="S242" authorId="0" shapeId="0">
      <text>
        <r>
          <rPr>
            <sz val="11"/>
            <rFont val="Calibri"/>
            <family val="2"/>
            <charset val="238"/>
          </rPr>
          <t>SZV_F:ECSUtem1</t>
        </r>
      </text>
    </comment>
    <comment ref="T242" authorId="0" shapeId="0">
      <text>
        <r>
          <rPr>
            <sz val="11"/>
            <rFont val="Calibri"/>
            <family val="2"/>
            <charset val="238"/>
          </rPr>
          <t>SZV_F:KFHUtem1</t>
        </r>
      </text>
    </comment>
    <comment ref="U242" authorId="0" shapeId="0">
      <text>
        <r>
          <rPr>
            <sz val="11"/>
            <rFont val="Calibri"/>
            <family val="2"/>
            <charset val="238"/>
          </rPr>
          <t>SZV_F:Egyeb_SajatUtem1</t>
        </r>
      </text>
    </comment>
    <comment ref="V242" authorId="0" shapeId="0">
      <text>
        <r>
          <rPr>
            <sz val="11"/>
            <rFont val="Calibri"/>
            <family val="2"/>
            <charset val="238"/>
          </rPr>
          <t>SZV_F:DijUtem1</t>
        </r>
      </text>
    </comment>
    <comment ref="W242" authorId="0" shapeId="0">
      <text>
        <r>
          <rPr>
            <sz val="11"/>
            <rFont val="Calibri"/>
            <family val="2"/>
            <charset val="238"/>
          </rPr>
          <t>SZV_F:EM_Melleklet1_Utem1</t>
        </r>
      </text>
    </comment>
    <comment ref="X242" authorId="0" shapeId="0">
      <text>
        <r>
          <rPr>
            <sz val="11"/>
            <rFont val="Calibri"/>
            <family val="2"/>
            <charset val="238"/>
          </rPr>
          <t>SZV_F:EgyebAllamiUtem1</t>
        </r>
      </text>
    </comment>
    <comment ref="Y242" authorId="0" shapeId="0">
      <text>
        <r>
          <rPr>
            <sz val="11"/>
            <rFont val="Calibri"/>
            <family val="2"/>
            <charset val="238"/>
          </rPr>
          <t>SZV_F:OnkormanyzatiUtem1</t>
        </r>
      </text>
    </comment>
    <comment ref="Z242" authorId="0" shapeId="0">
      <text>
        <r>
          <rPr>
            <sz val="11"/>
            <rFont val="Calibri"/>
            <family val="2"/>
            <charset val="238"/>
          </rPr>
          <t>SZV_F:EUUtem1</t>
        </r>
      </text>
    </comment>
    <comment ref="AA242" authorId="0" shapeId="0">
      <text>
        <r>
          <rPr>
            <sz val="11"/>
            <rFont val="Calibri"/>
            <family val="2"/>
            <charset val="238"/>
          </rPr>
          <t>SZV_F:EgyebUtem1</t>
        </r>
      </text>
    </comment>
    <comment ref="AB242" authorId="0" shapeId="0">
      <text>
        <r>
          <rPr>
            <sz val="11"/>
            <rFont val="Calibri"/>
            <family val="2"/>
            <charset val="238"/>
          </rPr>
          <t>SZV_F:HitelKotvenyUtem1</t>
        </r>
      </text>
    </comment>
    <comment ref="AC242" authorId="0" shapeId="0">
      <text>
        <r>
          <rPr>
            <sz val="11"/>
            <rFont val="Calibri"/>
            <family val="2"/>
            <charset val="238"/>
          </rPr>
          <t>SZV_F:OsszesenUtem1</t>
        </r>
      </text>
    </comment>
    <comment ref="AF242" authorId="0" shapeId="0">
      <text>
        <r>
          <rPr>
            <sz val="11"/>
            <rFont val="Calibri"/>
            <family val="2"/>
            <charset val="238"/>
          </rPr>
          <t>SZV_F:HDUtem2</t>
        </r>
      </text>
    </comment>
    <comment ref="AG242" authorId="0" shapeId="0">
      <text>
        <r>
          <rPr>
            <sz val="11"/>
            <rFont val="Calibri"/>
            <family val="2"/>
            <charset val="238"/>
          </rPr>
          <t>SZV_F:ECSUtem2</t>
        </r>
      </text>
    </comment>
    <comment ref="AH242" authorId="0" shapeId="0">
      <text>
        <r>
          <rPr>
            <sz val="11"/>
            <rFont val="Calibri"/>
            <family val="2"/>
            <charset val="238"/>
          </rPr>
          <t>SZV_F:KFHUtem2</t>
        </r>
      </text>
    </comment>
    <comment ref="AI242" authorId="0" shapeId="0">
      <text>
        <r>
          <rPr>
            <sz val="11"/>
            <rFont val="Calibri"/>
            <family val="2"/>
            <charset val="238"/>
          </rPr>
          <t>SZV_F:Egyeb_SajatUtem2</t>
        </r>
      </text>
    </comment>
    <comment ref="AJ242" authorId="0" shapeId="0">
      <text>
        <r>
          <rPr>
            <sz val="11"/>
            <rFont val="Calibri"/>
            <family val="2"/>
            <charset val="238"/>
          </rPr>
          <t>SZV_F:DijUtem2</t>
        </r>
      </text>
    </comment>
    <comment ref="AK242" authorId="0" shapeId="0">
      <text>
        <r>
          <rPr>
            <sz val="11"/>
            <rFont val="Calibri"/>
            <family val="2"/>
            <charset val="238"/>
          </rPr>
          <t>SZV_F:EM_Melleklet1_Utem2</t>
        </r>
      </text>
    </comment>
    <comment ref="AL242" authorId="0" shapeId="0">
      <text>
        <r>
          <rPr>
            <sz val="11"/>
            <rFont val="Calibri"/>
            <family val="2"/>
            <charset val="238"/>
          </rPr>
          <t>SZV_F:EgyebAllamiUtem2</t>
        </r>
      </text>
    </comment>
    <comment ref="AM242" authorId="0" shapeId="0">
      <text>
        <r>
          <rPr>
            <sz val="11"/>
            <rFont val="Calibri"/>
            <family val="2"/>
            <charset val="238"/>
          </rPr>
          <t>SZV_F:OnkormanyzatiUtem2</t>
        </r>
      </text>
    </comment>
    <comment ref="AN242" authorId="0" shapeId="0">
      <text>
        <r>
          <rPr>
            <sz val="11"/>
            <rFont val="Calibri"/>
            <family val="2"/>
            <charset val="238"/>
          </rPr>
          <t>SZV_F:EUUtem2</t>
        </r>
      </text>
    </comment>
    <comment ref="AO242" authorId="0" shapeId="0">
      <text>
        <r>
          <rPr>
            <sz val="11"/>
            <rFont val="Calibri"/>
            <family val="2"/>
            <charset val="238"/>
          </rPr>
          <t>SZV_F:EgyebUtem2</t>
        </r>
      </text>
    </comment>
    <comment ref="AP242" authorId="0" shapeId="0">
      <text>
        <r>
          <rPr>
            <sz val="11"/>
            <rFont val="Calibri"/>
            <family val="2"/>
            <charset val="238"/>
          </rPr>
          <t>SZV_F:HitelKotvenyUtem2</t>
        </r>
      </text>
    </comment>
    <comment ref="AQ242" authorId="0" shapeId="0">
      <text>
        <r>
          <rPr>
            <sz val="11"/>
            <rFont val="Calibri"/>
            <family val="2"/>
            <charset val="238"/>
          </rPr>
          <t>SZV_F:OsszesenUtem2</t>
        </r>
      </text>
    </comment>
    <comment ref="AR242" authorId="0" shapeId="0">
      <text>
        <r>
          <rPr>
            <sz val="11"/>
            <rFont val="Calibri"/>
            <family val="2"/>
            <charset val="238"/>
          </rPr>
          <t>SZV_F:ForrashianyUtem2</t>
        </r>
      </text>
    </comment>
    <comment ref="AU242" authorId="0" shapeId="0">
      <text>
        <r>
          <rPr>
            <sz val="11"/>
            <rFont val="Calibri"/>
            <family val="2"/>
            <charset val="238"/>
          </rPr>
          <t>SZV_F:Indokolas</t>
        </r>
      </text>
    </comment>
    <comment ref="AV242" authorId="0" shapeId="0">
      <text>
        <r>
          <rPr>
            <sz val="11"/>
            <rFont val="Calibri"/>
            <family val="2"/>
            <charset val="238"/>
          </rPr>
          <t>SZV_F:Megjegyzes</t>
        </r>
      </text>
    </comment>
    <comment ref="AW242" authorId="0" shapeId="0">
      <text>
        <r>
          <rPr>
            <sz val="11"/>
            <rFont val="Calibri"/>
            <family val="2"/>
            <charset val="238"/>
          </rPr>
          <t>SZV_F:FeladatSorszam</t>
        </r>
      </text>
    </comment>
    <comment ref="AY242" authorId="0" shapeId="0">
      <text>
        <r>
          <rPr>
            <sz val="11"/>
            <rFont val="Calibri"/>
            <family val="2"/>
            <charset val="238"/>
          </rPr>
          <t>SZV_F:ISA</t>
        </r>
      </text>
    </comment>
    <comment ref="B243" authorId="0" shapeId="0">
      <text>
        <r>
          <rPr>
            <sz val="11"/>
            <rFont val="Calibri"/>
            <family val="2"/>
            <charset val="238"/>
          </rPr>
          <t>SZV_F:FontossagiSorrent</t>
        </r>
      </text>
    </comment>
    <comment ref="C243" authorId="0" shapeId="0">
      <text>
        <r>
          <rPr>
            <sz val="11"/>
            <rFont val="Calibri"/>
            <family val="2"/>
            <charset val="238"/>
          </rPr>
          <t>SZV_F:FeladatKategoria</t>
        </r>
      </text>
    </comment>
    <comment ref="D243" authorId="0" shapeId="0">
      <text>
        <r>
          <rPr>
            <sz val="11"/>
            <rFont val="Calibri"/>
            <family val="2"/>
            <charset val="238"/>
          </rPr>
          <t>SZV_F:FeladatMegnevezes</t>
        </r>
      </text>
    </comment>
    <comment ref="E243" authorId="0" shapeId="0">
      <text>
        <r>
          <rPr>
            <sz val="11"/>
            <rFont val="Calibri"/>
            <family val="2"/>
            <charset val="238"/>
          </rPr>
          <t>SZV_F:ElviEngedelySzam</t>
        </r>
      </text>
    </comment>
    <comment ref="F243" authorId="0" shapeId="0">
      <text>
        <r>
          <rPr>
            <sz val="11"/>
            <rFont val="Calibri"/>
            <family val="2"/>
            <charset val="238"/>
          </rPr>
          <t>SZV_F:VKR_Kod</t>
        </r>
      </text>
    </comment>
    <comment ref="G243" authorId="0" shapeId="0">
      <text>
        <r>
          <rPr>
            <sz val="11"/>
            <rFont val="Calibri"/>
            <family val="2"/>
            <charset val="238"/>
          </rPr>
          <t>SZV_F:VKR_Nev</t>
        </r>
      </text>
    </comment>
    <comment ref="H243" authorId="0" shapeId="0">
      <text>
        <r>
          <rPr>
            <sz val="11"/>
            <rFont val="Calibri"/>
            <family val="2"/>
            <charset val="238"/>
          </rPr>
          <t>SZV_F:FeladatAzonosito</t>
        </r>
      </text>
    </comment>
    <comment ref="I243" authorId="0" shapeId="0">
      <text>
        <r>
          <rPr>
            <sz val="11"/>
            <rFont val="Calibri"/>
            <family val="2"/>
            <charset val="238"/>
          </rPr>
          <t>SZV_F:EllatasiTerulet</t>
        </r>
      </text>
    </comment>
    <comment ref="J243" authorId="0" shapeId="0">
      <text>
        <r>
          <rPr>
            <sz val="11"/>
            <rFont val="Calibri"/>
            <family val="2"/>
            <charset val="238"/>
          </rPr>
          <t>SZV_F:EllatasertFelelos</t>
        </r>
      </text>
    </comment>
    <comment ref="K243" authorId="0" shapeId="0">
      <text>
        <r>
          <rPr>
            <sz val="11"/>
            <rFont val="Calibri"/>
            <family val="2"/>
            <charset val="238"/>
          </rPr>
          <t>SZV_F:TervezettNettoKoltseg</t>
        </r>
      </text>
    </comment>
    <comment ref="L243" authorId="0" shapeId="0">
      <text>
        <r>
          <rPr>
            <sz val="11"/>
            <rFont val="Calibri"/>
            <family val="2"/>
            <charset val="238"/>
          </rPr>
          <t>SZV_F:IdotartamKezdes</t>
        </r>
      </text>
    </comment>
    <comment ref="M243" authorId="0" shapeId="0">
      <text>
        <r>
          <rPr>
            <sz val="11"/>
            <rFont val="Calibri"/>
            <family val="2"/>
            <charset val="238"/>
          </rPr>
          <t>SZV_F:IdotartamBefejezes</t>
        </r>
      </text>
    </comment>
    <comment ref="N243" authorId="0" shapeId="0">
      <text>
        <r>
          <rPr>
            <sz val="11"/>
            <rFont val="Calibri"/>
            <family val="2"/>
            <charset val="238"/>
          </rPr>
          <t>SZV_F:NettoKoltsegUtem1</t>
        </r>
      </text>
    </comment>
    <comment ref="O243" authorId="0" shapeId="0">
      <text>
        <r>
          <rPr>
            <sz val="11"/>
            <rFont val="Calibri"/>
            <family val="2"/>
            <charset val="238"/>
          </rPr>
          <t>SZV_F:NettoKoltsegUtem2</t>
        </r>
      </text>
    </comment>
    <comment ref="P243" authorId="0" shapeId="0">
      <text>
        <r>
          <rPr>
            <sz val="11"/>
            <rFont val="Calibri"/>
            <family val="2"/>
            <charset val="238"/>
          </rPr>
          <t>SZV_F:EM_Melleklet2_KTG</t>
        </r>
      </text>
    </comment>
    <comment ref="R243" authorId="0" shapeId="0">
      <text>
        <r>
          <rPr>
            <sz val="11"/>
            <rFont val="Calibri"/>
            <family val="2"/>
            <charset val="238"/>
          </rPr>
          <t>SZV_F:HDUtem1</t>
        </r>
      </text>
    </comment>
    <comment ref="S243" authorId="0" shapeId="0">
      <text>
        <r>
          <rPr>
            <sz val="11"/>
            <rFont val="Calibri"/>
            <family val="2"/>
            <charset val="238"/>
          </rPr>
          <t>SZV_F:ECSUtem1</t>
        </r>
      </text>
    </comment>
    <comment ref="T243" authorId="0" shapeId="0">
      <text>
        <r>
          <rPr>
            <sz val="11"/>
            <rFont val="Calibri"/>
            <family val="2"/>
            <charset val="238"/>
          </rPr>
          <t>SZV_F:KFHUtem1</t>
        </r>
      </text>
    </comment>
    <comment ref="U243" authorId="0" shapeId="0">
      <text>
        <r>
          <rPr>
            <sz val="11"/>
            <rFont val="Calibri"/>
            <family val="2"/>
            <charset val="238"/>
          </rPr>
          <t>SZV_F:Egyeb_SajatUtem1</t>
        </r>
      </text>
    </comment>
    <comment ref="V243" authorId="0" shapeId="0">
      <text>
        <r>
          <rPr>
            <sz val="11"/>
            <rFont val="Calibri"/>
            <family val="2"/>
            <charset val="238"/>
          </rPr>
          <t>SZV_F:DijUtem1</t>
        </r>
      </text>
    </comment>
    <comment ref="W243" authorId="0" shapeId="0">
      <text>
        <r>
          <rPr>
            <sz val="11"/>
            <rFont val="Calibri"/>
            <family val="2"/>
            <charset val="238"/>
          </rPr>
          <t>SZV_F:EM_Melleklet1_Utem1</t>
        </r>
      </text>
    </comment>
    <comment ref="X243" authorId="0" shapeId="0">
      <text>
        <r>
          <rPr>
            <sz val="11"/>
            <rFont val="Calibri"/>
            <family val="2"/>
            <charset val="238"/>
          </rPr>
          <t>SZV_F:EgyebAllamiUtem1</t>
        </r>
      </text>
    </comment>
    <comment ref="Y243" authorId="0" shapeId="0">
      <text>
        <r>
          <rPr>
            <sz val="11"/>
            <rFont val="Calibri"/>
            <family val="2"/>
            <charset val="238"/>
          </rPr>
          <t>SZV_F:OnkormanyzatiUtem1</t>
        </r>
      </text>
    </comment>
    <comment ref="Z243" authorId="0" shapeId="0">
      <text>
        <r>
          <rPr>
            <sz val="11"/>
            <rFont val="Calibri"/>
            <family val="2"/>
            <charset val="238"/>
          </rPr>
          <t>SZV_F:EUUtem1</t>
        </r>
      </text>
    </comment>
    <comment ref="AA243" authorId="0" shapeId="0">
      <text>
        <r>
          <rPr>
            <sz val="11"/>
            <rFont val="Calibri"/>
            <family val="2"/>
            <charset val="238"/>
          </rPr>
          <t>SZV_F:EgyebUtem1</t>
        </r>
      </text>
    </comment>
    <comment ref="AB243" authorId="0" shapeId="0">
      <text>
        <r>
          <rPr>
            <sz val="11"/>
            <rFont val="Calibri"/>
            <family val="2"/>
            <charset val="238"/>
          </rPr>
          <t>SZV_F:HitelKotvenyUtem1</t>
        </r>
      </text>
    </comment>
    <comment ref="AC243" authorId="0" shapeId="0">
      <text>
        <r>
          <rPr>
            <sz val="11"/>
            <rFont val="Calibri"/>
            <family val="2"/>
            <charset val="238"/>
          </rPr>
          <t>SZV_F:OsszesenUtem1</t>
        </r>
      </text>
    </comment>
    <comment ref="AF243" authorId="0" shapeId="0">
      <text>
        <r>
          <rPr>
            <sz val="11"/>
            <rFont val="Calibri"/>
            <family val="2"/>
            <charset val="238"/>
          </rPr>
          <t>SZV_F:HDUtem2</t>
        </r>
      </text>
    </comment>
    <comment ref="AG243" authorId="0" shapeId="0">
      <text>
        <r>
          <rPr>
            <sz val="11"/>
            <rFont val="Calibri"/>
            <family val="2"/>
            <charset val="238"/>
          </rPr>
          <t>SZV_F:ECSUtem2</t>
        </r>
      </text>
    </comment>
    <comment ref="AH243" authorId="0" shapeId="0">
      <text>
        <r>
          <rPr>
            <sz val="11"/>
            <rFont val="Calibri"/>
            <family val="2"/>
            <charset val="238"/>
          </rPr>
          <t>SZV_F:KFHUtem2</t>
        </r>
      </text>
    </comment>
    <comment ref="AI243" authorId="0" shapeId="0">
      <text>
        <r>
          <rPr>
            <sz val="11"/>
            <rFont val="Calibri"/>
            <family val="2"/>
            <charset val="238"/>
          </rPr>
          <t>SZV_F:Egyeb_SajatUtem2</t>
        </r>
      </text>
    </comment>
    <comment ref="AJ243" authorId="0" shapeId="0">
      <text>
        <r>
          <rPr>
            <sz val="11"/>
            <rFont val="Calibri"/>
            <family val="2"/>
            <charset val="238"/>
          </rPr>
          <t>SZV_F:DijUtem2</t>
        </r>
      </text>
    </comment>
    <comment ref="AK243" authorId="0" shapeId="0">
      <text>
        <r>
          <rPr>
            <sz val="11"/>
            <rFont val="Calibri"/>
            <family val="2"/>
            <charset val="238"/>
          </rPr>
          <t>SZV_F:EM_Melleklet1_Utem2</t>
        </r>
      </text>
    </comment>
    <comment ref="AL243" authorId="0" shapeId="0">
      <text>
        <r>
          <rPr>
            <sz val="11"/>
            <rFont val="Calibri"/>
            <family val="2"/>
            <charset val="238"/>
          </rPr>
          <t>SZV_F:EgyebAllamiUtem2</t>
        </r>
      </text>
    </comment>
    <comment ref="AM243" authorId="0" shapeId="0">
      <text>
        <r>
          <rPr>
            <sz val="11"/>
            <rFont val="Calibri"/>
            <family val="2"/>
            <charset val="238"/>
          </rPr>
          <t>SZV_F:OnkormanyzatiUtem2</t>
        </r>
      </text>
    </comment>
    <comment ref="AN243" authorId="0" shapeId="0">
      <text>
        <r>
          <rPr>
            <sz val="11"/>
            <rFont val="Calibri"/>
            <family val="2"/>
            <charset val="238"/>
          </rPr>
          <t>SZV_F:EUUtem2</t>
        </r>
      </text>
    </comment>
    <comment ref="AO243" authorId="0" shapeId="0">
      <text>
        <r>
          <rPr>
            <sz val="11"/>
            <rFont val="Calibri"/>
            <family val="2"/>
            <charset val="238"/>
          </rPr>
          <t>SZV_F:EgyebUtem2</t>
        </r>
      </text>
    </comment>
    <comment ref="AP243" authorId="0" shapeId="0">
      <text>
        <r>
          <rPr>
            <sz val="11"/>
            <rFont val="Calibri"/>
            <family val="2"/>
            <charset val="238"/>
          </rPr>
          <t>SZV_F:HitelKotvenyUtem2</t>
        </r>
      </text>
    </comment>
    <comment ref="AQ243" authorId="0" shapeId="0">
      <text>
        <r>
          <rPr>
            <sz val="11"/>
            <rFont val="Calibri"/>
            <family val="2"/>
            <charset val="238"/>
          </rPr>
          <t>SZV_F:OsszesenUtem2</t>
        </r>
      </text>
    </comment>
    <comment ref="AR243" authorId="0" shapeId="0">
      <text>
        <r>
          <rPr>
            <sz val="11"/>
            <rFont val="Calibri"/>
            <family val="2"/>
            <charset val="238"/>
          </rPr>
          <t>SZV_F:ForrashianyUtem2</t>
        </r>
      </text>
    </comment>
    <comment ref="AU243" authorId="0" shapeId="0">
      <text>
        <r>
          <rPr>
            <sz val="11"/>
            <rFont val="Calibri"/>
            <family val="2"/>
            <charset val="238"/>
          </rPr>
          <t>SZV_F:Indokolas</t>
        </r>
      </text>
    </comment>
    <comment ref="AV243" authorId="0" shapeId="0">
      <text>
        <r>
          <rPr>
            <sz val="11"/>
            <rFont val="Calibri"/>
            <family val="2"/>
            <charset val="238"/>
          </rPr>
          <t>SZV_F:Megjegyzes</t>
        </r>
      </text>
    </comment>
    <comment ref="AW243" authorId="0" shapeId="0">
      <text>
        <r>
          <rPr>
            <sz val="11"/>
            <rFont val="Calibri"/>
            <family val="2"/>
            <charset val="238"/>
          </rPr>
          <t>SZV_F:FeladatSorszam</t>
        </r>
      </text>
    </comment>
    <comment ref="AY243" authorId="0" shapeId="0">
      <text>
        <r>
          <rPr>
            <sz val="11"/>
            <rFont val="Calibri"/>
            <family val="2"/>
            <charset val="238"/>
          </rPr>
          <t>SZV_F:ISA</t>
        </r>
      </text>
    </comment>
    <comment ref="B244" authorId="0" shapeId="0">
      <text>
        <r>
          <rPr>
            <sz val="11"/>
            <rFont val="Calibri"/>
            <family val="2"/>
            <charset val="238"/>
          </rPr>
          <t>SZV_F:FontossagiSorrent</t>
        </r>
      </text>
    </comment>
    <comment ref="C244" authorId="0" shapeId="0">
      <text>
        <r>
          <rPr>
            <sz val="11"/>
            <rFont val="Calibri"/>
            <family val="2"/>
            <charset val="238"/>
          </rPr>
          <t>SZV_F:FeladatKategoria</t>
        </r>
      </text>
    </comment>
    <comment ref="D244" authorId="0" shapeId="0">
      <text>
        <r>
          <rPr>
            <sz val="11"/>
            <rFont val="Calibri"/>
            <family val="2"/>
            <charset val="238"/>
          </rPr>
          <t>SZV_F:FeladatMegnevezes</t>
        </r>
      </text>
    </comment>
    <comment ref="E244" authorId="0" shapeId="0">
      <text>
        <r>
          <rPr>
            <sz val="11"/>
            <rFont val="Calibri"/>
            <family val="2"/>
            <charset val="238"/>
          </rPr>
          <t>SZV_F:ElviEngedelySzam</t>
        </r>
      </text>
    </comment>
    <comment ref="F244" authorId="0" shapeId="0">
      <text>
        <r>
          <rPr>
            <sz val="11"/>
            <rFont val="Calibri"/>
            <family val="2"/>
            <charset val="238"/>
          </rPr>
          <t>SZV_F:VKR_Kod</t>
        </r>
      </text>
    </comment>
    <comment ref="G244" authorId="0" shapeId="0">
      <text>
        <r>
          <rPr>
            <sz val="11"/>
            <rFont val="Calibri"/>
            <family val="2"/>
            <charset val="238"/>
          </rPr>
          <t>SZV_F:VKR_Nev</t>
        </r>
      </text>
    </comment>
    <comment ref="H244" authorId="0" shapeId="0">
      <text>
        <r>
          <rPr>
            <sz val="11"/>
            <rFont val="Calibri"/>
            <family val="2"/>
            <charset val="238"/>
          </rPr>
          <t>SZV_F:FeladatAzonosito</t>
        </r>
      </text>
    </comment>
    <comment ref="I244" authorId="0" shapeId="0">
      <text>
        <r>
          <rPr>
            <sz val="11"/>
            <rFont val="Calibri"/>
            <family val="2"/>
            <charset val="238"/>
          </rPr>
          <t>SZV_F:EllatasiTerulet</t>
        </r>
      </text>
    </comment>
    <comment ref="J244" authorId="0" shapeId="0">
      <text>
        <r>
          <rPr>
            <sz val="11"/>
            <rFont val="Calibri"/>
            <family val="2"/>
            <charset val="238"/>
          </rPr>
          <t>SZV_F:EllatasertFelelos</t>
        </r>
      </text>
    </comment>
    <comment ref="K244" authorId="0" shapeId="0">
      <text>
        <r>
          <rPr>
            <sz val="11"/>
            <rFont val="Calibri"/>
            <family val="2"/>
            <charset val="238"/>
          </rPr>
          <t>SZV_F:TervezettNettoKoltseg</t>
        </r>
      </text>
    </comment>
    <comment ref="L244" authorId="0" shapeId="0">
      <text>
        <r>
          <rPr>
            <sz val="11"/>
            <rFont val="Calibri"/>
            <family val="2"/>
            <charset val="238"/>
          </rPr>
          <t>SZV_F:IdotartamKezdes</t>
        </r>
      </text>
    </comment>
    <comment ref="M244" authorId="0" shapeId="0">
      <text>
        <r>
          <rPr>
            <sz val="11"/>
            <rFont val="Calibri"/>
            <family val="2"/>
            <charset val="238"/>
          </rPr>
          <t>SZV_F:IdotartamBefejezes</t>
        </r>
      </text>
    </comment>
    <comment ref="N244" authorId="0" shapeId="0">
      <text>
        <r>
          <rPr>
            <sz val="11"/>
            <rFont val="Calibri"/>
            <family val="2"/>
            <charset val="238"/>
          </rPr>
          <t>SZV_F:NettoKoltsegUtem1</t>
        </r>
      </text>
    </comment>
    <comment ref="O244" authorId="0" shapeId="0">
      <text>
        <r>
          <rPr>
            <sz val="11"/>
            <rFont val="Calibri"/>
            <family val="2"/>
            <charset val="238"/>
          </rPr>
          <t>SZV_F:NettoKoltsegUtem2</t>
        </r>
      </text>
    </comment>
    <comment ref="P244" authorId="0" shapeId="0">
      <text>
        <r>
          <rPr>
            <sz val="11"/>
            <rFont val="Calibri"/>
            <family val="2"/>
            <charset val="238"/>
          </rPr>
          <t>SZV_F:EM_Melleklet2_KTG</t>
        </r>
      </text>
    </comment>
    <comment ref="R244" authorId="0" shapeId="0">
      <text>
        <r>
          <rPr>
            <sz val="11"/>
            <rFont val="Calibri"/>
            <family val="2"/>
            <charset val="238"/>
          </rPr>
          <t>SZV_F:HDUtem1</t>
        </r>
      </text>
    </comment>
    <comment ref="S244" authorId="0" shapeId="0">
      <text>
        <r>
          <rPr>
            <sz val="11"/>
            <rFont val="Calibri"/>
            <family val="2"/>
            <charset val="238"/>
          </rPr>
          <t>SZV_F:ECSUtem1</t>
        </r>
      </text>
    </comment>
    <comment ref="T244" authorId="0" shapeId="0">
      <text>
        <r>
          <rPr>
            <sz val="11"/>
            <rFont val="Calibri"/>
            <family val="2"/>
            <charset val="238"/>
          </rPr>
          <t>SZV_F:KFHUtem1</t>
        </r>
      </text>
    </comment>
    <comment ref="U244" authorId="0" shapeId="0">
      <text>
        <r>
          <rPr>
            <sz val="11"/>
            <rFont val="Calibri"/>
            <family val="2"/>
            <charset val="238"/>
          </rPr>
          <t>SZV_F:Egyeb_SajatUtem1</t>
        </r>
      </text>
    </comment>
    <comment ref="V244" authorId="0" shapeId="0">
      <text>
        <r>
          <rPr>
            <sz val="11"/>
            <rFont val="Calibri"/>
            <family val="2"/>
            <charset val="238"/>
          </rPr>
          <t>SZV_F:DijUtem1</t>
        </r>
      </text>
    </comment>
    <comment ref="W244" authorId="0" shapeId="0">
      <text>
        <r>
          <rPr>
            <sz val="11"/>
            <rFont val="Calibri"/>
            <family val="2"/>
            <charset val="238"/>
          </rPr>
          <t>SZV_F:EM_Melleklet1_Utem1</t>
        </r>
      </text>
    </comment>
    <comment ref="X244" authorId="0" shapeId="0">
      <text>
        <r>
          <rPr>
            <sz val="11"/>
            <rFont val="Calibri"/>
            <family val="2"/>
            <charset val="238"/>
          </rPr>
          <t>SZV_F:EgyebAllamiUtem1</t>
        </r>
      </text>
    </comment>
    <comment ref="Y244" authorId="0" shapeId="0">
      <text>
        <r>
          <rPr>
            <sz val="11"/>
            <rFont val="Calibri"/>
            <family val="2"/>
            <charset val="238"/>
          </rPr>
          <t>SZV_F:OnkormanyzatiUtem1</t>
        </r>
      </text>
    </comment>
    <comment ref="Z244" authorId="0" shapeId="0">
      <text>
        <r>
          <rPr>
            <sz val="11"/>
            <rFont val="Calibri"/>
            <family val="2"/>
            <charset val="238"/>
          </rPr>
          <t>SZV_F:EUUtem1</t>
        </r>
      </text>
    </comment>
    <comment ref="AA244" authorId="0" shapeId="0">
      <text>
        <r>
          <rPr>
            <sz val="11"/>
            <rFont val="Calibri"/>
            <family val="2"/>
            <charset val="238"/>
          </rPr>
          <t>SZV_F:EgyebUtem1</t>
        </r>
      </text>
    </comment>
    <comment ref="AB244" authorId="0" shapeId="0">
      <text>
        <r>
          <rPr>
            <sz val="11"/>
            <rFont val="Calibri"/>
            <family val="2"/>
            <charset val="238"/>
          </rPr>
          <t>SZV_F:HitelKotvenyUtem1</t>
        </r>
      </text>
    </comment>
    <comment ref="AC244" authorId="0" shapeId="0">
      <text>
        <r>
          <rPr>
            <sz val="11"/>
            <rFont val="Calibri"/>
            <family val="2"/>
            <charset val="238"/>
          </rPr>
          <t>SZV_F:OsszesenUtem1</t>
        </r>
      </text>
    </comment>
    <comment ref="AF244" authorId="0" shapeId="0">
      <text>
        <r>
          <rPr>
            <sz val="11"/>
            <rFont val="Calibri"/>
            <family val="2"/>
            <charset val="238"/>
          </rPr>
          <t>SZV_F:HDUtem2</t>
        </r>
      </text>
    </comment>
    <comment ref="AG244" authorId="0" shapeId="0">
      <text>
        <r>
          <rPr>
            <sz val="11"/>
            <rFont val="Calibri"/>
            <family val="2"/>
            <charset val="238"/>
          </rPr>
          <t>SZV_F:ECSUtem2</t>
        </r>
      </text>
    </comment>
    <comment ref="AH244" authorId="0" shapeId="0">
      <text>
        <r>
          <rPr>
            <sz val="11"/>
            <rFont val="Calibri"/>
            <family val="2"/>
            <charset val="238"/>
          </rPr>
          <t>SZV_F:KFHUtem2</t>
        </r>
      </text>
    </comment>
    <comment ref="AI244" authorId="0" shapeId="0">
      <text>
        <r>
          <rPr>
            <sz val="11"/>
            <rFont val="Calibri"/>
            <family val="2"/>
            <charset val="238"/>
          </rPr>
          <t>SZV_F:Egyeb_SajatUtem2</t>
        </r>
      </text>
    </comment>
    <comment ref="AJ244" authorId="0" shapeId="0">
      <text>
        <r>
          <rPr>
            <sz val="11"/>
            <rFont val="Calibri"/>
            <family val="2"/>
            <charset val="238"/>
          </rPr>
          <t>SZV_F:DijUtem2</t>
        </r>
      </text>
    </comment>
    <comment ref="AK244" authorId="0" shapeId="0">
      <text>
        <r>
          <rPr>
            <sz val="11"/>
            <rFont val="Calibri"/>
            <family val="2"/>
            <charset val="238"/>
          </rPr>
          <t>SZV_F:EM_Melleklet1_Utem2</t>
        </r>
      </text>
    </comment>
    <comment ref="AL244" authorId="0" shapeId="0">
      <text>
        <r>
          <rPr>
            <sz val="11"/>
            <rFont val="Calibri"/>
            <family val="2"/>
            <charset val="238"/>
          </rPr>
          <t>SZV_F:EgyebAllamiUtem2</t>
        </r>
      </text>
    </comment>
    <comment ref="AM244" authorId="0" shapeId="0">
      <text>
        <r>
          <rPr>
            <sz val="11"/>
            <rFont val="Calibri"/>
            <family val="2"/>
            <charset val="238"/>
          </rPr>
          <t>SZV_F:OnkormanyzatiUtem2</t>
        </r>
      </text>
    </comment>
    <comment ref="AN244" authorId="0" shapeId="0">
      <text>
        <r>
          <rPr>
            <sz val="11"/>
            <rFont val="Calibri"/>
            <family val="2"/>
            <charset val="238"/>
          </rPr>
          <t>SZV_F:EUUtem2</t>
        </r>
      </text>
    </comment>
    <comment ref="AO244" authorId="0" shapeId="0">
      <text>
        <r>
          <rPr>
            <sz val="11"/>
            <rFont val="Calibri"/>
            <family val="2"/>
            <charset val="238"/>
          </rPr>
          <t>SZV_F:EgyebUtem2</t>
        </r>
      </text>
    </comment>
    <comment ref="AP244" authorId="0" shapeId="0">
      <text>
        <r>
          <rPr>
            <sz val="11"/>
            <rFont val="Calibri"/>
            <family val="2"/>
            <charset val="238"/>
          </rPr>
          <t>SZV_F:HitelKotvenyUtem2</t>
        </r>
      </text>
    </comment>
    <comment ref="AQ244" authorId="0" shapeId="0">
      <text>
        <r>
          <rPr>
            <sz val="11"/>
            <rFont val="Calibri"/>
            <family val="2"/>
            <charset val="238"/>
          </rPr>
          <t>SZV_F:OsszesenUtem2</t>
        </r>
      </text>
    </comment>
    <comment ref="AR244" authorId="0" shapeId="0">
      <text>
        <r>
          <rPr>
            <sz val="11"/>
            <rFont val="Calibri"/>
            <family val="2"/>
            <charset val="238"/>
          </rPr>
          <t>SZV_F:ForrashianyUtem2</t>
        </r>
      </text>
    </comment>
    <comment ref="AU244" authorId="0" shapeId="0">
      <text>
        <r>
          <rPr>
            <sz val="11"/>
            <rFont val="Calibri"/>
            <family val="2"/>
            <charset val="238"/>
          </rPr>
          <t>SZV_F:Indokolas</t>
        </r>
      </text>
    </comment>
    <comment ref="AV244" authorId="0" shapeId="0">
      <text>
        <r>
          <rPr>
            <sz val="11"/>
            <rFont val="Calibri"/>
            <family val="2"/>
            <charset val="238"/>
          </rPr>
          <t>SZV_F:Megjegyzes</t>
        </r>
      </text>
    </comment>
    <comment ref="AW244" authorId="0" shapeId="0">
      <text>
        <r>
          <rPr>
            <sz val="11"/>
            <rFont val="Calibri"/>
            <family val="2"/>
            <charset val="238"/>
          </rPr>
          <t>SZV_F:FeladatSorszam</t>
        </r>
      </text>
    </comment>
    <comment ref="AY244" authorId="0" shapeId="0">
      <text>
        <r>
          <rPr>
            <sz val="11"/>
            <rFont val="Calibri"/>
            <family val="2"/>
            <charset val="238"/>
          </rPr>
          <t>SZV_F:ISA</t>
        </r>
      </text>
    </comment>
    <comment ref="B245" authorId="0" shapeId="0">
      <text>
        <r>
          <rPr>
            <sz val="11"/>
            <rFont val="Calibri"/>
            <family val="2"/>
            <charset val="238"/>
          </rPr>
          <t>SZV_F:FontossagiSorrent</t>
        </r>
      </text>
    </comment>
    <comment ref="C245" authorId="0" shapeId="0">
      <text>
        <r>
          <rPr>
            <sz val="11"/>
            <rFont val="Calibri"/>
            <family val="2"/>
            <charset val="238"/>
          </rPr>
          <t>SZV_F:FeladatKategoria</t>
        </r>
      </text>
    </comment>
    <comment ref="D245" authorId="0" shapeId="0">
      <text>
        <r>
          <rPr>
            <sz val="11"/>
            <rFont val="Calibri"/>
            <family val="2"/>
            <charset val="238"/>
          </rPr>
          <t>SZV_F:FeladatMegnevezes</t>
        </r>
      </text>
    </comment>
    <comment ref="E245" authorId="0" shapeId="0">
      <text>
        <r>
          <rPr>
            <sz val="11"/>
            <rFont val="Calibri"/>
            <family val="2"/>
            <charset val="238"/>
          </rPr>
          <t>SZV_F:ElviEngedelySzam</t>
        </r>
      </text>
    </comment>
    <comment ref="F245" authorId="0" shapeId="0">
      <text>
        <r>
          <rPr>
            <sz val="11"/>
            <rFont val="Calibri"/>
            <family val="2"/>
            <charset val="238"/>
          </rPr>
          <t>SZV_F:VKR_Kod</t>
        </r>
      </text>
    </comment>
    <comment ref="G245" authorId="0" shapeId="0">
      <text>
        <r>
          <rPr>
            <sz val="11"/>
            <rFont val="Calibri"/>
            <family val="2"/>
            <charset val="238"/>
          </rPr>
          <t>SZV_F:VKR_Nev</t>
        </r>
      </text>
    </comment>
    <comment ref="H245" authorId="0" shapeId="0">
      <text>
        <r>
          <rPr>
            <sz val="11"/>
            <rFont val="Calibri"/>
            <family val="2"/>
            <charset val="238"/>
          </rPr>
          <t>SZV_F:FeladatAzonosito</t>
        </r>
      </text>
    </comment>
    <comment ref="I245" authorId="0" shapeId="0">
      <text>
        <r>
          <rPr>
            <sz val="11"/>
            <rFont val="Calibri"/>
            <family val="2"/>
            <charset val="238"/>
          </rPr>
          <t>SZV_F:EllatasiTerulet</t>
        </r>
      </text>
    </comment>
    <comment ref="J245" authorId="0" shapeId="0">
      <text>
        <r>
          <rPr>
            <sz val="11"/>
            <rFont val="Calibri"/>
            <family val="2"/>
            <charset val="238"/>
          </rPr>
          <t>SZV_F:EllatasertFelelos</t>
        </r>
      </text>
    </comment>
    <comment ref="K245" authorId="0" shapeId="0">
      <text>
        <r>
          <rPr>
            <sz val="11"/>
            <rFont val="Calibri"/>
            <family val="2"/>
            <charset val="238"/>
          </rPr>
          <t>SZV_F:TervezettNettoKoltseg</t>
        </r>
      </text>
    </comment>
    <comment ref="L245" authorId="0" shapeId="0">
      <text>
        <r>
          <rPr>
            <sz val="11"/>
            <rFont val="Calibri"/>
            <family val="2"/>
            <charset val="238"/>
          </rPr>
          <t>SZV_F:IdotartamKezdes</t>
        </r>
      </text>
    </comment>
    <comment ref="M245" authorId="0" shapeId="0">
      <text>
        <r>
          <rPr>
            <sz val="11"/>
            <rFont val="Calibri"/>
            <family val="2"/>
            <charset val="238"/>
          </rPr>
          <t>SZV_F:IdotartamBefejezes</t>
        </r>
      </text>
    </comment>
    <comment ref="N245" authorId="0" shapeId="0">
      <text>
        <r>
          <rPr>
            <sz val="11"/>
            <rFont val="Calibri"/>
            <family val="2"/>
            <charset val="238"/>
          </rPr>
          <t>SZV_F:NettoKoltsegUtem1</t>
        </r>
      </text>
    </comment>
    <comment ref="O245" authorId="0" shapeId="0">
      <text>
        <r>
          <rPr>
            <sz val="11"/>
            <rFont val="Calibri"/>
            <family val="2"/>
            <charset val="238"/>
          </rPr>
          <t>SZV_F:NettoKoltsegUtem2</t>
        </r>
      </text>
    </comment>
    <comment ref="P245" authorId="0" shapeId="0">
      <text>
        <r>
          <rPr>
            <sz val="11"/>
            <rFont val="Calibri"/>
            <family val="2"/>
            <charset val="238"/>
          </rPr>
          <t>SZV_F:EM_Melleklet2_KTG</t>
        </r>
      </text>
    </comment>
    <comment ref="R245" authorId="0" shapeId="0">
      <text>
        <r>
          <rPr>
            <sz val="11"/>
            <rFont val="Calibri"/>
            <family val="2"/>
            <charset val="238"/>
          </rPr>
          <t>SZV_F:HDUtem1</t>
        </r>
      </text>
    </comment>
    <comment ref="S245" authorId="0" shapeId="0">
      <text>
        <r>
          <rPr>
            <sz val="11"/>
            <rFont val="Calibri"/>
            <family val="2"/>
            <charset val="238"/>
          </rPr>
          <t>SZV_F:ECSUtem1</t>
        </r>
      </text>
    </comment>
    <comment ref="T245" authorId="0" shapeId="0">
      <text>
        <r>
          <rPr>
            <sz val="11"/>
            <rFont val="Calibri"/>
            <family val="2"/>
            <charset val="238"/>
          </rPr>
          <t>SZV_F:KFHUtem1</t>
        </r>
      </text>
    </comment>
    <comment ref="U245" authorId="0" shapeId="0">
      <text>
        <r>
          <rPr>
            <sz val="11"/>
            <rFont val="Calibri"/>
            <family val="2"/>
            <charset val="238"/>
          </rPr>
          <t>SZV_F:Egyeb_SajatUtem1</t>
        </r>
      </text>
    </comment>
    <comment ref="V245" authorId="0" shapeId="0">
      <text>
        <r>
          <rPr>
            <sz val="11"/>
            <rFont val="Calibri"/>
            <family val="2"/>
            <charset val="238"/>
          </rPr>
          <t>SZV_F:DijUtem1</t>
        </r>
      </text>
    </comment>
    <comment ref="W245" authorId="0" shapeId="0">
      <text>
        <r>
          <rPr>
            <sz val="11"/>
            <rFont val="Calibri"/>
            <family val="2"/>
            <charset val="238"/>
          </rPr>
          <t>SZV_F:EM_Melleklet1_Utem1</t>
        </r>
      </text>
    </comment>
    <comment ref="X245" authorId="0" shapeId="0">
      <text>
        <r>
          <rPr>
            <sz val="11"/>
            <rFont val="Calibri"/>
            <family val="2"/>
            <charset val="238"/>
          </rPr>
          <t>SZV_F:EgyebAllamiUtem1</t>
        </r>
      </text>
    </comment>
    <comment ref="Y245" authorId="0" shapeId="0">
      <text>
        <r>
          <rPr>
            <sz val="11"/>
            <rFont val="Calibri"/>
            <family val="2"/>
            <charset val="238"/>
          </rPr>
          <t>SZV_F:OnkormanyzatiUtem1</t>
        </r>
      </text>
    </comment>
    <comment ref="Z245" authorId="0" shapeId="0">
      <text>
        <r>
          <rPr>
            <sz val="11"/>
            <rFont val="Calibri"/>
            <family val="2"/>
            <charset val="238"/>
          </rPr>
          <t>SZV_F:EUUtem1</t>
        </r>
      </text>
    </comment>
    <comment ref="AA245" authorId="0" shapeId="0">
      <text>
        <r>
          <rPr>
            <sz val="11"/>
            <rFont val="Calibri"/>
            <family val="2"/>
            <charset val="238"/>
          </rPr>
          <t>SZV_F:EgyebUtem1</t>
        </r>
      </text>
    </comment>
    <comment ref="AB245" authorId="0" shapeId="0">
      <text>
        <r>
          <rPr>
            <sz val="11"/>
            <rFont val="Calibri"/>
            <family val="2"/>
            <charset val="238"/>
          </rPr>
          <t>SZV_F:HitelKotvenyUtem1</t>
        </r>
      </text>
    </comment>
    <comment ref="AC245" authorId="0" shapeId="0">
      <text>
        <r>
          <rPr>
            <sz val="11"/>
            <rFont val="Calibri"/>
            <family val="2"/>
            <charset val="238"/>
          </rPr>
          <t>SZV_F:OsszesenUtem1</t>
        </r>
      </text>
    </comment>
    <comment ref="AF245" authorId="0" shapeId="0">
      <text>
        <r>
          <rPr>
            <sz val="11"/>
            <rFont val="Calibri"/>
            <family val="2"/>
            <charset val="238"/>
          </rPr>
          <t>SZV_F:HDUtem2</t>
        </r>
      </text>
    </comment>
    <comment ref="AG245" authorId="0" shapeId="0">
      <text>
        <r>
          <rPr>
            <sz val="11"/>
            <rFont val="Calibri"/>
            <family val="2"/>
            <charset val="238"/>
          </rPr>
          <t>SZV_F:ECSUtem2</t>
        </r>
      </text>
    </comment>
    <comment ref="AH245" authorId="0" shapeId="0">
      <text>
        <r>
          <rPr>
            <sz val="11"/>
            <rFont val="Calibri"/>
            <family val="2"/>
            <charset val="238"/>
          </rPr>
          <t>SZV_F:KFHUtem2</t>
        </r>
      </text>
    </comment>
    <comment ref="AI245" authorId="0" shapeId="0">
      <text>
        <r>
          <rPr>
            <sz val="11"/>
            <rFont val="Calibri"/>
            <family val="2"/>
            <charset val="238"/>
          </rPr>
          <t>SZV_F:Egyeb_SajatUtem2</t>
        </r>
      </text>
    </comment>
    <comment ref="AJ245" authorId="0" shapeId="0">
      <text>
        <r>
          <rPr>
            <sz val="11"/>
            <rFont val="Calibri"/>
            <family val="2"/>
            <charset val="238"/>
          </rPr>
          <t>SZV_F:DijUtem2</t>
        </r>
      </text>
    </comment>
    <comment ref="AK245" authorId="0" shapeId="0">
      <text>
        <r>
          <rPr>
            <sz val="11"/>
            <rFont val="Calibri"/>
            <family val="2"/>
            <charset val="238"/>
          </rPr>
          <t>SZV_F:EM_Melleklet1_Utem2</t>
        </r>
      </text>
    </comment>
    <comment ref="AL245" authorId="0" shapeId="0">
      <text>
        <r>
          <rPr>
            <sz val="11"/>
            <rFont val="Calibri"/>
            <family val="2"/>
            <charset val="238"/>
          </rPr>
          <t>SZV_F:EgyebAllamiUtem2</t>
        </r>
      </text>
    </comment>
    <comment ref="AM245" authorId="0" shapeId="0">
      <text>
        <r>
          <rPr>
            <sz val="11"/>
            <rFont val="Calibri"/>
            <family val="2"/>
            <charset val="238"/>
          </rPr>
          <t>SZV_F:OnkormanyzatiUtem2</t>
        </r>
      </text>
    </comment>
    <comment ref="AN245" authorId="0" shapeId="0">
      <text>
        <r>
          <rPr>
            <sz val="11"/>
            <rFont val="Calibri"/>
            <family val="2"/>
            <charset val="238"/>
          </rPr>
          <t>SZV_F:EUUtem2</t>
        </r>
      </text>
    </comment>
    <comment ref="AO245" authorId="0" shapeId="0">
      <text>
        <r>
          <rPr>
            <sz val="11"/>
            <rFont val="Calibri"/>
            <family val="2"/>
            <charset val="238"/>
          </rPr>
          <t>SZV_F:EgyebUtem2</t>
        </r>
      </text>
    </comment>
    <comment ref="AP245" authorId="0" shapeId="0">
      <text>
        <r>
          <rPr>
            <sz val="11"/>
            <rFont val="Calibri"/>
            <family val="2"/>
            <charset val="238"/>
          </rPr>
          <t>SZV_F:HitelKotvenyUtem2</t>
        </r>
      </text>
    </comment>
    <comment ref="AQ245" authorId="0" shapeId="0">
      <text>
        <r>
          <rPr>
            <sz val="11"/>
            <rFont val="Calibri"/>
            <family val="2"/>
            <charset val="238"/>
          </rPr>
          <t>SZV_F:OsszesenUtem2</t>
        </r>
      </text>
    </comment>
    <comment ref="AR245" authorId="0" shapeId="0">
      <text>
        <r>
          <rPr>
            <sz val="11"/>
            <rFont val="Calibri"/>
            <family val="2"/>
            <charset val="238"/>
          </rPr>
          <t>SZV_F:ForrashianyUtem2</t>
        </r>
      </text>
    </comment>
    <comment ref="AU245" authorId="0" shapeId="0">
      <text>
        <r>
          <rPr>
            <sz val="11"/>
            <rFont val="Calibri"/>
            <family val="2"/>
            <charset val="238"/>
          </rPr>
          <t>SZV_F:Indokolas</t>
        </r>
      </text>
    </comment>
    <comment ref="AV245" authorId="0" shapeId="0">
      <text>
        <r>
          <rPr>
            <sz val="11"/>
            <rFont val="Calibri"/>
            <family val="2"/>
            <charset val="238"/>
          </rPr>
          <t>SZV_F:Megjegyzes</t>
        </r>
      </text>
    </comment>
    <comment ref="AW245" authorId="0" shapeId="0">
      <text>
        <r>
          <rPr>
            <sz val="11"/>
            <rFont val="Calibri"/>
            <family val="2"/>
            <charset val="238"/>
          </rPr>
          <t>SZV_F:FeladatSorszam</t>
        </r>
      </text>
    </comment>
    <comment ref="AY245" authorId="0" shapeId="0">
      <text>
        <r>
          <rPr>
            <sz val="11"/>
            <rFont val="Calibri"/>
            <family val="2"/>
            <charset val="238"/>
          </rPr>
          <t>SZV_F:ISA</t>
        </r>
      </text>
    </comment>
    <comment ref="B246" authorId="0" shapeId="0">
      <text>
        <r>
          <rPr>
            <sz val="11"/>
            <rFont val="Calibri"/>
            <family val="2"/>
            <charset val="238"/>
          </rPr>
          <t>SZV_F:FontossagiSorrent</t>
        </r>
      </text>
    </comment>
    <comment ref="C246" authorId="0" shapeId="0">
      <text>
        <r>
          <rPr>
            <sz val="11"/>
            <rFont val="Calibri"/>
            <family val="2"/>
            <charset val="238"/>
          </rPr>
          <t>SZV_F:FeladatKategoria</t>
        </r>
      </text>
    </comment>
    <comment ref="D246" authorId="0" shapeId="0">
      <text>
        <r>
          <rPr>
            <sz val="11"/>
            <rFont val="Calibri"/>
            <family val="2"/>
            <charset val="238"/>
          </rPr>
          <t>SZV_F:FeladatMegnevezes</t>
        </r>
      </text>
    </comment>
    <comment ref="E246" authorId="0" shapeId="0">
      <text>
        <r>
          <rPr>
            <sz val="11"/>
            <rFont val="Calibri"/>
            <family val="2"/>
            <charset val="238"/>
          </rPr>
          <t>SZV_F:ElviEngedelySzam</t>
        </r>
      </text>
    </comment>
    <comment ref="F246" authorId="0" shapeId="0">
      <text>
        <r>
          <rPr>
            <sz val="11"/>
            <rFont val="Calibri"/>
            <family val="2"/>
            <charset val="238"/>
          </rPr>
          <t>SZV_F:VKR_Kod</t>
        </r>
      </text>
    </comment>
    <comment ref="G246" authorId="0" shapeId="0">
      <text>
        <r>
          <rPr>
            <sz val="11"/>
            <rFont val="Calibri"/>
            <family val="2"/>
            <charset val="238"/>
          </rPr>
          <t>SZV_F:VKR_Nev</t>
        </r>
      </text>
    </comment>
    <comment ref="H246" authorId="0" shapeId="0">
      <text>
        <r>
          <rPr>
            <sz val="11"/>
            <rFont val="Calibri"/>
            <family val="2"/>
            <charset val="238"/>
          </rPr>
          <t>SZV_F:FeladatAzonosito</t>
        </r>
      </text>
    </comment>
    <comment ref="I246" authorId="0" shapeId="0">
      <text>
        <r>
          <rPr>
            <sz val="11"/>
            <rFont val="Calibri"/>
            <family val="2"/>
            <charset val="238"/>
          </rPr>
          <t>SZV_F:EllatasiTerulet</t>
        </r>
      </text>
    </comment>
    <comment ref="J246" authorId="0" shapeId="0">
      <text>
        <r>
          <rPr>
            <sz val="11"/>
            <rFont val="Calibri"/>
            <family val="2"/>
            <charset val="238"/>
          </rPr>
          <t>SZV_F:EllatasertFelelos</t>
        </r>
      </text>
    </comment>
    <comment ref="K246" authorId="0" shapeId="0">
      <text>
        <r>
          <rPr>
            <sz val="11"/>
            <rFont val="Calibri"/>
            <family val="2"/>
            <charset val="238"/>
          </rPr>
          <t>SZV_F:TervezettNettoKoltseg</t>
        </r>
      </text>
    </comment>
    <comment ref="L246" authorId="0" shapeId="0">
      <text>
        <r>
          <rPr>
            <sz val="11"/>
            <rFont val="Calibri"/>
            <family val="2"/>
            <charset val="238"/>
          </rPr>
          <t>SZV_F:IdotartamKezdes</t>
        </r>
      </text>
    </comment>
    <comment ref="M246" authorId="0" shapeId="0">
      <text>
        <r>
          <rPr>
            <sz val="11"/>
            <rFont val="Calibri"/>
            <family val="2"/>
            <charset val="238"/>
          </rPr>
          <t>SZV_F:IdotartamBefejezes</t>
        </r>
      </text>
    </comment>
    <comment ref="N246" authorId="0" shapeId="0">
      <text>
        <r>
          <rPr>
            <sz val="11"/>
            <rFont val="Calibri"/>
            <family val="2"/>
            <charset val="238"/>
          </rPr>
          <t>SZV_F:NettoKoltsegUtem1</t>
        </r>
      </text>
    </comment>
    <comment ref="O246" authorId="0" shapeId="0">
      <text>
        <r>
          <rPr>
            <sz val="11"/>
            <rFont val="Calibri"/>
            <family val="2"/>
            <charset val="238"/>
          </rPr>
          <t>SZV_F:NettoKoltsegUtem2</t>
        </r>
      </text>
    </comment>
    <comment ref="P246" authorId="0" shapeId="0">
      <text>
        <r>
          <rPr>
            <sz val="11"/>
            <rFont val="Calibri"/>
            <family val="2"/>
            <charset val="238"/>
          </rPr>
          <t>SZV_F:EM_Melleklet2_KTG</t>
        </r>
      </text>
    </comment>
    <comment ref="R246" authorId="0" shapeId="0">
      <text>
        <r>
          <rPr>
            <sz val="11"/>
            <rFont val="Calibri"/>
            <family val="2"/>
            <charset val="238"/>
          </rPr>
          <t>SZV_F:HDUtem1</t>
        </r>
      </text>
    </comment>
    <comment ref="S246" authorId="0" shapeId="0">
      <text>
        <r>
          <rPr>
            <sz val="11"/>
            <rFont val="Calibri"/>
            <family val="2"/>
            <charset val="238"/>
          </rPr>
          <t>SZV_F:ECSUtem1</t>
        </r>
      </text>
    </comment>
    <comment ref="T246" authorId="0" shapeId="0">
      <text>
        <r>
          <rPr>
            <sz val="11"/>
            <rFont val="Calibri"/>
            <family val="2"/>
            <charset val="238"/>
          </rPr>
          <t>SZV_F:KFHUtem1</t>
        </r>
      </text>
    </comment>
    <comment ref="U246" authorId="0" shapeId="0">
      <text>
        <r>
          <rPr>
            <sz val="11"/>
            <rFont val="Calibri"/>
            <family val="2"/>
            <charset val="238"/>
          </rPr>
          <t>SZV_F:Egyeb_SajatUtem1</t>
        </r>
      </text>
    </comment>
    <comment ref="V246" authorId="0" shapeId="0">
      <text>
        <r>
          <rPr>
            <sz val="11"/>
            <rFont val="Calibri"/>
            <family val="2"/>
            <charset val="238"/>
          </rPr>
          <t>SZV_F:DijUtem1</t>
        </r>
      </text>
    </comment>
    <comment ref="W246" authorId="0" shapeId="0">
      <text>
        <r>
          <rPr>
            <sz val="11"/>
            <rFont val="Calibri"/>
            <family val="2"/>
            <charset val="238"/>
          </rPr>
          <t>SZV_F:EM_Melleklet1_Utem1</t>
        </r>
      </text>
    </comment>
    <comment ref="X246" authorId="0" shapeId="0">
      <text>
        <r>
          <rPr>
            <sz val="11"/>
            <rFont val="Calibri"/>
            <family val="2"/>
            <charset val="238"/>
          </rPr>
          <t>SZV_F:EgyebAllamiUtem1</t>
        </r>
      </text>
    </comment>
    <comment ref="Y246" authorId="0" shapeId="0">
      <text>
        <r>
          <rPr>
            <sz val="11"/>
            <rFont val="Calibri"/>
            <family val="2"/>
            <charset val="238"/>
          </rPr>
          <t>SZV_F:OnkormanyzatiUtem1</t>
        </r>
      </text>
    </comment>
    <comment ref="Z246" authorId="0" shapeId="0">
      <text>
        <r>
          <rPr>
            <sz val="11"/>
            <rFont val="Calibri"/>
            <family val="2"/>
            <charset val="238"/>
          </rPr>
          <t>SZV_F:EUUtem1</t>
        </r>
      </text>
    </comment>
    <comment ref="AA246" authorId="0" shapeId="0">
      <text>
        <r>
          <rPr>
            <sz val="11"/>
            <rFont val="Calibri"/>
            <family val="2"/>
            <charset val="238"/>
          </rPr>
          <t>SZV_F:EgyebUtem1</t>
        </r>
      </text>
    </comment>
    <comment ref="AB246" authorId="0" shapeId="0">
      <text>
        <r>
          <rPr>
            <sz val="11"/>
            <rFont val="Calibri"/>
            <family val="2"/>
            <charset val="238"/>
          </rPr>
          <t>SZV_F:HitelKotvenyUtem1</t>
        </r>
      </text>
    </comment>
    <comment ref="AC246" authorId="0" shapeId="0">
      <text>
        <r>
          <rPr>
            <sz val="11"/>
            <rFont val="Calibri"/>
            <family val="2"/>
            <charset val="238"/>
          </rPr>
          <t>SZV_F:OsszesenUtem1</t>
        </r>
      </text>
    </comment>
    <comment ref="AF246" authorId="0" shapeId="0">
      <text>
        <r>
          <rPr>
            <sz val="11"/>
            <rFont val="Calibri"/>
            <family val="2"/>
            <charset val="238"/>
          </rPr>
          <t>SZV_F:HDUtem2</t>
        </r>
      </text>
    </comment>
    <comment ref="AG246" authorId="0" shapeId="0">
      <text>
        <r>
          <rPr>
            <sz val="11"/>
            <rFont val="Calibri"/>
            <family val="2"/>
            <charset val="238"/>
          </rPr>
          <t>SZV_F:ECSUtem2</t>
        </r>
      </text>
    </comment>
    <comment ref="AH246" authorId="0" shapeId="0">
      <text>
        <r>
          <rPr>
            <sz val="11"/>
            <rFont val="Calibri"/>
            <family val="2"/>
            <charset val="238"/>
          </rPr>
          <t>SZV_F:KFHUtem2</t>
        </r>
      </text>
    </comment>
    <comment ref="AI246" authorId="0" shapeId="0">
      <text>
        <r>
          <rPr>
            <sz val="11"/>
            <rFont val="Calibri"/>
            <family val="2"/>
            <charset val="238"/>
          </rPr>
          <t>SZV_F:Egyeb_SajatUtem2</t>
        </r>
      </text>
    </comment>
    <comment ref="AJ246" authorId="0" shapeId="0">
      <text>
        <r>
          <rPr>
            <sz val="11"/>
            <rFont val="Calibri"/>
            <family val="2"/>
            <charset val="238"/>
          </rPr>
          <t>SZV_F:DijUtem2</t>
        </r>
      </text>
    </comment>
    <comment ref="AK246" authorId="0" shapeId="0">
      <text>
        <r>
          <rPr>
            <sz val="11"/>
            <rFont val="Calibri"/>
            <family val="2"/>
            <charset val="238"/>
          </rPr>
          <t>SZV_F:EM_Melleklet1_Utem2</t>
        </r>
      </text>
    </comment>
    <comment ref="AL246" authorId="0" shapeId="0">
      <text>
        <r>
          <rPr>
            <sz val="11"/>
            <rFont val="Calibri"/>
            <family val="2"/>
            <charset val="238"/>
          </rPr>
          <t>SZV_F:EgyebAllamiUtem2</t>
        </r>
      </text>
    </comment>
    <comment ref="AM246" authorId="0" shapeId="0">
      <text>
        <r>
          <rPr>
            <sz val="11"/>
            <rFont val="Calibri"/>
            <family val="2"/>
            <charset val="238"/>
          </rPr>
          <t>SZV_F:OnkormanyzatiUtem2</t>
        </r>
      </text>
    </comment>
    <comment ref="AN246" authorId="0" shapeId="0">
      <text>
        <r>
          <rPr>
            <sz val="11"/>
            <rFont val="Calibri"/>
            <family val="2"/>
            <charset val="238"/>
          </rPr>
          <t>SZV_F:EUUtem2</t>
        </r>
      </text>
    </comment>
    <comment ref="AO246" authorId="0" shapeId="0">
      <text>
        <r>
          <rPr>
            <sz val="11"/>
            <rFont val="Calibri"/>
            <family val="2"/>
            <charset val="238"/>
          </rPr>
          <t>SZV_F:EgyebUtem2</t>
        </r>
      </text>
    </comment>
    <comment ref="AP246" authorId="0" shapeId="0">
      <text>
        <r>
          <rPr>
            <sz val="11"/>
            <rFont val="Calibri"/>
            <family val="2"/>
            <charset val="238"/>
          </rPr>
          <t>SZV_F:HitelKotvenyUtem2</t>
        </r>
      </text>
    </comment>
    <comment ref="AQ246" authorId="0" shapeId="0">
      <text>
        <r>
          <rPr>
            <sz val="11"/>
            <rFont val="Calibri"/>
            <family val="2"/>
            <charset val="238"/>
          </rPr>
          <t>SZV_F:OsszesenUtem2</t>
        </r>
      </text>
    </comment>
    <comment ref="AR246" authorId="0" shapeId="0">
      <text>
        <r>
          <rPr>
            <sz val="11"/>
            <rFont val="Calibri"/>
            <family val="2"/>
            <charset val="238"/>
          </rPr>
          <t>SZV_F:ForrashianyUtem2</t>
        </r>
      </text>
    </comment>
    <comment ref="AU246" authorId="0" shapeId="0">
      <text>
        <r>
          <rPr>
            <sz val="11"/>
            <rFont val="Calibri"/>
            <family val="2"/>
            <charset val="238"/>
          </rPr>
          <t>SZV_F:Indokolas</t>
        </r>
      </text>
    </comment>
    <comment ref="AV246" authorId="0" shapeId="0">
      <text>
        <r>
          <rPr>
            <sz val="11"/>
            <rFont val="Calibri"/>
            <family val="2"/>
            <charset val="238"/>
          </rPr>
          <t>SZV_F:Megjegyzes</t>
        </r>
      </text>
    </comment>
    <comment ref="AW246" authorId="0" shapeId="0">
      <text>
        <r>
          <rPr>
            <sz val="11"/>
            <rFont val="Calibri"/>
            <family val="2"/>
            <charset val="238"/>
          </rPr>
          <t>SZV_F:FeladatSorszam</t>
        </r>
      </text>
    </comment>
    <comment ref="AY246" authorId="0" shapeId="0">
      <text>
        <r>
          <rPr>
            <sz val="11"/>
            <rFont val="Calibri"/>
            <family val="2"/>
            <charset val="238"/>
          </rPr>
          <t>SZV_F:ISA</t>
        </r>
      </text>
    </comment>
    <comment ref="B247" authorId="0" shapeId="0">
      <text>
        <r>
          <rPr>
            <sz val="11"/>
            <rFont val="Calibri"/>
            <family val="2"/>
            <charset val="238"/>
          </rPr>
          <t>SZV_F:FontossagiSorrent</t>
        </r>
      </text>
    </comment>
    <comment ref="C247" authorId="0" shapeId="0">
      <text>
        <r>
          <rPr>
            <sz val="11"/>
            <rFont val="Calibri"/>
            <family val="2"/>
            <charset val="238"/>
          </rPr>
          <t>SZV_F:FeladatKategoria</t>
        </r>
      </text>
    </comment>
    <comment ref="D247" authorId="0" shapeId="0">
      <text>
        <r>
          <rPr>
            <sz val="11"/>
            <rFont val="Calibri"/>
            <family val="2"/>
            <charset val="238"/>
          </rPr>
          <t>SZV_F:FeladatMegnevezes</t>
        </r>
      </text>
    </comment>
    <comment ref="E247" authorId="0" shapeId="0">
      <text>
        <r>
          <rPr>
            <sz val="11"/>
            <rFont val="Calibri"/>
            <family val="2"/>
            <charset val="238"/>
          </rPr>
          <t>SZV_F:ElviEngedelySzam</t>
        </r>
      </text>
    </comment>
    <comment ref="F247" authorId="0" shapeId="0">
      <text>
        <r>
          <rPr>
            <sz val="11"/>
            <rFont val="Calibri"/>
            <family val="2"/>
            <charset val="238"/>
          </rPr>
          <t>SZV_F:VKR_Kod</t>
        </r>
      </text>
    </comment>
    <comment ref="G247" authorId="0" shapeId="0">
      <text>
        <r>
          <rPr>
            <sz val="11"/>
            <rFont val="Calibri"/>
            <family val="2"/>
            <charset val="238"/>
          </rPr>
          <t>SZV_F:VKR_Nev</t>
        </r>
      </text>
    </comment>
    <comment ref="H247" authorId="0" shapeId="0">
      <text>
        <r>
          <rPr>
            <sz val="11"/>
            <rFont val="Calibri"/>
            <family val="2"/>
            <charset val="238"/>
          </rPr>
          <t>SZV_F:FeladatAzonosito</t>
        </r>
      </text>
    </comment>
    <comment ref="I247" authorId="0" shapeId="0">
      <text>
        <r>
          <rPr>
            <sz val="11"/>
            <rFont val="Calibri"/>
            <family val="2"/>
            <charset val="238"/>
          </rPr>
          <t>SZV_F:EllatasiTerulet</t>
        </r>
      </text>
    </comment>
    <comment ref="J247" authorId="0" shapeId="0">
      <text>
        <r>
          <rPr>
            <sz val="11"/>
            <rFont val="Calibri"/>
            <family val="2"/>
            <charset val="238"/>
          </rPr>
          <t>SZV_F:EllatasertFelelos</t>
        </r>
      </text>
    </comment>
    <comment ref="K247" authorId="0" shapeId="0">
      <text>
        <r>
          <rPr>
            <sz val="11"/>
            <rFont val="Calibri"/>
            <family val="2"/>
            <charset val="238"/>
          </rPr>
          <t>SZV_F:TervezettNettoKoltseg</t>
        </r>
      </text>
    </comment>
    <comment ref="L247" authorId="0" shapeId="0">
      <text>
        <r>
          <rPr>
            <sz val="11"/>
            <rFont val="Calibri"/>
            <family val="2"/>
            <charset val="238"/>
          </rPr>
          <t>SZV_F:IdotartamKezdes</t>
        </r>
      </text>
    </comment>
    <comment ref="M247" authorId="0" shapeId="0">
      <text>
        <r>
          <rPr>
            <sz val="11"/>
            <rFont val="Calibri"/>
            <family val="2"/>
            <charset val="238"/>
          </rPr>
          <t>SZV_F:IdotartamBefejezes</t>
        </r>
      </text>
    </comment>
    <comment ref="N247" authorId="0" shapeId="0">
      <text>
        <r>
          <rPr>
            <sz val="11"/>
            <rFont val="Calibri"/>
            <family val="2"/>
            <charset val="238"/>
          </rPr>
          <t>SZV_F:NettoKoltsegUtem1</t>
        </r>
      </text>
    </comment>
    <comment ref="O247" authorId="0" shapeId="0">
      <text>
        <r>
          <rPr>
            <sz val="11"/>
            <rFont val="Calibri"/>
            <family val="2"/>
            <charset val="238"/>
          </rPr>
          <t>SZV_F:NettoKoltsegUtem2</t>
        </r>
      </text>
    </comment>
    <comment ref="P247" authorId="0" shapeId="0">
      <text>
        <r>
          <rPr>
            <sz val="11"/>
            <rFont val="Calibri"/>
            <family val="2"/>
            <charset val="238"/>
          </rPr>
          <t>SZV_F:EM_Melleklet2_KTG</t>
        </r>
      </text>
    </comment>
    <comment ref="R247" authorId="0" shapeId="0">
      <text>
        <r>
          <rPr>
            <sz val="11"/>
            <rFont val="Calibri"/>
            <family val="2"/>
            <charset val="238"/>
          </rPr>
          <t>SZV_F:HDUtem1</t>
        </r>
      </text>
    </comment>
    <comment ref="S247" authorId="0" shapeId="0">
      <text>
        <r>
          <rPr>
            <sz val="11"/>
            <rFont val="Calibri"/>
            <family val="2"/>
            <charset val="238"/>
          </rPr>
          <t>SZV_F:ECSUtem1</t>
        </r>
      </text>
    </comment>
    <comment ref="T247" authorId="0" shapeId="0">
      <text>
        <r>
          <rPr>
            <sz val="11"/>
            <rFont val="Calibri"/>
            <family val="2"/>
            <charset val="238"/>
          </rPr>
          <t>SZV_F:KFHUtem1</t>
        </r>
      </text>
    </comment>
    <comment ref="U247" authorId="0" shapeId="0">
      <text>
        <r>
          <rPr>
            <sz val="11"/>
            <rFont val="Calibri"/>
            <family val="2"/>
            <charset val="238"/>
          </rPr>
          <t>SZV_F:Egyeb_SajatUtem1</t>
        </r>
      </text>
    </comment>
    <comment ref="V247" authorId="0" shapeId="0">
      <text>
        <r>
          <rPr>
            <sz val="11"/>
            <rFont val="Calibri"/>
            <family val="2"/>
            <charset val="238"/>
          </rPr>
          <t>SZV_F:DijUtem1</t>
        </r>
      </text>
    </comment>
    <comment ref="W247" authorId="0" shapeId="0">
      <text>
        <r>
          <rPr>
            <sz val="11"/>
            <rFont val="Calibri"/>
            <family val="2"/>
            <charset val="238"/>
          </rPr>
          <t>SZV_F:EM_Melleklet1_Utem1</t>
        </r>
      </text>
    </comment>
    <comment ref="X247" authorId="0" shapeId="0">
      <text>
        <r>
          <rPr>
            <sz val="11"/>
            <rFont val="Calibri"/>
            <family val="2"/>
            <charset val="238"/>
          </rPr>
          <t>SZV_F:EgyebAllamiUtem1</t>
        </r>
      </text>
    </comment>
    <comment ref="Y247" authorId="0" shapeId="0">
      <text>
        <r>
          <rPr>
            <sz val="11"/>
            <rFont val="Calibri"/>
            <family val="2"/>
            <charset val="238"/>
          </rPr>
          <t>SZV_F:OnkormanyzatiUtem1</t>
        </r>
      </text>
    </comment>
    <comment ref="Z247" authorId="0" shapeId="0">
      <text>
        <r>
          <rPr>
            <sz val="11"/>
            <rFont val="Calibri"/>
            <family val="2"/>
            <charset val="238"/>
          </rPr>
          <t>SZV_F:EUUtem1</t>
        </r>
      </text>
    </comment>
    <comment ref="AA247" authorId="0" shapeId="0">
      <text>
        <r>
          <rPr>
            <sz val="11"/>
            <rFont val="Calibri"/>
            <family val="2"/>
            <charset val="238"/>
          </rPr>
          <t>SZV_F:EgyebUtem1</t>
        </r>
      </text>
    </comment>
    <comment ref="AB247" authorId="0" shapeId="0">
      <text>
        <r>
          <rPr>
            <sz val="11"/>
            <rFont val="Calibri"/>
            <family val="2"/>
            <charset val="238"/>
          </rPr>
          <t>SZV_F:HitelKotvenyUtem1</t>
        </r>
      </text>
    </comment>
    <comment ref="AC247" authorId="0" shapeId="0">
      <text>
        <r>
          <rPr>
            <sz val="11"/>
            <rFont val="Calibri"/>
            <family val="2"/>
            <charset val="238"/>
          </rPr>
          <t>SZV_F:OsszesenUtem1</t>
        </r>
      </text>
    </comment>
    <comment ref="AF247" authorId="0" shapeId="0">
      <text>
        <r>
          <rPr>
            <sz val="11"/>
            <rFont val="Calibri"/>
            <family val="2"/>
            <charset val="238"/>
          </rPr>
          <t>SZV_F:HDUtem2</t>
        </r>
      </text>
    </comment>
    <comment ref="AG247" authorId="0" shapeId="0">
      <text>
        <r>
          <rPr>
            <sz val="11"/>
            <rFont val="Calibri"/>
            <family val="2"/>
            <charset val="238"/>
          </rPr>
          <t>SZV_F:ECSUtem2</t>
        </r>
      </text>
    </comment>
    <comment ref="AH247" authorId="0" shapeId="0">
      <text>
        <r>
          <rPr>
            <sz val="11"/>
            <rFont val="Calibri"/>
            <family val="2"/>
            <charset val="238"/>
          </rPr>
          <t>SZV_F:KFHUtem2</t>
        </r>
      </text>
    </comment>
    <comment ref="AI247" authorId="0" shapeId="0">
      <text>
        <r>
          <rPr>
            <sz val="11"/>
            <rFont val="Calibri"/>
            <family val="2"/>
            <charset val="238"/>
          </rPr>
          <t>SZV_F:Egyeb_SajatUtem2</t>
        </r>
      </text>
    </comment>
    <comment ref="AJ247" authorId="0" shapeId="0">
      <text>
        <r>
          <rPr>
            <sz val="11"/>
            <rFont val="Calibri"/>
            <family val="2"/>
            <charset val="238"/>
          </rPr>
          <t>SZV_F:DijUtem2</t>
        </r>
      </text>
    </comment>
    <comment ref="AK247" authorId="0" shapeId="0">
      <text>
        <r>
          <rPr>
            <sz val="11"/>
            <rFont val="Calibri"/>
            <family val="2"/>
            <charset val="238"/>
          </rPr>
          <t>SZV_F:EM_Melleklet1_Utem2</t>
        </r>
      </text>
    </comment>
    <comment ref="AL247" authorId="0" shapeId="0">
      <text>
        <r>
          <rPr>
            <sz val="11"/>
            <rFont val="Calibri"/>
            <family val="2"/>
            <charset val="238"/>
          </rPr>
          <t>SZV_F:EgyebAllamiUtem2</t>
        </r>
      </text>
    </comment>
    <comment ref="AM247" authorId="0" shapeId="0">
      <text>
        <r>
          <rPr>
            <sz val="11"/>
            <rFont val="Calibri"/>
            <family val="2"/>
            <charset val="238"/>
          </rPr>
          <t>SZV_F:OnkormanyzatiUtem2</t>
        </r>
      </text>
    </comment>
    <comment ref="AN247" authorId="0" shapeId="0">
      <text>
        <r>
          <rPr>
            <sz val="11"/>
            <rFont val="Calibri"/>
            <family val="2"/>
            <charset val="238"/>
          </rPr>
          <t>SZV_F:EUUtem2</t>
        </r>
      </text>
    </comment>
    <comment ref="AO247" authorId="0" shapeId="0">
      <text>
        <r>
          <rPr>
            <sz val="11"/>
            <rFont val="Calibri"/>
            <family val="2"/>
            <charset val="238"/>
          </rPr>
          <t>SZV_F:EgyebUtem2</t>
        </r>
      </text>
    </comment>
    <comment ref="AP247" authorId="0" shapeId="0">
      <text>
        <r>
          <rPr>
            <sz val="11"/>
            <rFont val="Calibri"/>
            <family val="2"/>
            <charset val="238"/>
          </rPr>
          <t>SZV_F:HitelKotvenyUtem2</t>
        </r>
      </text>
    </comment>
    <comment ref="AQ247" authorId="0" shapeId="0">
      <text>
        <r>
          <rPr>
            <sz val="11"/>
            <rFont val="Calibri"/>
            <family val="2"/>
            <charset val="238"/>
          </rPr>
          <t>SZV_F:OsszesenUtem2</t>
        </r>
      </text>
    </comment>
    <comment ref="AR247" authorId="0" shapeId="0">
      <text>
        <r>
          <rPr>
            <sz val="11"/>
            <rFont val="Calibri"/>
            <family val="2"/>
            <charset val="238"/>
          </rPr>
          <t>SZV_F:ForrashianyUtem2</t>
        </r>
      </text>
    </comment>
    <comment ref="AU247" authorId="0" shapeId="0">
      <text>
        <r>
          <rPr>
            <sz val="11"/>
            <rFont val="Calibri"/>
            <family val="2"/>
            <charset val="238"/>
          </rPr>
          <t>SZV_F:Indokolas</t>
        </r>
      </text>
    </comment>
    <comment ref="AV247" authorId="0" shapeId="0">
      <text>
        <r>
          <rPr>
            <sz val="11"/>
            <rFont val="Calibri"/>
            <family val="2"/>
            <charset val="238"/>
          </rPr>
          <t>SZV_F:Megjegyzes</t>
        </r>
      </text>
    </comment>
    <comment ref="AW247" authorId="0" shapeId="0">
      <text>
        <r>
          <rPr>
            <sz val="11"/>
            <rFont val="Calibri"/>
            <family val="2"/>
            <charset val="238"/>
          </rPr>
          <t>SZV_F:FeladatSorszam</t>
        </r>
      </text>
    </comment>
    <comment ref="AY247" authorId="0" shapeId="0">
      <text>
        <r>
          <rPr>
            <sz val="11"/>
            <rFont val="Calibri"/>
            <family val="2"/>
            <charset val="238"/>
          </rPr>
          <t>SZV_F:ISA</t>
        </r>
      </text>
    </comment>
    <comment ref="B248" authorId="0" shapeId="0">
      <text>
        <r>
          <rPr>
            <sz val="11"/>
            <rFont val="Calibri"/>
            <family val="2"/>
            <charset val="238"/>
          </rPr>
          <t>SZV_F:FontossagiSorrent</t>
        </r>
      </text>
    </comment>
    <comment ref="C248" authorId="0" shapeId="0">
      <text>
        <r>
          <rPr>
            <sz val="11"/>
            <rFont val="Calibri"/>
            <family val="2"/>
            <charset val="238"/>
          </rPr>
          <t>SZV_F:FeladatKategoria</t>
        </r>
      </text>
    </comment>
    <comment ref="D248" authorId="0" shapeId="0">
      <text>
        <r>
          <rPr>
            <sz val="11"/>
            <rFont val="Calibri"/>
            <family val="2"/>
            <charset val="238"/>
          </rPr>
          <t>SZV_F:FeladatMegnevezes</t>
        </r>
      </text>
    </comment>
    <comment ref="E248" authorId="0" shapeId="0">
      <text>
        <r>
          <rPr>
            <sz val="11"/>
            <rFont val="Calibri"/>
            <family val="2"/>
            <charset val="238"/>
          </rPr>
          <t>SZV_F:ElviEngedelySzam</t>
        </r>
      </text>
    </comment>
    <comment ref="F248" authorId="0" shapeId="0">
      <text>
        <r>
          <rPr>
            <sz val="11"/>
            <rFont val="Calibri"/>
            <family val="2"/>
            <charset val="238"/>
          </rPr>
          <t>SZV_F:VKR_Kod</t>
        </r>
      </text>
    </comment>
    <comment ref="G248" authorId="0" shapeId="0">
      <text>
        <r>
          <rPr>
            <sz val="11"/>
            <rFont val="Calibri"/>
            <family val="2"/>
            <charset val="238"/>
          </rPr>
          <t>SZV_F:VKR_Nev</t>
        </r>
      </text>
    </comment>
    <comment ref="H248" authorId="0" shapeId="0">
      <text>
        <r>
          <rPr>
            <sz val="11"/>
            <rFont val="Calibri"/>
            <family val="2"/>
            <charset val="238"/>
          </rPr>
          <t>SZV_F:FeladatAzonosito</t>
        </r>
      </text>
    </comment>
    <comment ref="I248" authorId="0" shapeId="0">
      <text>
        <r>
          <rPr>
            <sz val="11"/>
            <rFont val="Calibri"/>
            <family val="2"/>
            <charset val="238"/>
          </rPr>
          <t>SZV_F:EllatasiTerulet</t>
        </r>
      </text>
    </comment>
    <comment ref="J248" authorId="0" shapeId="0">
      <text>
        <r>
          <rPr>
            <sz val="11"/>
            <rFont val="Calibri"/>
            <family val="2"/>
            <charset val="238"/>
          </rPr>
          <t>SZV_F:EllatasertFelelos</t>
        </r>
      </text>
    </comment>
    <comment ref="K248" authorId="0" shapeId="0">
      <text>
        <r>
          <rPr>
            <sz val="11"/>
            <rFont val="Calibri"/>
            <family val="2"/>
            <charset val="238"/>
          </rPr>
          <t>SZV_F:TervezettNettoKoltseg</t>
        </r>
      </text>
    </comment>
    <comment ref="L248" authorId="0" shapeId="0">
      <text>
        <r>
          <rPr>
            <sz val="11"/>
            <rFont val="Calibri"/>
            <family val="2"/>
            <charset val="238"/>
          </rPr>
          <t>SZV_F:IdotartamKezdes</t>
        </r>
      </text>
    </comment>
    <comment ref="M248" authorId="0" shapeId="0">
      <text>
        <r>
          <rPr>
            <sz val="11"/>
            <rFont val="Calibri"/>
            <family val="2"/>
            <charset val="238"/>
          </rPr>
          <t>SZV_F:IdotartamBefejezes</t>
        </r>
      </text>
    </comment>
    <comment ref="N248" authorId="0" shapeId="0">
      <text>
        <r>
          <rPr>
            <sz val="11"/>
            <rFont val="Calibri"/>
            <family val="2"/>
            <charset val="238"/>
          </rPr>
          <t>SZV_F:NettoKoltsegUtem1</t>
        </r>
      </text>
    </comment>
    <comment ref="O248" authorId="0" shapeId="0">
      <text>
        <r>
          <rPr>
            <sz val="11"/>
            <rFont val="Calibri"/>
            <family val="2"/>
            <charset val="238"/>
          </rPr>
          <t>SZV_F:NettoKoltsegUtem2</t>
        </r>
      </text>
    </comment>
    <comment ref="P248" authorId="0" shapeId="0">
      <text>
        <r>
          <rPr>
            <sz val="11"/>
            <rFont val="Calibri"/>
            <family val="2"/>
            <charset val="238"/>
          </rPr>
          <t>SZV_F:EM_Melleklet2_KTG</t>
        </r>
      </text>
    </comment>
    <comment ref="R248" authorId="0" shapeId="0">
      <text>
        <r>
          <rPr>
            <sz val="11"/>
            <rFont val="Calibri"/>
            <family val="2"/>
            <charset val="238"/>
          </rPr>
          <t>SZV_F:HDUtem1</t>
        </r>
      </text>
    </comment>
    <comment ref="S248" authorId="0" shapeId="0">
      <text>
        <r>
          <rPr>
            <sz val="11"/>
            <rFont val="Calibri"/>
            <family val="2"/>
            <charset val="238"/>
          </rPr>
          <t>SZV_F:ECSUtem1</t>
        </r>
      </text>
    </comment>
    <comment ref="T248" authorId="0" shapeId="0">
      <text>
        <r>
          <rPr>
            <sz val="11"/>
            <rFont val="Calibri"/>
            <family val="2"/>
            <charset val="238"/>
          </rPr>
          <t>SZV_F:KFHUtem1</t>
        </r>
      </text>
    </comment>
    <comment ref="U248" authorId="0" shapeId="0">
      <text>
        <r>
          <rPr>
            <sz val="11"/>
            <rFont val="Calibri"/>
            <family val="2"/>
            <charset val="238"/>
          </rPr>
          <t>SZV_F:Egyeb_SajatUtem1</t>
        </r>
      </text>
    </comment>
    <comment ref="V248" authorId="0" shapeId="0">
      <text>
        <r>
          <rPr>
            <sz val="11"/>
            <rFont val="Calibri"/>
            <family val="2"/>
            <charset val="238"/>
          </rPr>
          <t>SZV_F:DijUtem1</t>
        </r>
      </text>
    </comment>
    <comment ref="W248" authorId="0" shapeId="0">
      <text>
        <r>
          <rPr>
            <sz val="11"/>
            <rFont val="Calibri"/>
            <family val="2"/>
            <charset val="238"/>
          </rPr>
          <t>SZV_F:EM_Melleklet1_Utem1</t>
        </r>
      </text>
    </comment>
    <comment ref="X248" authorId="0" shapeId="0">
      <text>
        <r>
          <rPr>
            <sz val="11"/>
            <rFont val="Calibri"/>
            <family val="2"/>
            <charset val="238"/>
          </rPr>
          <t>SZV_F:EgyebAllamiUtem1</t>
        </r>
      </text>
    </comment>
    <comment ref="Y248" authorId="0" shapeId="0">
      <text>
        <r>
          <rPr>
            <sz val="11"/>
            <rFont val="Calibri"/>
            <family val="2"/>
            <charset val="238"/>
          </rPr>
          <t>SZV_F:OnkormanyzatiUtem1</t>
        </r>
      </text>
    </comment>
    <comment ref="Z248" authorId="0" shapeId="0">
      <text>
        <r>
          <rPr>
            <sz val="11"/>
            <rFont val="Calibri"/>
            <family val="2"/>
            <charset val="238"/>
          </rPr>
          <t>SZV_F:EUUtem1</t>
        </r>
      </text>
    </comment>
    <comment ref="AA248" authorId="0" shapeId="0">
      <text>
        <r>
          <rPr>
            <sz val="11"/>
            <rFont val="Calibri"/>
            <family val="2"/>
            <charset val="238"/>
          </rPr>
          <t>SZV_F:EgyebUtem1</t>
        </r>
      </text>
    </comment>
    <comment ref="AB248" authorId="0" shapeId="0">
      <text>
        <r>
          <rPr>
            <sz val="11"/>
            <rFont val="Calibri"/>
            <family val="2"/>
            <charset val="238"/>
          </rPr>
          <t>SZV_F:HitelKotvenyUtem1</t>
        </r>
      </text>
    </comment>
    <comment ref="AC248" authorId="0" shapeId="0">
      <text>
        <r>
          <rPr>
            <sz val="11"/>
            <rFont val="Calibri"/>
            <family val="2"/>
            <charset val="238"/>
          </rPr>
          <t>SZV_F:OsszesenUtem1</t>
        </r>
      </text>
    </comment>
    <comment ref="AF248" authorId="0" shapeId="0">
      <text>
        <r>
          <rPr>
            <sz val="11"/>
            <rFont val="Calibri"/>
            <family val="2"/>
            <charset val="238"/>
          </rPr>
          <t>SZV_F:HDUtem2</t>
        </r>
      </text>
    </comment>
    <comment ref="AG248" authorId="0" shapeId="0">
      <text>
        <r>
          <rPr>
            <sz val="11"/>
            <rFont val="Calibri"/>
            <family val="2"/>
            <charset val="238"/>
          </rPr>
          <t>SZV_F:ECSUtem2</t>
        </r>
      </text>
    </comment>
    <comment ref="AH248" authorId="0" shapeId="0">
      <text>
        <r>
          <rPr>
            <sz val="11"/>
            <rFont val="Calibri"/>
            <family val="2"/>
            <charset val="238"/>
          </rPr>
          <t>SZV_F:KFHUtem2</t>
        </r>
      </text>
    </comment>
    <comment ref="AI248" authorId="0" shapeId="0">
      <text>
        <r>
          <rPr>
            <sz val="11"/>
            <rFont val="Calibri"/>
            <family val="2"/>
            <charset val="238"/>
          </rPr>
          <t>SZV_F:Egyeb_SajatUtem2</t>
        </r>
      </text>
    </comment>
    <comment ref="AJ248" authorId="0" shapeId="0">
      <text>
        <r>
          <rPr>
            <sz val="11"/>
            <rFont val="Calibri"/>
            <family val="2"/>
            <charset val="238"/>
          </rPr>
          <t>SZV_F:DijUtem2</t>
        </r>
      </text>
    </comment>
    <comment ref="AK248" authorId="0" shapeId="0">
      <text>
        <r>
          <rPr>
            <sz val="11"/>
            <rFont val="Calibri"/>
            <family val="2"/>
            <charset val="238"/>
          </rPr>
          <t>SZV_F:EM_Melleklet1_Utem2</t>
        </r>
      </text>
    </comment>
    <comment ref="AL248" authorId="0" shapeId="0">
      <text>
        <r>
          <rPr>
            <sz val="11"/>
            <rFont val="Calibri"/>
            <family val="2"/>
            <charset val="238"/>
          </rPr>
          <t>SZV_F:EgyebAllamiUtem2</t>
        </r>
      </text>
    </comment>
    <comment ref="AM248" authorId="0" shapeId="0">
      <text>
        <r>
          <rPr>
            <sz val="11"/>
            <rFont val="Calibri"/>
            <family val="2"/>
            <charset val="238"/>
          </rPr>
          <t>SZV_F:OnkormanyzatiUtem2</t>
        </r>
      </text>
    </comment>
    <comment ref="AN248" authorId="0" shapeId="0">
      <text>
        <r>
          <rPr>
            <sz val="11"/>
            <rFont val="Calibri"/>
            <family val="2"/>
            <charset val="238"/>
          </rPr>
          <t>SZV_F:EUUtem2</t>
        </r>
      </text>
    </comment>
    <comment ref="AO248" authorId="0" shapeId="0">
      <text>
        <r>
          <rPr>
            <sz val="11"/>
            <rFont val="Calibri"/>
            <family val="2"/>
            <charset val="238"/>
          </rPr>
          <t>SZV_F:EgyebUtem2</t>
        </r>
      </text>
    </comment>
    <comment ref="AP248" authorId="0" shapeId="0">
      <text>
        <r>
          <rPr>
            <sz val="11"/>
            <rFont val="Calibri"/>
            <family val="2"/>
            <charset val="238"/>
          </rPr>
          <t>SZV_F:HitelKotvenyUtem2</t>
        </r>
      </text>
    </comment>
    <comment ref="AQ248" authorId="0" shapeId="0">
      <text>
        <r>
          <rPr>
            <sz val="11"/>
            <rFont val="Calibri"/>
            <family val="2"/>
            <charset val="238"/>
          </rPr>
          <t>SZV_F:OsszesenUtem2</t>
        </r>
      </text>
    </comment>
    <comment ref="AR248" authorId="0" shapeId="0">
      <text>
        <r>
          <rPr>
            <sz val="11"/>
            <rFont val="Calibri"/>
            <family val="2"/>
            <charset val="238"/>
          </rPr>
          <t>SZV_F:ForrashianyUtem2</t>
        </r>
      </text>
    </comment>
    <comment ref="AU248" authorId="0" shapeId="0">
      <text>
        <r>
          <rPr>
            <sz val="11"/>
            <rFont val="Calibri"/>
            <family val="2"/>
            <charset val="238"/>
          </rPr>
          <t>SZV_F:Indokolas</t>
        </r>
      </text>
    </comment>
    <comment ref="AV248" authorId="0" shapeId="0">
      <text>
        <r>
          <rPr>
            <sz val="11"/>
            <rFont val="Calibri"/>
            <family val="2"/>
            <charset val="238"/>
          </rPr>
          <t>SZV_F:Megjegyzes</t>
        </r>
      </text>
    </comment>
    <comment ref="AW248" authorId="0" shapeId="0">
      <text>
        <r>
          <rPr>
            <sz val="11"/>
            <rFont val="Calibri"/>
            <family val="2"/>
            <charset val="238"/>
          </rPr>
          <t>SZV_F:FeladatSorszam</t>
        </r>
      </text>
    </comment>
    <comment ref="AY248" authorId="0" shapeId="0">
      <text>
        <r>
          <rPr>
            <sz val="11"/>
            <rFont val="Calibri"/>
            <family val="2"/>
            <charset val="238"/>
          </rPr>
          <t>SZV_F:ISA</t>
        </r>
      </text>
    </comment>
    <comment ref="B249" authorId="0" shapeId="0">
      <text>
        <r>
          <rPr>
            <sz val="11"/>
            <rFont val="Calibri"/>
            <family val="2"/>
            <charset val="238"/>
          </rPr>
          <t>SZV_F:FontossagiSorrent</t>
        </r>
      </text>
    </comment>
    <comment ref="C249" authorId="0" shapeId="0">
      <text>
        <r>
          <rPr>
            <sz val="11"/>
            <rFont val="Calibri"/>
            <family val="2"/>
            <charset val="238"/>
          </rPr>
          <t>SZV_F:FeladatKategoria</t>
        </r>
      </text>
    </comment>
    <comment ref="D249" authorId="0" shapeId="0">
      <text>
        <r>
          <rPr>
            <sz val="11"/>
            <rFont val="Calibri"/>
            <family val="2"/>
            <charset val="238"/>
          </rPr>
          <t>SZV_F:FeladatMegnevezes</t>
        </r>
      </text>
    </comment>
    <comment ref="E249" authorId="0" shapeId="0">
      <text>
        <r>
          <rPr>
            <sz val="11"/>
            <rFont val="Calibri"/>
            <family val="2"/>
            <charset val="238"/>
          </rPr>
          <t>SZV_F:ElviEngedelySzam</t>
        </r>
      </text>
    </comment>
    <comment ref="F249" authorId="0" shapeId="0">
      <text>
        <r>
          <rPr>
            <sz val="11"/>
            <rFont val="Calibri"/>
            <family val="2"/>
            <charset val="238"/>
          </rPr>
          <t>SZV_F:VKR_Kod</t>
        </r>
      </text>
    </comment>
    <comment ref="G249" authorId="0" shapeId="0">
      <text>
        <r>
          <rPr>
            <sz val="11"/>
            <rFont val="Calibri"/>
            <family val="2"/>
            <charset val="238"/>
          </rPr>
          <t>SZV_F:VKR_Nev</t>
        </r>
      </text>
    </comment>
    <comment ref="H249" authorId="0" shapeId="0">
      <text>
        <r>
          <rPr>
            <sz val="11"/>
            <rFont val="Calibri"/>
            <family val="2"/>
            <charset val="238"/>
          </rPr>
          <t>SZV_F:FeladatAzonosito</t>
        </r>
      </text>
    </comment>
    <comment ref="I249" authorId="0" shapeId="0">
      <text>
        <r>
          <rPr>
            <sz val="11"/>
            <rFont val="Calibri"/>
            <family val="2"/>
            <charset val="238"/>
          </rPr>
          <t>SZV_F:EllatasiTerulet</t>
        </r>
      </text>
    </comment>
    <comment ref="J249" authorId="0" shapeId="0">
      <text>
        <r>
          <rPr>
            <sz val="11"/>
            <rFont val="Calibri"/>
            <family val="2"/>
            <charset val="238"/>
          </rPr>
          <t>SZV_F:EllatasertFelelos</t>
        </r>
      </text>
    </comment>
    <comment ref="K249" authorId="0" shapeId="0">
      <text>
        <r>
          <rPr>
            <sz val="11"/>
            <rFont val="Calibri"/>
            <family val="2"/>
            <charset val="238"/>
          </rPr>
          <t>SZV_F:TervezettNettoKoltseg</t>
        </r>
      </text>
    </comment>
    <comment ref="L249" authorId="0" shapeId="0">
      <text>
        <r>
          <rPr>
            <sz val="11"/>
            <rFont val="Calibri"/>
            <family val="2"/>
            <charset val="238"/>
          </rPr>
          <t>SZV_F:IdotartamKezdes</t>
        </r>
      </text>
    </comment>
    <comment ref="M249" authorId="0" shapeId="0">
      <text>
        <r>
          <rPr>
            <sz val="11"/>
            <rFont val="Calibri"/>
            <family val="2"/>
            <charset val="238"/>
          </rPr>
          <t>SZV_F:IdotartamBefejezes</t>
        </r>
      </text>
    </comment>
    <comment ref="N249" authorId="0" shapeId="0">
      <text>
        <r>
          <rPr>
            <sz val="11"/>
            <rFont val="Calibri"/>
            <family val="2"/>
            <charset val="238"/>
          </rPr>
          <t>SZV_F:NettoKoltsegUtem1</t>
        </r>
      </text>
    </comment>
    <comment ref="O249" authorId="0" shapeId="0">
      <text>
        <r>
          <rPr>
            <sz val="11"/>
            <rFont val="Calibri"/>
            <family val="2"/>
            <charset val="238"/>
          </rPr>
          <t>SZV_F:NettoKoltsegUtem2</t>
        </r>
      </text>
    </comment>
    <comment ref="P249" authorId="0" shapeId="0">
      <text>
        <r>
          <rPr>
            <sz val="11"/>
            <rFont val="Calibri"/>
            <family val="2"/>
            <charset val="238"/>
          </rPr>
          <t>SZV_F:EM_Melleklet2_KTG</t>
        </r>
      </text>
    </comment>
    <comment ref="R249" authorId="0" shapeId="0">
      <text>
        <r>
          <rPr>
            <sz val="11"/>
            <rFont val="Calibri"/>
            <family val="2"/>
            <charset val="238"/>
          </rPr>
          <t>SZV_F:HDUtem1</t>
        </r>
      </text>
    </comment>
    <comment ref="S249" authorId="0" shapeId="0">
      <text>
        <r>
          <rPr>
            <sz val="11"/>
            <rFont val="Calibri"/>
            <family val="2"/>
            <charset val="238"/>
          </rPr>
          <t>SZV_F:ECSUtem1</t>
        </r>
      </text>
    </comment>
    <comment ref="T249" authorId="0" shapeId="0">
      <text>
        <r>
          <rPr>
            <sz val="11"/>
            <rFont val="Calibri"/>
            <family val="2"/>
            <charset val="238"/>
          </rPr>
          <t>SZV_F:KFHUtem1</t>
        </r>
      </text>
    </comment>
    <comment ref="U249" authorId="0" shapeId="0">
      <text>
        <r>
          <rPr>
            <sz val="11"/>
            <rFont val="Calibri"/>
            <family val="2"/>
            <charset val="238"/>
          </rPr>
          <t>SZV_F:Egyeb_SajatUtem1</t>
        </r>
      </text>
    </comment>
    <comment ref="V249" authorId="0" shapeId="0">
      <text>
        <r>
          <rPr>
            <sz val="11"/>
            <rFont val="Calibri"/>
            <family val="2"/>
            <charset val="238"/>
          </rPr>
          <t>SZV_F:DijUtem1</t>
        </r>
      </text>
    </comment>
    <comment ref="W249" authorId="0" shapeId="0">
      <text>
        <r>
          <rPr>
            <sz val="11"/>
            <rFont val="Calibri"/>
            <family val="2"/>
            <charset val="238"/>
          </rPr>
          <t>SZV_F:EM_Melleklet1_Utem1</t>
        </r>
      </text>
    </comment>
    <comment ref="X249" authorId="0" shapeId="0">
      <text>
        <r>
          <rPr>
            <sz val="11"/>
            <rFont val="Calibri"/>
            <family val="2"/>
            <charset val="238"/>
          </rPr>
          <t>SZV_F:EgyebAllamiUtem1</t>
        </r>
      </text>
    </comment>
    <comment ref="Y249" authorId="0" shapeId="0">
      <text>
        <r>
          <rPr>
            <sz val="11"/>
            <rFont val="Calibri"/>
            <family val="2"/>
            <charset val="238"/>
          </rPr>
          <t>SZV_F:OnkormanyzatiUtem1</t>
        </r>
      </text>
    </comment>
    <comment ref="Z249" authorId="0" shapeId="0">
      <text>
        <r>
          <rPr>
            <sz val="11"/>
            <rFont val="Calibri"/>
            <family val="2"/>
            <charset val="238"/>
          </rPr>
          <t>SZV_F:EUUtem1</t>
        </r>
      </text>
    </comment>
    <comment ref="AA249" authorId="0" shapeId="0">
      <text>
        <r>
          <rPr>
            <sz val="11"/>
            <rFont val="Calibri"/>
            <family val="2"/>
            <charset val="238"/>
          </rPr>
          <t>SZV_F:EgyebUtem1</t>
        </r>
      </text>
    </comment>
    <comment ref="AB249" authorId="0" shapeId="0">
      <text>
        <r>
          <rPr>
            <sz val="11"/>
            <rFont val="Calibri"/>
            <family val="2"/>
            <charset val="238"/>
          </rPr>
          <t>SZV_F:HitelKotvenyUtem1</t>
        </r>
      </text>
    </comment>
    <comment ref="AC249" authorId="0" shapeId="0">
      <text>
        <r>
          <rPr>
            <sz val="11"/>
            <rFont val="Calibri"/>
            <family val="2"/>
            <charset val="238"/>
          </rPr>
          <t>SZV_F:OsszesenUtem1</t>
        </r>
      </text>
    </comment>
    <comment ref="AF249" authorId="0" shapeId="0">
      <text>
        <r>
          <rPr>
            <sz val="11"/>
            <rFont val="Calibri"/>
            <family val="2"/>
            <charset val="238"/>
          </rPr>
          <t>SZV_F:HDUtem2</t>
        </r>
      </text>
    </comment>
    <comment ref="AG249" authorId="0" shapeId="0">
      <text>
        <r>
          <rPr>
            <sz val="11"/>
            <rFont val="Calibri"/>
            <family val="2"/>
            <charset val="238"/>
          </rPr>
          <t>SZV_F:ECSUtem2</t>
        </r>
      </text>
    </comment>
    <comment ref="AH249" authorId="0" shapeId="0">
      <text>
        <r>
          <rPr>
            <sz val="11"/>
            <rFont val="Calibri"/>
            <family val="2"/>
            <charset val="238"/>
          </rPr>
          <t>SZV_F:KFHUtem2</t>
        </r>
      </text>
    </comment>
    <comment ref="AI249" authorId="0" shapeId="0">
      <text>
        <r>
          <rPr>
            <sz val="11"/>
            <rFont val="Calibri"/>
            <family val="2"/>
            <charset val="238"/>
          </rPr>
          <t>SZV_F:Egyeb_SajatUtem2</t>
        </r>
      </text>
    </comment>
    <comment ref="AJ249" authorId="0" shapeId="0">
      <text>
        <r>
          <rPr>
            <sz val="11"/>
            <rFont val="Calibri"/>
            <family val="2"/>
            <charset val="238"/>
          </rPr>
          <t>SZV_F:DijUtem2</t>
        </r>
      </text>
    </comment>
    <comment ref="AK249" authorId="0" shapeId="0">
      <text>
        <r>
          <rPr>
            <sz val="11"/>
            <rFont val="Calibri"/>
            <family val="2"/>
            <charset val="238"/>
          </rPr>
          <t>SZV_F:EM_Melleklet1_Utem2</t>
        </r>
      </text>
    </comment>
    <comment ref="AL249" authorId="0" shapeId="0">
      <text>
        <r>
          <rPr>
            <sz val="11"/>
            <rFont val="Calibri"/>
            <family val="2"/>
            <charset val="238"/>
          </rPr>
          <t>SZV_F:EgyebAllamiUtem2</t>
        </r>
      </text>
    </comment>
    <comment ref="AM249" authorId="0" shapeId="0">
      <text>
        <r>
          <rPr>
            <sz val="11"/>
            <rFont val="Calibri"/>
            <family val="2"/>
            <charset val="238"/>
          </rPr>
          <t>SZV_F:OnkormanyzatiUtem2</t>
        </r>
      </text>
    </comment>
    <comment ref="AN249" authorId="0" shapeId="0">
      <text>
        <r>
          <rPr>
            <sz val="11"/>
            <rFont val="Calibri"/>
            <family val="2"/>
            <charset val="238"/>
          </rPr>
          <t>SZV_F:EUUtem2</t>
        </r>
      </text>
    </comment>
    <comment ref="AO249" authorId="0" shapeId="0">
      <text>
        <r>
          <rPr>
            <sz val="11"/>
            <rFont val="Calibri"/>
            <family val="2"/>
            <charset val="238"/>
          </rPr>
          <t>SZV_F:EgyebUtem2</t>
        </r>
      </text>
    </comment>
    <comment ref="AP249" authorId="0" shapeId="0">
      <text>
        <r>
          <rPr>
            <sz val="11"/>
            <rFont val="Calibri"/>
            <family val="2"/>
            <charset val="238"/>
          </rPr>
          <t>SZV_F:HitelKotvenyUtem2</t>
        </r>
      </text>
    </comment>
    <comment ref="AQ249" authorId="0" shapeId="0">
      <text>
        <r>
          <rPr>
            <sz val="11"/>
            <rFont val="Calibri"/>
            <family val="2"/>
            <charset val="238"/>
          </rPr>
          <t>SZV_F:OsszesenUtem2</t>
        </r>
      </text>
    </comment>
    <comment ref="AR249" authorId="0" shapeId="0">
      <text>
        <r>
          <rPr>
            <sz val="11"/>
            <rFont val="Calibri"/>
            <family val="2"/>
            <charset val="238"/>
          </rPr>
          <t>SZV_F:ForrashianyUtem2</t>
        </r>
      </text>
    </comment>
    <comment ref="AU249" authorId="0" shapeId="0">
      <text>
        <r>
          <rPr>
            <sz val="11"/>
            <rFont val="Calibri"/>
            <family val="2"/>
            <charset val="238"/>
          </rPr>
          <t>SZV_F:Indokolas</t>
        </r>
      </text>
    </comment>
    <comment ref="AV249" authorId="0" shapeId="0">
      <text>
        <r>
          <rPr>
            <sz val="11"/>
            <rFont val="Calibri"/>
            <family val="2"/>
            <charset val="238"/>
          </rPr>
          <t>SZV_F:Megjegyzes</t>
        </r>
      </text>
    </comment>
    <comment ref="AW249" authorId="0" shapeId="0">
      <text>
        <r>
          <rPr>
            <sz val="11"/>
            <rFont val="Calibri"/>
            <family val="2"/>
            <charset val="238"/>
          </rPr>
          <t>SZV_F:FeladatSorszam</t>
        </r>
      </text>
    </comment>
    <comment ref="AY249" authorId="0" shapeId="0">
      <text>
        <r>
          <rPr>
            <sz val="11"/>
            <rFont val="Calibri"/>
            <family val="2"/>
            <charset val="238"/>
          </rPr>
          <t>SZV_F:ISA</t>
        </r>
      </text>
    </comment>
    <comment ref="B250" authorId="0" shapeId="0">
      <text>
        <r>
          <rPr>
            <sz val="11"/>
            <rFont val="Calibri"/>
            <family val="2"/>
            <charset val="238"/>
          </rPr>
          <t>SZV_F:FontossagiSorrent</t>
        </r>
      </text>
    </comment>
    <comment ref="C250" authorId="0" shapeId="0">
      <text>
        <r>
          <rPr>
            <sz val="11"/>
            <rFont val="Calibri"/>
            <family val="2"/>
            <charset val="238"/>
          </rPr>
          <t>SZV_F:FeladatKategoria</t>
        </r>
      </text>
    </comment>
    <comment ref="D250" authorId="0" shapeId="0">
      <text>
        <r>
          <rPr>
            <sz val="11"/>
            <rFont val="Calibri"/>
            <family val="2"/>
            <charset val="238"/>
          </rPr>
          <t>SZV_F:FeladatMegnevezes</t>
        </r>
      </text>
    </comment>
    <comment ref="E250" authorId="0" shapeId="0">
      <text>
        <r>
          <rPr>
            <sz val="11"/>
            <rFont val="Calibri"/>
            <family val="2"/>
            <charset val="238"/>
          </rPr>
          <t>SZV_F:ElviEngedelySzam</t>
        </r>
      </text>
    </comment>
    <comment ref="F250" authorId="0" shapeId="0">
      <text>
        <r>
          <rPr>
            <sz val="11"/>
            <rFont val="Calibri"/>
            <family val="2"/>
            <charset val="238"/>
          </rPr>
          <t>SZV_F:VKR_Kod</t>
        </r>
      </text>
    </comment>
    <comment ref="G250" authorId="0" shapeId="0">
      <text>
        <r>
          <rPr>
            <sz val="11"/>
            <rFont val="Calibri"/>
            <family val="2"/>
            <charset val="238"/>
          </rPr>
          <t>SZV_F:VKR_Nev</t>
        </r>
      </text>
    </comment>
    <comment ref="H250" authorId="0" shapeId="0">
      <text>
        <r>
          <rPr>
            <sz val="11"/>
            <rFont val="Calibri"/>
            <family val="2"/>
            <charset val="238"/>
          </rPr>
          <t>SZV_F:FeladatAzonosito</t>
        </r>
      </text>
    </comment>
    <comment ref="I250" authorId="0" shapeId="0">
      <text>
        <r>
          <rPr>
            <sz val="11"/>
            <rFont val="Calibri"/>
            <family val="2"/>
            <charset val="238"/>
          </rPr>
          <t>SZV_F:EllatasiTerulet</t>
        </r>
      </text>
    </comment>
    <comment ref="J250" authorId="0" shapeId="0">
      <text>
        <r>
          <rPr>
            <sz val="11"/>
            <rFont val="Calibri"/>
            <family val="2"/>
            <charset val="238"/>
          </rPr>
          <t>SZV_F:EllatasertFelelos</t>
        </r>
      </text>
    </comment>
    <comment ref="K250" authorId="0" shapeId="0">
      <text>
        <r>
          <rPr>
            <sz val="11"/>
            <rFont val="Calibri"/>
            <family val="2"/>
            <charset val="238"/>
          </rPr>
          <t>SZV_F:TervezettNettoKoltseg</t>
        </r>
      </text>
    </comment>
    <comment ref="L250" authorId="0" shapeId="0">
      <text>
        <r>
          <rPr>
            <sz val="11"/>
            <rFont val="Calibri"/>
            <family val="2"/>
            <charset val="238"/>
          </rPr>
          <t>SZV_F:IdotartamKezdes</t>
        </r>
      </text>
    </comment>
    <comment ref="M250" authorId="0" shapeId="0">
      <text>
        <r>
          <rPr>
            <sz val="11"/>
            <rFont val="Calibri"/>
            <family val="2"/>
            <charset val="238"/>
          </rPr>
          <t>SZV_F:IdotartamBefejezes</t>
        </r>
      </text>
    </comment>
    <comment ref="N250" authorId="0" shapeId="0">
      <text>
        <r>
          <rPr>
            <sz val="11"/>
            <rFont val="Calibri"/>
            <family val="2"/>
            <charset val="238"/>
          </rPr>
          <t>SZV_F:NettoKoltsegUtem1</t>
        </r>
      </text>
    </comment>
    <comment ref="O250" authorId="0" shapeId="0">
      <text>
        <r>
          <rPr>
            <sz val="11"/>
            <rFont val="Calibri"/>
            <family val="2"/>
            <charset val="238"/>
          </rPr>
          <t>SZV_F:NettoKoltsegUtem2</t>
        </r>
      </text>
    </comment>
    <comment ref="P250" authorId="0" shapeId="0">
      <text>
        <r>
          <rPr>
            <sz val="11"/>
            <rFont val="Calibri"/>
            <family val="2"/>
            <charset val="238"/>
          </rPr>
          <t>SZV_F:EM_Melleklet2_KTG</t>
        </r>
      </text>
    </comment>
    <comment ref="R250" authorId="0" shapeId="0">
      <text>
        <r>
          <rPr>
            <sz val="11"/>
            <rFont val="Calibri"/>
            <family val="2"/>
            <charset val="238"/>
          </rPr>
          <t>SZV_F:HDUtem1</t>
        </r>
      </text>
    </comment>
    <comment ref="S250" authorId="0" shapeId="0">
      <text>
        <r>
          <rPr>
            <sz val="11"/>
            <rFont val="Calibri"/>
            <family val="2"/>
            <charset val="238"/>
          </rPr>
          <t>SZV_F:ECSUtem1</t>
        </r>
      </text>
    </comment>
    <comment ref="T250" authorId="0" shapeId="0">
      <text>
        <r>
          <rPr>
            <sz val="11"/>
            <rFont val="Calibri"/>
            <family val="2"/>
            <charset val="238"/>
          </rPr>
          <t>SZV_F:KFHUtem1</t>
        </r>
      </text>
    </comment>
    <comment ref="U250" authorId="0" shapeId="0">
      <text>
        <r>
          <rPr>
            <sz val="11"/>
            <rFont val="Calibri"/>
            <family val="2"/>
            <charset val="238"/>
          </rPr>
          <t>SZV_F:Egyeb_SajatUtem1</t>
        </r>
      </text>
    </comment>
    <comment ref="V250" authorId="0" shapeId="0">
      <text>
        <r>
          <rPr>
            <sz val="11"/>
            <rFont val="Calibri"/>
            <family val="2"/>
            <charset val="238"/>
          </rPr>
          <t>SZV_F:DijUtem1</t>
        </r>
      </text>
    </comment>
    <comment ref="W250" authorId="0" shapeId="0">
      <text>
        <r>
          <rPr>
            <sz val="11"/>
            <rFont val="Calibri"/>
            <family val="2"/>
            <charset val="238"/>
          </rPr>
          <t>SZV_F:EM_Melleklet1_Utem1</t>
        </r>
      </text>
    </comment>
    <comment ref="X250" authorId="0" shapeId="0">
      <text>
        <r>
          <rPr>
            <sz val="11"/>
            <rFont val="Calibri"/>
            <family val="2"/>
            <charset val="238"/>
          </rPr>
          <t>SZV_F:EgyebAllamiUtem1</t>
        </r>
      </text>
    </comment>
    <comment ref="Y250" authorId="0" shapeId="0">
      <text>
        <r>
          <rPr>
            <sz val="11"/>
            <rFont val="Calibri"/>
            <family val="2"/>
            <charset val="238"/>
          </rPr>
          <t>SZV_F:OnkormanyzatiUtem1</t>
        </r>
      </text>
    </comment>
    <comment ref="Z250" authorId="0" shapeId="0">
      <text>
        <r>
          <rPr>
            <sz val="11"/>
            <rFont val="Calibri"/>
            <family val="2"/>
            <charset val="238"/>
          </rPr>
          <t>SZV_F:EUUtem1</t>
        </r>
      </text>
    </comment>
    <comment ref="AA250" authorId="0" shapeId="0">
      <text>
        <r>
          <rPr>
            <sz val="11"/>
            <rFont val="Calibri"/>
            <family val="2"/>
            <charset val="238"/>
          </rPr>
          <t>SZV_F:EgyebUtem1</t>
        </r>
      </text>
    </comment>
    <comment ref="AB250" authorId="0" shapeId="0">
      <text>
        <r>
          <rPr>
            <sz val="11"/>
            <rFont val="Calibri"/>
            <family val="2"/>
            <charset val="238"/>
          </rPr>
          <t>SZV_F:HitelKotvenyUtem1</t>
        </r>
      </text>
    </comment>
    <comment ref="AC250" authorId="0" shapeId="0">
      <text>
        <r>
          <rPr>
            <sz val="11"/>
            <rFont val="Calibri"/>
            <family val="2"/>
            <charset val="238"/>
          </rPr>
          <t>SZV_F:OsszesenUtem1</t>
        </r>
      </text>
    </comment>
    <comment ref="AF250" authorId="0" shapeId="0">
      <text>
        <r>
          <rPr>
            <sz val="11"/>
            <rFont val="Calibri"/>
            <family val="2"/>
            <charset val="238"/>
          </rPr>
          <t>SZV_F:HDUtem2</t>
        </r>
      </text>
    </comment>
    <comment ref="AG250" authorId="0" shapeId="0">
      <text>
        <r>
          <rPr>
            <sz val="11"/>
            <rFont val="Calibri"/>
            <family val="2"/>
            <charset val="238"/>
          </rPr>
          <t>SZV_F:ECSUtem2</t>
        </r>
      </text>
    </comment>
    <comment ref="AH250" authorId="0" shapeId="0">
      <text>
        <r>
          <rPr>
            <sz val="11"/>
            <rFont val="Calibri"/>
            <family val="2"/>
            <charset val="238"/>
          </rPr>
          <t>SZV_F:KFHUtem2</t>
        </r>
      </text>
    </comment>
    <comment ref="AI250" authorId="0" shapeId="0">
      <text>
        <r>
          <rPr>
            <sz val="11"/>
            <rFont val="Calibri"/>
            <family val="2"/>
            <charset val="238"/>
          </rPr>
          <t>SZV_F:Egyeb_SajatUtem2</t>
        </r>
      </text>
    </comment>
    <comment ref="AJ250" authorId="0" shapeId="0">
      <text>
        <r>
          <rPr>
            <sz val="11"/>
            <rFont val="Calibri"/>
            <family val="2"/>
            <charset val="238"/>
          </rPr>
          <t>SZV_F:DijUtem2</t>
        </r>
      </text>
    </comment>
    <comment ref="AK250" authorId="0" shapeId="0">
      <text>
        <r>
          <rPr>
            <sz val="11"/>
            <rFont val="Calibri"/>
            <family val="2"/>
            <charset val="238"/>
          </rPr>
          <t>SZV_F:EM_Melleklet1_Utem2</t>
        </r>
      </text>
    </comment>
    <comment ref="AL250" authorId="0" shapeId="0">
      <text>
        <r>
          <rPr>
            <sz val="11"/>
            <rFont val="Calibri"/>
            <family val="2"/>
            <charset val="238"/>
          </rPr>
          <t>SZV_F:EgyebAllamiUtem2</t>
        </r>
      </text>
    </comment>
    <comment ref="AM250" authorId="0" shapeId="0">
      <text>
        <r>
          <rPr>
            <sz val="11"/>
            <rFont val="Calibri"/>
            <family val="2"/>
            <charset val="238"/>
          </rPr>
          <t>SZV_F:OnkormanyzatiUtem2</t>
        </r>
      </text>
    </comment>
    <comment ref="AN250" authorId="0" shapeId="0">
      <text>
        <r>
          <rPr>
            <sz val="11"/>
            <rFont val="Calibri"/>
            <family val="2"/>
            <charset val="238"/>
          </rPr>
          <t>SZV_F:EUUtem2</t>
        </r>
      </text>
    </comment>
    <comment ref="AO250" authorId="0" shapeId="0">
      <text>
        <r>
          <rPr>
            <sz val="11"/>
            <rFont val="Calibri"/>
            <family val="2"/>
            <charset val="238"/>
          </rPr>
          <t>SZV_F:EgyebUtem2</t>
        </r>
      </text>
    </comment>
    <comment ref="AP250" authorId="0" shapeId="0">
      <text>
        <r>
          <rPr>
            <sz val="11"/>
            <rFont val="Calibri"/>
            <family val="2"/>
            <charset val="238"/>
          </rPr>
          <t>SZV_F:HitelKotvenyUtem2</t>
        </r>
      </text>
    </comment>
    <comment ref="AQ250" authorId="0" shapeId="0">
      <text>
        <r>
          <rPr>
            <sz val="11"/>
            <rFont val="Calibri"/>
            <family val="2"/>
            <charset val="238"/>
          </rPr>
          <t>SZV_F:OsszesenUtem2</t>
        </r>
      </text>
    </comment>
    <comment ref="AR250" authorId="0" shapeId="0">
      <text>
        <r>
          <rPr>
            <sz val="11"/>
            <rFont val="Calibri"/>
            <family val="2"/>
            <charset val="238"/>
          </rPr>
          <t>SZV_F:ForrashianyUtem2</t>
        </r>
      </text>
    </comment>
    <comment ref="AU250" authorId="0" shapeId="0">
      <text>
        <r>
          <rPr>
            <sz val="11"/>
            <rFont val="Calibri"/>
            <family val="2"/>
            <charset val="238"/>
          </rPr>
          <t>SZV_F:Indokolas</t>
        </r>
      </text>
    </comment>
    <comment ref="AV250" authorId="0" shapeId="0">
      <text>
        <r>
          <rPr>
            <sz val="11"/>
            <rFont val="Calibri"/>
            <family val="2"/>
            <charset val="238"/>
          </rPr>
          <t>SZV_F:Megjegyzes</t>
        </r>
      </text>
    </comment>
    <comment ref="AW250" authorId="0" shapeId="0">
      <text>
        <r>
          <rPr>
            <sz val="11"/>
            <rFont val="Calibri"/>
            <family val="2"/>
            <charset val="238"/>
          </rPr>
          <t>SZV_F:FeladatSorszam</t>
        </r>
      </text>
    </comment>
    <comment ref="AY250" authorId="0" shapeId="0">
      <text>
        <r>
          <rPr>
            <sz val="11"/>
            <rFont val="Calibri"/>
            <family val="2"/>
            <charset val="238"/>
          </rPr>
          <t>SZV_F:ISA</t>
        </r>
      </text>
    </comment>
    <comment ref="B251" authorId="0" shapeId="0">
      <text>
        <r>
          <rPr>
            <sz val="11"/>
            <rFont val="Calibri"/>
            <family val="2"/>
            <charset val="238"/>
          </rPr>
          <t>SZV_F:FontossagiSorrent</t>
        </r>
      </text>
    </comment>
    <comment ref="C251" authorId="0" shapeId="0">
      <text>
        <r>
          <rPr>
            <sz val="11"/>
            <rFont val="Calibri"/>
            <family val="2"/>
            <charset val="238"/>
          </rPr>
          <t>SZV_F:FeladatKategoria</t>
        </r>
      </text>
    </comment>
    <comment ref="D251" authorId="0" shapeId="0">
      <text>
        <r>
          <rPr>
            <sz val="11"/>
            <rFont val="Calibri"/>
            <family val="2"/>
            <charset val="238"/>
          </rPr>
          <t>SZV_F:FeladatMegnevezes</t>
        </r>
      </text>
    </comment>
    <comment ref="E251" authorId="0" shapeId="0">
      <text>
        <r>
          <rPr>
            <sz val="11"/>
            <rFont val="Calibri"/>
            <family val="2"/>
            <charset val="238"/>
          </rPr>
          <t>SZV_F:ElviEngedelySzam</t>
        </r>
      </text>
    </comment>
    <comment ref="F251" authorId="0" shapeId="0">
      <text>
        <r>
          <rPr>
            <sz val="11"/>
            <rFont val="Calibri"/>
            <family val="2"/>
            <charset val="238"/>
          </rPr>
          <t>SZV_F:VKR_Kod</t>
        </r>
      </text>
    </comment>
    <comment ref="G251" authorId="0" shapeId="0">
      <text>
        <r>
          <rPr>
            <sz val="11"/>
            <rFont val="Calibri"/>
            <family val="2"/>
            <charset val="238"/>
          </rPr>
          <t>SZV_F:VKR_Nev</t>
        </r>
      </text>
    </comment>
    <comment ref="H251" authorId="0" shapeId="0">
      <text>
        <r>
          <rPr>
            <sz val="11"/>
            <rFont val="Calibri"/>
            <family val="2"/>
            <charset val="238"/>
          </rPr>
          <t>SZV_F:FeladatAzonosito</t>
        </r>
      </text>
    </comment>
    <comment ref="I251" authorId="0" shapeId="0">
      <text>
        <r>
          <rPr>
            <sz val="11"/>
            <rFont val="Calibri"/>
            <family val="2"/>
            <charset val="238"/>
          </rPr>
          <t>SZV_F:EllatasiTerulet</t>
        </r>
      </text>
    </comment>
    <comment ref="J251" authorId="0" shapeId="0">
      <text>
        <r>
          <rPr>
            <sz val="11"/>
            <rFont val="Calibri"/>
            <family val="2"/>
            <charset val="238"/>
          </rPr>
          <t>SZV_F:EllatasertFelelos</t>
        </r>
      </text>
    </comment>
    <comment ref="K251" authorId="0" shapeId="0">
      <text>
        <r>
          <rPr>
            <sz val="11"/>
            <rFont val="Calibri"/>
            <family val="2"/>
            <charset val="238"/>
          </rPr>
          <t>SZV_F:TervezettNettoKoltseg</t>
        </r>
      </text>
    </comment>
    <comment ref="L251" authorId="0" shapeId="0">
      <text>
        <r>
          <rPr>
            <sz val="11"/>
            <rFont val="Calibri"/>
            <family val="2"/>
            <charset val="238"/>
          </rPr>
          <t>SZV_F:IdotartamKezdes</t>
        </r>
      </text>
    </comment>
    <comment ref="M251" authorId="0" shapeId="0">
      <text>
        <r>
          <rPr>
            <sz val="11"/>
            <rFont val="Calibri"/>
            <family val="2"/>
            <charset val="238"/>
          </rPr>
          <t>SZV_F:IdotartamBefejezes</t>
        </r>
      </text>
    </comment>
    <comment ref="N251" authorId="0" shapeId="0">
      <text>
        <r>
          <rPr>
            <sz val="11"/>
            <rFont val="Calibri"/>
            <family val="2"/>
            <charset val="238"/>
          </rPr>
          <t>SZV_F:NettoKoltsegUtem1</t>
        </r>
      </text>
    </comment>
    <comment ref="O251" authorId="0" shapeId="0">
      <text>
        <r>
          <rPr>
            <sz val="11"/>
            <rFont val="Calibri"/>
            <family val="2"/>
            <charset val="238"/>
          </rPr>
          <t>SZV_F:NettoKoltsegUtem2</t>
        </r>
      </text>
    </comment>
    <comment ref="P251" authorId="0" shapeId="0">
      <text>
        <r>
          <rPr>
            <sz val="11"/>
            <rFont val="Calibri"/>
            <family val="2"/>
            <charset val="238"/>
          </rPr>
          <t>SZV_F:EM_Melleklet2_KTG</t>
        </r>
      </text>
    </comment>
    <comment ref="R251" authorId="0" shapeId="0">
      <text>
        <r>
          <rPr>
            <sz val="11"/>
            <rFont val="Calibri"/>
            <family val="2"/>
            <charset val="238"/>
          </rPr>
          <t>SZV_F:HDUtem1</t>
        </r>
      </text>
    </comment>
    <comment ref="S251" authorId="0" shapeId="0">
      <text>
        <r>
          <rPr>
            <sz val="11"/>
            <rFont val="Calibri"/>
            <family val="2"/>
            <charset val="238"/>
          </rPr>
          <t>SZV_F:ECSUtem1</t>
        </r>
      </text>
    </comment>
    <comment ref="T251" authorId="0" shapeId="0">
      <text>
        <r>
          <rPr>
            <sz val="11"/>
            <rFont val="Calibri"/>
            <family val="2"/>
            <charset val="238"/>
          </rPr>
          <t>SZV_F:KFHUtem1</t>
        </r>
      </text>
    </comment>
    <comment ref="U251" authorId="0" shapeId="0">
      <text>
        <r>
          <rPr>
            <sz val="11"/>
            <rFont val="Calibri"/>
            <family val="2"/>
            <charset val="238"/>
          </rPr>
          <t>SZV_F:Egyeb_SajatUtem1</t>
        </r>
      </text>
    </comment>
    <comment ref="V251" authorId="0" shapeId="0">
      <text>
        <r>
          <rPr>
            <sz val="11"/>
            <rFont val="Calibri"/>
            <family val="2"/>
            <charset val="238"/>
          </rPr>
          <t>SZV_F:DijUtem1</t>
        </r>
      </text>
    </comment>
    <comment ref="W251" authorId="0" shapeId="0">
      <text>
        <r>
          <rPr>
            <sz val="11"/>
            <rFont val="Calibri"/>
            <family val="2"/>
            <charset val="238"/>
          </rPr>
          <t>SZV_F:EM_Melleklet1_Utem1</t>
        </r>
      </text>
    </comment>
    <comment ref="X251" authorId="0" shapeId="0">
      <text>
        <r>
          <rPr>
            <sz val="11"/>
            <rFont val="Calibri"/>
            <family val="2"/>
            <charset val="238"/>
          </rPr>
          <t>SZV_F:EgyebAllamiUtem1</t>
        </r>
      </text>
    </comment>
    <comment ref="Y251" authorId="0" shapeId="0">
      <text>
        <r>
          <rPr>
            <sz val="11"/>
            <rFont val="Calibri"/>
            <family val="2"/>
            <charset val="238"/>
          </rPr>
          <t>SZV_F:OnkormanyzatiUtem1</t>
        </r>
      </text>
    </comment>
    <comment ref="Z251" authorId="0" shapeId="0">
      <text>
        <r>
          <rPr>
            <sz val="11"/>
            <rFont val="Calibri"/>
            <family val="2"/>
            <charset val="238"/>
          </rPr>
          <t>SZV_F:EUUtem1</t>
        </r>
      </text>
    </comment>
    <comment ref="AA251" authorId="0" shapeId="0">
      <text>
        <r>
          <rPr>
            <sz val="11"/>
            <rFont val="Calibri"/>
            <family val="2"/>
            <charset val="238"/>
          </rPr>
          <t>SZV_F:EgyebUtem1</t>
        </r>
      </text>
    </comment>
    <comment ref="AB251" authorId="0" shapeId="0">
      <text>
        <r>
          <rPr>
            <sz val="11"/>
            <rFont val="Calibri"/>
            <family val="2"/>
            <charset val="238"/>
          </rPr>
          <t>SZV_F:HitelKotvenyUtem1</t>
        </r>
      </text>
    </comment>
    <comment ref="AC251" authorId="0" shapeId="0">
      <text>
        <r>
          <rPr>
            <sz val="11"/>
            <rFont val="Calibri"/>
            <family val="2"/>
            <charset val="238"/>
          </rPr>
          <t>SZV_F:OsszesenUtem1</t>
        </r>
      </text>
    </comment>
    <comment ref="AF251" authorId="0" shapeId="0">
      <text>
        <r>
          <rPr>
            <sz val="11"/>
            <rFont val="Calibri"/>
            <family val="2"/>
            <charset val="238"/>
          </rPr>
          <t>SZV_F:HDUtem2</t>
        </r>
      </text>
    </comment>
    <comment ref="AG251" authorId="0" shapeId="0">
      <text>
        <r>
          <rPr>
            <sz val="11"/>
            <rFont val="Calibri"/>
            <family val="2"/>
            <charset val="238"/>
          </rPr>
          <t>SZV_F:ECSUtem2</t>
        </r>
      </text>
    </comment>
    <comment ref="AH251" authorId="0" shapeId="0">
      <text>
        <r>
          <rPr>
            <sz val="11"/>
            <rFont val="Calibri"/>
            <family val="2"/>
            <charset val="238"/>
          </rPr>
          <t>SZV_F:KFHUtem2</t>
        </r>
      </text>
    </comment>
    <comment ref="AI251" authorId="0" shapeId="0">
      <text>
        <r>
          <rPr>
            <sz val="11"/>
            <rFont val="Calibri"/>
            <family val="2"/>
            <charset val="238"/>
          </rPr>
          <t>SZV_F:Egyeb_SajatUtem2</t>
        </r>
      </text>
    </comment>
    <comment ref="AJ251" authorId="0" shapeId="0">
      <text>
        <r>
          <rPr>
            <sz val="11"/>
            <rFont val="Calibri"/>
            <family val="2"/>
            <charset val="238"/>
          </rPr>
          <t>SZV_F:DijUtem2</t>
        </r>
      </text>
    </comment>
    <comment ref="AK251" authorId="0" shapeId="0">
      <text>
        <r>
          <rPr>
            <sz val="11"/>
            <rFont val="Calibri"/>
            <family val="2"/>
            <charset val="238"/>
          </rPr>
          <t>SZV_F:EM_Melleklet1_Utem2</t>
        </r>
      </text>
    </comment>
    <comment ref="AL251" authorId="0" shapeId="0">
      <text>
        <r>
          <rPr>
            <sz val="11"/>
            <rFont val="Calibri"/>
            <family val="2"/>
            <charset val="238"/>
          </rPr>
          <t>SZV_F:EgyebAllamiUtem2</t>
        </r>
      </text>
    </comment>
    <comment ref="AM251" authorId="0" shapeId="0">
      <text>
        <r>
          <rPr>
            <sz val="11"/>
            <rFont val="Calibri"/>
            <family val="2"/>
            <charset val="238"/>
          </rPr>
          <t>SZV_F:OnkormanyzatiUtem2</t>
        </r>
      </text>
    </comment>
    <comment ref="AN251" authorId="0" shapeId="0">
      <text>
        <r>
          <rPr>
            <sz val="11"/>
            <rFont val="Calibri"/>
            <family val="2"/>
            <charset val="238"/>
          </rPr>
          <t>SZV_F:EUUtem2</t>
        </r>
      </text>
    </comment>
    <comment ref="AO251" authorId="0" shapeId="0">
      <text>
        <r>
          <rPr>
            <sz val="11"/>
            <rFont val="Calibri"/>
            <family val="2"/>
            <charset val="238"/>
          </rPr>
          <t>SZV_F:EgyebUtem2</t>
        </r>
      </text>
    </comment>
    <comment ref="AP251" authorId="0" shapeId="0">
      <text>
        <r>
          <rPr>
            <sz val="11"/>
            <rFont val="Calibri"/>
            <family val="2"/>
            <charset val="238"/>
          </rPr>
          <t>SZV_F:HitelKotvenyUtem2</t>
        </r>
      </text>
    </comment>
    <comment ref="AQ251" authorId="0" shapeId="0">
      <text>
        <r>
          <rPr>
            <sz val="11"/>
            <rFont val="Calibri"/>
            <family val="2"/>
            <charset val="238"/>
          </rPr>
          <t>SZV_F:OsszesenUtem2</t>
        </r>
      </text>
    </comment>
    <comment ref="AR251" authorId="0" shapeId="0">
      <text>
        <r>
          <rPr>
            <sz val="11"/>
            <rFont val="Calibri"/>
            <family val="2"/>
            <charset val="238"/>
          </rPr>
          <t>SZV_F:ForrashianyUtem2</t>
        </r>
      </text>
    </comment>
    <comment ref="AU251" authorId="0" shapeId="0">
      <text>
        <r>
          <rPr>
            <sz val="11"/>
            <rFont val="Calibri"/>
            <family val="2"/>
            <charset val="238"/>
          </rPr>
          <t>SZV_F:Indokolas</t>
        </r>
      </text>
    </comment>
    <comment ref="AV251" authorId="0" shapeId="0">
      <text>
        <r>
          <rPr>
            <sz val="11"/>
            <rFont val="Calibri"/>
            <family val="2"/>
            <charset val="238"/>
          </rPr>
          <t>SZV_F:Megjegyzes</t>
        </r>
      </text>
    </comment>
    <comment ref="AW251" authorId="0" shapeId="0">
      <text>
        <r>
          <rPr>
            <sz val="11"/>
            <rFont val="Calibri"/>
            <family val="2"/>
            <charset val="238"/>
          </rPr>
          <t>SZV_F:FeladatSorszam</t>
        </r>
      </text>
    </comment>
    <comment ref="AY251" authorId="0" shapeId="0">
      <text>
        <r>
          <rPr>
            <sz val="11"/>
            <rFont val="Calibri"/>
            <family val="2"/>
            <charset val="238"/>
          </rPr>
          <t>SZV_F:ISA</t>
        </r>
      </text>
    </comment>
    <comment ref="B252" authorId="0" shapeId="0">
      <text>
        <r>
          <rPr>
            <sz val="11"/>
            <rFont val="Calibri"/>
            <family val="2"/>
            <charset val="238"/>
          </rPr>
          <t>SZV_F:FontossagiSorrent</t>
        </r>
      </text>
    </comment>
    <comment ref="C252" authorId="0" shapeId="0">
      <text>
        <r>
          <rPr>
            <sz val="11"/>
            <rFont val="Calibri"/>
            <family val="2"/>
            <charset val="238"/>
          </rPr>
          <t>SZV_F:FeladatKategoria</t>
        </r>
      </text>
    </comment>
    <comment ref="D252" authorId="0" shapeId="0">
      <text>
        <r>
          <rPr>
            <sz val="11"/>
            <rFont val="Calibri"/>
            <family val="2"/>
            <charset val="238"/>
          </rPr>
          <t>SZV_F:FeladatMegnevezes</t>
        </r>
      </text>
    </comment>
    <comment ref="E252" authorId="0" shapeId="0">
      <text>
        <r>
          <rPr>
            <sz val="11"/>
            <rFont val="Calibri"/>
            <family val="2"/>
            <charset val="238"/>
          </rPr>
          <t>SZV_F:ElviEngedelySzam</t>
        </r>
      </text>
    </comment>
    <comment ref="F252" authorId="0" shapeId="0">
      <text>
        <r>
          <rPr>
            <sz val="11"/>
            <rFont val="Calibri"/>
            <family val="2"/>
            <charset val="238"/>
          </rPr>
          <t>SZV_F:VKR_Kod</t>
        </r>
      </text>
    </comment>
    <comment ref="G252" authorId="0" shapeId="0">
      <text>
        <r>
          <rPr>
            <sz val="11"/>
            <rFont val="Calibri"/>
            <family val="2"/>
            <charset val="238"/>
          </rPr>
          <t>SZV_F:VKR_Nev</t>
        </r>
      </text>
    </comment>
    <comment ref="H252" authorId="0" shapeId="0">
      <text>
        <r>
          <rPr>
            <sz val="11"/>
            <rFont val="Calibri"/>
            <family val="2"/>
            <charset val="238"/>
          </rPr>
          <t>SZV_F:FeladatAzonosito</t>
        </r>
      </text>
    </comment>
    <comment ref="I252" authorId="0" shapeId="0">
      <text>
        <r>
          <rPr>
            <sz val="11"/>
            <rFont val="Calibri"/>
            <family val="2"/>
            <charset val="238"/>
          </rPr>
          <t>SZV_F:EllatasiTerulet</t>
        </r>
      </text>
    </comment>
    <comment ref="J252" authorId="0" shapeId="0">
      <text>
        <r>
          <rPr>
            <sz val="11"/>
            <rFont val="Calibri"/>
            <family val="2"/>
            <charset val="238"/>
          </rPr>
          <t>SZV_F:EllatasertFelelos</t>
        </r>
      </text>
    </comment>
    <comment ref="K252" authorId="0" shapeId="0">
      <text>
        <r>
          <rPr>
            <sz val="11"/>
            <rFont val="Calibri"/>
            <family val="2"/>
            <charset val="238"/>
          </rPr>
          <t>SZV_F:TervezettNettoKoltseg</t>
        </r>
      </text>
    </comment>
    <comment ref="L252" authorId="0" shapeId="0">
      <text>
        <r>
          <rPr>
            <sz val="11"/>
            <rFont val="Calibri"/>
            <family val="2"/>
            <charset val="238"/>
          </rPr>
          <t>SZV_F:IdotartamKezdes</t>
        </r>
      </text>
    </comment>
    <comment ref="M252" authorId="0" shapeId="0">
      <text>
        <r>
          <rPr>
            <sz val="11"/>
            <rFont val="Calibri"/>
            <family val="2"/>
            <charset val="238"/>
          </rPr>
          <t>SZV_F:IdotartamBefejezes</t>
        </r>
      </text>
    </comment>
    <comment ref="N252" authorId="0" shapeId="0">
      <text>
        <r>
          <rPr>
            <sz val="11"/>
            <rFont val="Calibri"/>
            <family val="2"/>
            <charset val="238"/>
          </rPr>
          <t>SZV_F:NettoKoltsegUtem1</t>
        </r>
      </text>
    </comment>
    <comment ref="O252" authorId="0" shapeId="0">
      <text>
        <r>
          <rPr>
            <sz val="11"/>
            <rFont val="Calibri"/>
            <family val="2"/>
            <charset val="238"/>
          </rPr>
          <t>SZV_F:NettoKoltsegUtem2</t>
        </r>
      </text>
    </comment>
    <comment ref="P252" authorId="0" shapeId="0">
      <text>
        <r>
          <rPr>
            <sz val="11"/>
            <rFont val="Calibri"/>
            <family val="2"/>
            <charset val="238"/>
          </rPr>
          <t>SZV_F:EM_Melleklet2_KTG</t>
        </r>
      </text>
    </comment>
    <comment ref="R252" authorId="0" shapeId="0">
      <text>
        <r>
          <rPr>
            <sz val="11"/>
            <rFont val="Calibri"/>
            <family val="2"/>
            <charset val="238"/>
          </rPr>
          <t>SZV_F:HDUtem1</t>
        </r>
      </text>
    </comment>
    <comment ref="S252" authorId="0" shapeId="0">
      <text>
        <r>
          <rPr>
            <sz val="11"/>
            <rFont val="Calibri"/>
            <family val="2"/>
            <charset val="238"/>
          </rPr>
          <t>SZV_F:ECSUtem1</t>
        </r>
      </text>
    </comment>
    <comment ref="T252" authorId="0" shapeId="0">
      <text>
        <r>
          <rPr>
            <sz val="11"/>
            <rFont val="Calibri"/>
            <family val="2"/>
            <charset val="238"/>
          </rPr>
          <t>SZV_F:KFHUtem1</t>
        </r>
      </text>
    </comment>
    <comment ref="U252" authorId="0" shapeId="0">
      <text>
        <r>
          <rPr>
            <sz val="11"/>
            <rFont val="Calibri"/>
            <family val="2"/>
            <charset val="238"/>
          </rPr>
          <t>SZV_F:Egyeb_SajatUtem1</t>
        </r>
      </text>
    </comment>
    <comment ref="V252" authorId="0" shapeId="0">
      <text>
        <r>
          <rPr>
            <sz val="11"/>
            <rFont val="Calibri"/>
            <family val="2"/>
            <charset val="238"/>
          </rPr>
          <t>SZV_F:DijUtem1</t>
        </r>
      </text>
    </comment>
    <comment ref="W252" authorId="0" shapeId="0">
      <text>
        <r>
          <rPr>
            <sz val="11"/>
            <rFont val="Calibri"/>
            <family val="2"/>
            <charset val="238"/>
          </rPr>
          <t>SZV_F:EM_Melleklet1_Utem1</t>
        </r>
      </text>
    </comment>
    <comment ref="X252" authorId="0" shapeId="0">
      <text>
        <r>
          <rPr>
            <sz val="11"/>
            <rFont val="Calibri"/>
            <family val="2"/>
            <charset val="238"/>
          </rPr>
          <t>SZV_F:EgyebAllamiUtem1</t>
        </r>
      </text>
    </comment>
    <comment ref="Y252" authorId="0" shapeId="0">
      <text>
        <r>
          <rPr>
            <sz val="11"/>
            <rFont val="Calibri"/>
            <family val="2"/>
            <charset val="238"/>
          </rPr>
          <t>SZV_F:OnkormanyzatiUtem1</t>
        </r>
      </text>
    </comment>
    <comment ref="Z252" authorId="0" shapeId="0">
      <text>
        <r>
          <rPr>
            <sz val="11"/>
            <rFont val="Calibri"/>
            <family val="2"/>
            <charset val="238"/>
          </rPr>
          <t>SZV_F:EUUtem1</t>
        </r>
      </text>
    </comment>
    <comment ref="AA252" authorId="0" shapeId="0">
      <text>
        <r>
          <rPr>
            <sz val="11"/>
            <rFont val="Calibri"/>
            <family val="2"/>
            <charset val="238"/>
          </rPr>
          <t>SZV_F:EgyebUtem1</t>
        </r>
      </text>
    </comment>
    <comment ref="AB252" authorId="0" shapeId="0">
      <text>
        <r>
          <rPr>
            <sz val="11"/>
            <rFont val="Calibri"/>
            <family val="2"/>
            <charset val="238"/>
          </rPr>
          <t>SZV_F:HitelKotvenyUtem1</t>
        </r>
      </text>
    </comment>
    <comment ref="AC252" authorId="0" shapeId="0">
      <text>
        <r>
          <rPr>
            <sz val="11"/>
            <rFont val="Calibri"/>
            <family val="2"/>
            <charset val="238"/>
          </rPr>
          <t>SZV_F:OsszesenUtem1</t>
        </r>
      </text>
    </comment>
    <comment ref="AF252" authorId="0" shapeId="0">
      <text>
        <r>
          <rPr>
            <sz val="11"/>
            <rFont val="Calibri"/>
            <family val="2"/>
            <charset val="238"/>
          </rPr>
          <t>SZV_F:HDUtem2</t>
        </r>
      </text>
    </comment>
    <comment ref="AG252" authorId="0" shapeId="0">
      <text>
        <r>
          <rPr>
            <sz val="11"/>
            <rFont val="Calibri"/>
            <family val="2"/>
            <charset val="238"/>
          </rPr>
          <t>SZV_F:ECSUtem2</t>
        </r>
      </text>
    </comment>
    <comment ref="AH252" authorId="0" shapeId="0">
      <text>
        <r>
          <rPr>
            <sz val="11"/>
            <rFont val="Calibri"/>
            <family val="2"/>
            <charset val="238"/>
          </rPr>
          <t>SZV_F:KFHUtem2</t>
        </r>
      </text>
    </comment>
    <comment ref="AI252" authorId="0" shapeId="0">
      <text>
        <r>
          <rPr>
            <sz val="11"/>
            <rFont val="Calibri"/>
            <family val="2"/>
            <charset val="238"/>
          </rPr>
          <t>SZV_F:Egyeb_SajatUtem2</t>
        </r>
      </text>
    </comment>
    <comment ref="AJ252" authorId="0" shapeId="0">
      <text>
        <r>
          <rPr>
            <sz val="11"/>
            <rFont val="Calibri"/>
            <family val="2"/>
            <charset val="238"/>
          </rPr>
          <t>SZV_F:DijUtem2</t>
        </r>
      </text>
    </comment>
    <comment ref="AK252" authorId="0" shapeId="0">
      <text>
        <r>
          <rPr>
            <sz val="11"/>
            <rFont val="Calibri"/>
            <family val="2"/>
            <charset val="238"/>
          </rPr>
          <t>SZV_F:EM_Melleklet1_Utem2</t>
        </r>
      </text>
    </comment>
    <comment ref="AL252" authorId="0" shapeId="0">
      <text>
        <r>
          <rPr>
            <sz val="11"/>
            <rFont val="Calibri"/>
            <family val="2"/>
            <charset val="238"/>
          </rPr>
          <t>SZV_F:EgyebAllamiUtem2</t>
        </r>
      </text>
    </comment>
    <comment ref="AM252" authorId="0" shapeId="0">
      <text>
        <r>
          <rPr>
            <sz val="11"/>
            <rFont val="Calibri"/>
            <family val="2"/>
            <charset val="238"/>
          </rPr>
          <t>SZV_F:OnkormanyzatiUtem2</t>
        </r>
      </text>
    </comment>
    <comment ref="AN252" authorId="0" shapeId="0">
      <text>
        <r>
          <rPr>
            <sz val="11"/>
            <rFont val="Calibri"/>
            <family val="2"/>
            <charset val="238"/>
          </rPr>
          <t>SZV_F:EUUtem2</t>
        </r>
      </text>
    </comment>
    <comment ref="AO252" authorId="0" shapeId="0">
      <text>
        <r>
          <rPr>
            <sz val="11"/>
            <rFont val="Calibri"/>
            <family val="2"/>
            <charset val="238"/>
          </rPr>
          <t>SZV_F:EgyebUtem2</t>
        </r>
      </text>
    </comment>
    <comment ref="AP252" authorId="0" shapeId="0">
      <text>
        <r>
          <rPr>
            <sz val="11"/>
            <rFont val="Calibri"/>
            <family val="2"/>
            <charset val="238"/>
          </rPr>
          <t>SZV_F:HitelKotvenyUtem2</t>
        </r>
      </text>
    </comment>
    <comment ref="AQ252" authorId="0" shapeId="0">
      <text>
        <r>
          <rPr>
            <sz val="11"/>
            <rFont val="Calibri"/>
            <family val="2"/>
            <charset val="238"/>
          </rPr>
          <t>SZV_F:OsszesenUtem2</t>
        </r>
      </text>
    </comment>
    <comment ref="AR252" authorId="0" shapeId="0">
      <text>
        <r>
          <rPr>
            <sz val="11"/>
            <rFont val="Calibri"/>
            <family val="2"/>
            <charset val="238"/>
          </rPr>
          <t>SZV_F:ForrashianyUtem2</t>
        </r>
      </text>
    </comment>
    <comment ref="AU252" authorId="0" shapeId="0">
      <text>
        <r>
          <rPr>
            <sz val="11"/>
            <rFont val="Calibri"/>
            <family val="2"/>
            <charset val="238"/>
          </rPr>
          <t>SZV_F:Indokolas</t>
        </r>
      </text>
    </comment>
    <comment ref="AV252" authorId="0" shapeId="0">
      <text>
        <r>
          <rPr>
            <sz val="11"/>
            <rFont val="Calibri"/>
            <family val="2"/>
            <charset val="238"/>
          </rPr>
          <t>SZV_F:Megjegyzes</t>
        </r>
      </text>
    </comment>
    <comment ref="AW252" authorId="0" shapeId="0">
      <text>
        <r>
          <rPr>
            <sz val="11"/>
            <rFont val="Calibri"/>
            <family val="2"/>
            <charset val="238"/>
          </rPr>
          <t>SZV_F:FeladatSorszam</t>
        </r>
      </text>
    </comment>
    <comment ref="AY252" authorId="0" shapeId="0">
      <text>
        <r>
          <rPr>
            <sz val="11"/>
            <rFont val="Calibri"/>
            <family val="2"/>
            <charset val="238"/>
          </rPr>
          <t>SZV_F:ISA</t>
        </r>
      </text>
    </comment>
    <comment ref="B254" authorId="0" shapeId="0">
      <text>
        <r>
          <rPr>
            <sz val="11"/>
            <rFont val="Calibri"/>
            <family val="2"/>
            <charset val="238"/>
          </rPr>
          <t>SZV_F:FontossagiSorrent</t>
        </r>
      </text>
    </comment>
    <comment ref="C254" authorId="0" shapeId="0">
      <text>
        <r>
          <rPr>
            <sz val="11"/>
            <rFont val="Calibri"/>
            <family val="2"/>
            <charset val="238"/>
          </rPr>
          <t>SZV_F:FeladatKategoria</t>
        </r>
      </text>
    </comment>
    <comment ref="D254" authorId="0" shapeId="0">
      <text>
        <r>
          <rPr>
            <sz val="11"/>
            <rFont val="Calibri"/>
            <family val="2"/>
            <charset val="238"/>
          </rPr>
          <t>SZV_F:FeladatMegnevezes</t>
        </r>
      </text>
    </comment>
    <comment ref="E254" authorId="0" shapeId="0">
      <text>
        <r>
          <rPr>
            <sz val="11"/>
            <rFont val="Calibri"/>
            <family val="2"/>
            <charset val="238"/>
          </rPr>
          <t>SZV_F:ElviEngedelySzam</t>
        </r>
      </text>
    </comment>
    <comment ref="F254" authorId="0" shapeId="0">
      <text>
        <r>
          <rPr>
            <sz val="11"/>
            <rFont val="Calibri"/>
            <family val="2"/>
            <charset val="238"/>
          </rPr>
          <t>SZV_F:VKR_Kod</t>
        </r>
      </text>
    </comment>
    <comment ref="G254" authorId="0" shapeId="0">
      <text>
        <r>
          <rPr>
            <sz val="11"/>
            <rFont val="Calibri"/>
            <family val="2"/>
            <charset val="238"/>
          </rPr>
          <t>SZV_F:VKR_Nev</t>
        </r>
      </text>
    </comment>
    <comment ref="H254" authorId="0" shapeId="0">
      <text>
        <r>
          <rPr>
            <sz val="11"/>
            <rFont val="Calibri"/>
            <family val="2"/>
            <charset val="238"/>
          </rPr>
          <t>SZV_F:FeladatAzonosito</t>
        </r>
      </text>
    </comment>
    <comment ref="I254" authorId="0" shapeId="0">
      <text>
        <r>
          <rPr>
            <sz val="11"/>
            <rFont val="Calibri"/>
            <family val="2"/>
            <charset val="238"/>
          </rPr>
          <t>SZV_F:EllatasiTerulet</t>
        </r>
      </text>
    </comment>
    <comment ref="J254" authorId="0" shapeId="0">
      <text>
        <r>
          <rPr>
            <sz val="11"/>
            <rFont val="Calibri"/>
            <family val="2"/>
            <charset val="238"/>
          </rPr>
          <t>SZV_F:EllatasertFelelos</t>
        </r>
      </text>
    </comment>
    <comment ref="K254" authorId="0" shapeId="0">
      <text>
        <r>
          <rPr>
            <sz val="11"/>
            <rFont val="Calibri"/>
            <family val="2"/>
            <charset val="238"/>
          </rPr>
          <t>SZV_F:TervezettNettoKoltseg</t>
        </r>
      </text>
    </comment>
    <comment ref="L254" authorId="0" shapeId="0">
      <text>
        <r>
          <rPr>
            <sz val="11"/>
            <rFont val="Calibri"/>
            <family val="2"/>
            <charset val="238"/>
          </rPr>
          <t>SZV_F:IdotartamKezdes</t>
        </r>
      </text>
    </comment>
    <comment ref="M254" authorId="0" shapeId="0">
      <text>
        <r>
          <rPr>
            <sz val="11"/>
            <rFont val="Calibri"/>
            <family val="2"/>
            <charset val="238"/>
          </rPr>
          <t>SZV_F:IdotartamBefejezes</t>
        </r>
      </text>
    </comment>
    <comment ref="N254" authorId="0" shapeId="0">
      <text>
        <r>
          <rPr>
            <sz val="11"/>
            <rFont val="Calibri"/>
            <family val="2"/>
            <charset val="238"/>
          </rPr>
          <t>SZV_F:NettoKoltsegUtem1</t>
        </r>
      </text>
    </comment>
    <comment ref="O254" authorId="0" shapeId="0">
      <text>
        <r>
          <rPr>
            <sz val="11"/>
            <rFont val="Calibri"/>
            <family val="2"/>
            <charset val="238"/>
          </rPr>
          <t>SZV_F:NettoKoltsegUtem2</t>
        </r>
      </text>
    </comment>
    <comment ref="P254" authorId="0" shapeId="0">
      <text>
        <r>
          <rPr>
            <sz val="11"/>
            <rFont val="Calibri"/>
            <family val="2"/>
            <charset val="238"/>
          </rPr>
          <t>SZV_F:EM_Melleklet2_KTG</t>
        </r>
      </text>
    </comment>
    <comment ref="R254" authorId="0" shapeId="0">
      <text>
        <r>
          <rPr>
            <sz val="11"/>
            <rFont val="Calibri"/>
            <family val="2"/>
            <charset val="238"/>
          </rPr>
          <t>SZV_F:HDUtem1</t>
        </r>
      </text>
    </comment>
    <comment ref="S254" authorId="0" shapeId="0">
      <text>
        <r>
          <rPr>
            <sz val="11"/>
            <rFont val="Calibri"/>
            <family val="2"/>
            <charset val="238"/>
          </rPr>
          <t>SZV_F:ECSUtem1</t>
        </r>
      </text>
    </comment>
    <comment ref="T254" authorId="0" shapeId="0">
      <text>
        <r>
          <rPr>
            <sz val="11"/>
            <rFont val="Calibri"/>
            <family val="2"/>
            <charset val="238"/>
          </rPr>
          <t>SZV_F:KFHUtem1</t>
        </r>
      </text>
    </comment>
    <comment ref="U254" authorId="0" shapeId="0">
      <text>
        <r>
          <rPr>
            <sz val="11"/>
            <rFont val="Calibri"/>
            <family val="2"/>
            <charset val="238"/>
          </rPr>
          <t>SZV_F:Egyeb_SajatUtem1</t>
        </r>
      </text>
    </comment>
    <comment ref="V254" authorId="0" shapeId="0">
      <text>
        <r>
          <rPr>
            <sz val="11"/>
            <rFont val="Calibri"/>
            <family val="2"/>
            <charset val="238"/>
          </rPr>
          <t>SZV_F:DijUtem1</t>
        </r>
      </text>
    </comment>
    <comment ref="W254" authorId="0" shapeId="0">
      <text>
        <r>
          <rPr>
            <sz val="11"/>
            <rFont val="Calibri"/>
            <family val="2"/>
            <charset val="238"/>
          </rPr>
          <t>SZV_F:EM_Melleklet1_Utem1</t>
        </r>
      </text>
    </comment>
    <comment ref="X254" authorId="0" shapeId="0">
      <text>
        <r>
          <rPr>
            <sz val="11"/>
            <rFont val="Calibri"/>
            <family val="2"/>
            <charset val="238"/>
          </rPr>
          <t>SZV_F:EgyebAllamiUtem1</t>
        </r>
      </text>
    </comment>
    <comment ref="Y254" authorId="0" shapeId="0">
      <text>
        <r>
          <rPr>
            <sz val="11"/>
            <rFont val="Calibri"/>
            <family val="2"/>
            <charset val="238"/>
          </rPr>
          <t>SZV_F:OnkormanyzatiUtem1</t>
        </r>
      </text>
    </comment>
    <comment ref="Z254" authorId="0" shapeId="0">
      <text>
        <r>
          <rPr>
            <sz val="11"/>
            <rFont val="Calibri"/>
            <family val="2"/>
            <charset val="238"/>
          </rPr>
          <t>SZV_F:EUUtem1</t>
        </r>
      </text>
    </comment>
    <comment ref="AA254" authorId="0" shapeId="0">
      <text>
        <r>
          <rPr>
            <sz val="11"/>
            <rFont val="Calibri"/>
            <family val="2"/>
            <charset val="238"/>
          </rPr>
          <t>SZV_F:EgyebUtem1</t>
        </r>
      </text>
    </comment>
    <comment ref="AB254" authorId="0" shapeId="0">
      <text>
        <r>
          <rPr>
            <sz val="11"/>
            <rFont val="Calibri"/>
            <family val="2"/>
            <charset val="238"/>
          </rPr>
          <t>SZV_F:HitelKotvenyUtem1</t>
        </r>
      </text>
    </comment>
    <comment ref="AC254" authorId="0" shapeId="0">
      <text>
        <r>
          <rPr>
            <sz val="11"/>
            <rFont val="Calibri"/>
            <family val="2"/>
            <charset val="238"/>
          </rPr>
          <t>SZV_F:OsszesenUtem1</t>
        </r>
      </text>
    </comment>
    <comment ref="AF254" authorId="0" shapeId="0">
      <text>
        <r>
          <rPr>
            <sz val="11"/>
            <rFont val="Calibri"/>
            <family val="2"/>
            <charset val="238"/>
          </rPr>
          <t>SZV_F:HDUtem2</t>
        </r>
      </text>
    </comment>
    <comment ref="AG254" authorId="0" shapeId="0">
      <text>
        <r>
          <rPr>
            <sz val="11"/>
            <rFont val="Calibri"/>
            <family val="2"/>
            <charset val="238"/>
          </rPr>
          <t>SZV_F:ECSUtem2</t>
        </r>
      </text>
    </comment>
    <comment ref="AH254" authorId="0" shapeId="0">
      <text>
        <r>
          <rPr>
            <sz val="11"/>
            <rFont val="Calibri"/>
            <family val="2"/>
            <charset val="238"/>
          </rPr>
          <t>SZV_F:KFHUtem2</t>
        </r>
      </text>
    </comment>
    <comment ref="AI254" authorId="0" shapeId="0">
      <text>
        <r>
          <rPr>
            <sz val="11"/>
            <rFont val="Calibri"/>
            <family val="2"/>
            <charset val="238"/>
          </rPr>
          <t>SZV_F:Egyeb_SajatUtem2</t>
        </r>
      </text>
    </comment>
    <comment ref="AJ254" authorId="0" shapeId="0">
      <text>
        <r>
          <rPr>
            <sz val="11"/>
            <rFont val="Calibri"/>
            <family val="2"/>
            <charset val="238"/>
          </rPr>
          <t>SZV_F:DijUtem2</t>
        </r>
      </text>
    </comment>
    <comment ref="AK254" authorId="0" shapeId="0">
      <text>
        <r>
          <rPr>
            <sz val="11"/>
            <rFont val="Calibri"/>
            <family val="2"/>
            <charset val="238"/>
          </rPr>
          <t>SZV_F:EM_Melleklet1_Utem2</t>
        </r>
      </text>
    </comment>
    <comment ref="AL254" authorId="0" shapeId="0">
      <text>
        <r>
          <rPr>
            <sz val="11"/>
            <rFont val="Calibri"/>
            <family val="2"/>
            <charset val="238"/>
          </rPr>
          <t>SZV_F:EgyebAllamiUtem2</t>
        </r>
      </text>
    </comment>
    <comment ref="AM254" authorId="0" shapeId="0">
      <text>
        <r>
          <rPr>
            <sz val="11"/>
            <rFont val="Calibri"/>
            <family val="2"/>
            <charset val="238"/>
          </rPr>
          <t>SZV_F:OnkormanyzatiUtem2</t>
        </r>
      </text>
    </comment>
    <comment ref="AN254" authorId="0" shapeId="0">
      <text>
        <r>
          <rPr>
            <sz val="11"/>
            <rFont val="Calibri"/>
            <family val="2"/>
            <charset val="238"/>
          </rPr>
          <t>SZV_F:EUUtem2</t>
        </r>
      </text>
    </comment>
    <comment ref="AO254" authorId="0" shapeId="0">
      <text>
        <r>
          <rPr>
            <sz val="11"/>
            <rFont val="Calibri"/>
            <family val="2"/>
            <charset val="238"/>
          </rPr>
          <t>SZV_F:EgyebUtem2</t>
        </r>
      </text>
    </comment>
    <comment ref="AP254" authorId="0" shapeId="0">
      <text>
        <r>
          <rPr>
            <sz val="11"/>
            <rFont val="Calibri"/>
            <family val="2"/>
            <charset val="238"/>
          </rPr>
          <t>SZV_F:HitelKotvenyUtem2</t>
        </r>
      </text>
    </comment>
    <comment ref="AQ254" authorId="0" shapeId="0">
      <text>
        <r>
          <rPr>
            <sz val="11"/>
            <rFont val="Calibri"/>
            <family val="2"/>
            <charset val="238"/>
          </rPr>
          <t>SZV_F:OsszesenUtem2</t>
        </r>
      </text>
    </comment>
    <comment ref="AR254" authorId="0" shapeId="0">
      <text>
        <r>
          <rPr>
            <sz val="11"/>
            <rFont val="Calibri"/>
            <family val="2"/>
            <charset val="238"/>
          </rPr>
          <t>SZV_F:ForrashianyUtem2</t>
        </r>
      </text>
    </comment>
    <comment ref="AU254" authorId="0" shapeId="0">
      <text>
        <r>
          <rPr>
            <sz val="11"/>
            <rFont val="Calibri"/>
            <family val="2"/>
            <charset val="238"/>
          </rPr>
          <t>SZV_F:Indokolas</t>
        </r>
      </text>
    </comment>
    <comment ref="AV254" authorId="0" shapeId="0">
      <text>
        <r>
          <rPr>
            <sz val="11"/>
            <rFont val="Calibri"/>
            <family val="2"/>
            <charset val="238"/>
          </rPr>
          <t>SZV_F:Megjegyzes</t>
        </r>
      </text>
    </comment>
    <comment ref="AW254" authorId="0" shapeId="0">
      <text>
        <r>
          <rPr>
            <sz val="11"/>
            <rFont val="Calibri"/>
            <family val="2"/>
            <charset val="238"/>
          </rPr>
          <t>SZV_F:FeladatSorszam</t>
        </r>
      </text>
    </comment>
    <comment ref="AY254" authorId="0" shapeId="0">
      <text>
        <r>
          <rPr>
            <sz val="11"/>
            <rFont val="Calibri"/>
            <family val="2"/>
            <charset val="238"/>
          </rPr>
          <t>SZV_F:ISA</t>
        </r>
      </text>
    </comment>
    <comment ref="B255" authorId="0" shapeId="0">
      <text>
        <r>
          <rPr>
            <sz val="11"/>
            <rFont val="Calibri"/>
            <family val="2"/>
            <charset val="238"/>
          </rPr>
          <t>SZV_F:FontossagiSorrent</t>
        </r>
      </text>
    </comment>
    <comment ref="C255" authorId="0" shapeId="0">
      <text>
        <r>
          <rPr>
            <sz val="11"/>
            <rFont val="Calibri"/>
            <family val="2"/>
            <charset val="238"/>
          </rPr>
          <t>SZV_F:FeladatKategoria</t>
        </r>
      </text>
    </comment>
    <comment ref="D255" authorId="0" shapeId="0">
      <text>
        <r>
          <rPr>
            <sz val="11"/>
            <rFont val="Calibri"/>
            <family val="2"/>
            <charset val="238"/>
          </rPr>
          <t>SZV_F:FeladatMegnevezes</t>
        </r>
      </text>
    </comment>
    <comment ref="E255" authorId="0" shapeId="0">
      <text>
        <r>
          <rPr>
            <sz val="11"/>
            <rFont val="Calibri"/>
            <family val="2"/>
            <charset val="238"/>
          </rPr>
          <t>SZV_F:ElviEngedelySzam</t>
        </r>
      </text>
    </comment>
    <comment ref="F255" authorId="0" shapeId="0">
      <text>
        <r>
          <rPr>
            <sz val="11"/>
            <rFont val="Calibri"/>
            <family val="2"/>
            <charset val="238"/>
          </rPr>
          <t>SZV_F:VKR_Kod</t>
        </r>
      </text>
    </comment>
    <comment ref="G255" authorId="0" shapeId="0">
      <text>
        <r>
          <rPr>
            <sz val="11"/>
            <rFont val="Calibri"/>
            <family val="2"/>
            <charset val="238"/>
          </rPr>
          <t>SZV_F:VKR_Nev</t>
        </r>
      </text>
    </comment>
    <comment ref="H255" authorId="0" shapeId="0">
      <text>
        <r>
          <rPr>
            <sz val="11"/>
            <rFont val="Calibri"/>
            <family val="2"/>
            <charset val="238"/>
          </rPr>
          <t>SZV_F:FeladatAzonosito</t>
        </r>
      </text>
    </comment>
    <comment ref="I255" authorId="0" shapeId="0">
      <text>
        <r>
          <rPr>
            <sz val="11"/>
            <rFont val="Calibri"/>
            <family val="2"/>
            <charset val="238"/>
          </rPr>
          <t>SZV_F:EllatasiTerulet</t>
        </r>
      </text>
    </comment>
    <comment ref="J255" authorId="0" shapeId="0">
      <text>
        <r>
          <rPr>
            <sz val="11"/>
            <rFont val="Calibri"/>
            <family val="2"/>
            <charset val="238"/>
          </rPr>
          <t>SZV_F:EllatasertFelelos</t>
        </r>
      </text>
    </comment>
    <comment ref="K255" authorId="0" shapeId="0">
      <text>
        <r>
          <rPr>
            <sz val="11"/>
            <rFont val="Calibri"/>
            <family val="2"/>
            <charset val="238"/>
          </rPr>
          <t>SZV_F:TervezettNettoKoltseg</t>
        </r>
      </text>
    </comment>
    <comment ref="L255" authorId="0" shapeId="0">
      <text>
        <r>
          <rPr>
            <sz val="11"/>
            <rFont val="Calibri"/>
            <family val="2"/>
            <charset val="238"/>
          </rPr>
          <t>SZV_F:IdotartamKezdes</t>
        </r>
      </text>
    </comment>
    <comment ref="M255" authorId="0" shapeId="0">
      <text>
        <r>
          <rPr>
            <sz val="11"/>
            <rFont val="Calibri"/>
            <family val="2"/>
            <charset val="238"/>
          </rPr>
          <t>SZV_F:IdotartamBefejezes</t>
        </r>
      </text>
    </comment>
    <comment ref="N255" authorId="0" shapeId="0">
      <text>
        <r>
          <rPr>
            <sz val="11"/>
            <rFont val="Calibri"/>
            <family val="2"/>
            <charset val="238"/>
          </rPr>
          <t>SZV_F:NettoKoltsegUtem1</t>
        </r>
      </text>
    </comment>
    <comment ref="O255" authorId="0" shapeId="0">
      <text>
        <r>
          <rPr>
            <sz val="11"/>
            <rFont val="Calibri"/>
            <family val="2"/>
            <charset val="238"/>
          </rPr>
          <t>SZV_F:NettoKoltsegUtem2</t>
        </r>
      </text>
    </comment>
    <comment ref="P255" authorId="0" shapeId="0">
      <text>
        <r>
          <rPr>
            <sz val="11"/>
            <rFont val="Calibri"/>
            <family val="2"/>
            <charset val="238"/>
          </rPr>
          <t>SZV_F:EM_Melleklet2_KTG</t>
        </r>
      </text>
    </comment>
    <comment ref="R255" authorId="0" shapeId="0">
      <text>
        <r>
          <rPr>
            <sz val="11"/>
            <rFont val="Calibri"/>
            <family val="2"/>
            <charset val="238"/>
          </rPr>
          <t>SZV_F:HDUtem1</t>
        </r>
      </text>
    </comment>
    <comment ref="S255" authorId="0" shapeId="0">
      <text>
        <r>
          <rPr>
            <sz val="11"/>
            <rFont val="Calibri"/>
            <family val="2"/>
            <charset val="238"/>
          </rPr>
          <t>SZV_F:ECSUtem1</t>
        </r>
      </text>
    </comment>
    <comment ref="T255" authorId="0" shapeId="0">
      <text>
        <r>
          <rPr>
            <sz val="11"/>
            <rFont val="Calibri"/>
            <family val="2"/>
            <charset val="238"/>
          </rPr>
          <t>SZV_F:KFHUtem1</t>
        </r>
      </text>
    </comment>
    <comment ref="U255" authorId="0" shapeId="0">
      <text>
        <r>
          <rPr>
            <sz val="11"/>
            <rFont val="Calibri"/>
            <family val="2"/>
            <charset val="238"/>
          </rPr>
          <t>SZV_F:Egyeb_SajatUtem1</t>
        </r>
      </text>
    </comment>
    <comment ref="V255" authorId="0" shapeId="0">
      <text>
        <r>
          <rPr>
            <sz val="11"/>
            <rFont val="Calibri"/>
            <family val="2"/>
            <charset val="238"/>
          </rPr>
          <t>SZV_F:DijUtem1</t>
        </r>
      </text>
    </comment>
    <comment ref="W255" authorId="0" shapeId="0">
      <text>
        <r>
          <rPr>
            <sz val="11"/>
            <rFont val="Calibri"/>
            <family val="2"/>
            <charset val="238"/>
          </rPr>
          <t>SZV_F:EM_Melleklet1_Utem1</t>
        </r>
      </text>
    </comment>
    <comment ref="X255" authorId="0" shapeId="0">
      <text>
        <r>
          <rPr>
            <sz val="11"/>
            <rFont val="Calibri"/>
            <family val="2"/>
            <charset val="238"/>
          </rPr>
          <t>SZV_F:EgyebAllamiUtem1</t>
        </r>
      </text>
    </comment>
    <comment ref="Y255" authorId="0" shapeId="0">
      <text>
        <r>
          <rPr>
            <sz val="11"/>
            <rFont val="Calibri"/>
            <family val="2"/>
            <charset val="238"/>
          </rPr>
          <t>SZV_F:OnkormanyzatiUtem1</t>
        </r>
      </text>
    </comment>
    <comment ref="Z255" authorId="0" shapeId="0">
      <text>
        <r>
          <rPr>
            <sz val="11"/>
            <rFont val="Calibri"/>
            <family val="2"/>
            <charset val="238"/>
          </rPr>
          <t>SZV_F:EUUtem1</t>
        </r>
      </text>
    </comment>
    <comment ref="AA255" authorId="0" shapeId="0">
      <text>
        <r>
          <rPr>
            <sz val="11"/>
            <rFont val="Calibri"/>
            <family val="2"/>
            <charset val="238"/>
          </rPr>
          <t>SZV_F:EgyebUtem1</t>
        </r>
      </text>
    </comment>
    <comment ref="AB255" authorId="0" shapeId="0">
      <text>
        <r>
          <rPr>
            <sz val="11"/>
            <rFont val="Calibri"/>
            <family val="2"/>
            <charset val="238"/>
          </rPr>
          <t>SZV_F:HitelKotvenyUtem1</t>
        </r>
      </text>
    </comment>
    <comment ref="AC255" authorId="0" shapeId="0">
      <text>
        <r>
          <rPr>
            <sz val="11"/>
            <rFont val="Calibri"/>
            <family val="2"/>
            <charset val="238"/>
          </rPr>
          <t>SZV_F:OsszesenUtem1</t>
        </r>
      </text>
    </comment>
    <comment ref="AF255" authorId="0" shapeId="0">
      <text>
        <r>
          <rPr>
            <sz val="11"/>
            <rFont val="Calibri"/>
            <family val="2"/>
            <charset val="238"/>
          </rPr>
          <t>SZV_F:HDUtem2</t>
        </r>
      </text>
    </comment>
    <comment ref="AG255" authorId="0" shapeId="0">
      <text>
        <r>
          <rPr>
            <sz val="11"/>
            <rFont val="Calibri"/>
            <family val="2"/>
            <charset val="238"/>
          </rPr>
          <t>SZV_F:ECSUtem2</t>
        </r>
      </text>
    </comment>
    <comment ref="AH255" authorId="0" shapeId="0">
      <text>
        <r>
          <rPr>
            <sz val="11"/>
            <rFont val="Calibri"/>
            <family val="2"/>
            <charset val="238"/>
          </rPr>
          <t>SZV_F:KFHUtem2</t>
        </r>
      </text>
    </comment>
    <comment ref="AI255" authorId="0" shapeId="0">
      <text>
        <r>
          <rPr>
            <sz val="11"/>
            <rFont val="Calibri"/>
            <family val="2"/>
            <charset val="238"/>
          </rPr>
          <t>SZV_F:Egyeb_SajatUtem2</t>
        </r>
      </text>
    </comment>
    <comment ref="AJ255" authorId="0" shapeId="0">
      <text>
        <r>
          <rPr>
            <sz val="11"/>
            <rFont val="Calibri"/>
            <family val="2"/>
            <charset val="238"/>
          </rPr>
          <t>SZV_F:DijUtem2</t>
        </r>
      </text>
    </comment>
    <comment ref="AK255" authorId="0" shapeId="0">
      <text>
        <r>
          <rPr>
            <sz val="11"/>
            <rFont val="Calibri"/>
            <family val="2"/>
            <charset val="238"/>
          </rPr>
          <t>SZV_F:EM_Melleklet1_Utem2</t>
        </r>
      </text>
    </comment>
    <comment ref="AL255" authorId="0" shapeId="0">
      <text>
        <r>
          <rPr>
            <sz val="11"/>
            <rFont val="Calibri"/>
            <family val="2"/>
            <charset val="238"/>
          </rPr>
          <t>SZV_F:EgyebAllamiUtem2</t>
        </r>
      </text>
    </comment>
    <comment ref="AM255" authorId="0" shapeId="0">
      <text>
        <r>
          <rPr>
            <sz val="11"/>
            <rFont val="Calibri"/>
            <family val="2"/>
            <charset val="238"/>
          </rPr>
          <t>SZV_F:OnkormanyzatiUtem2</t>
        </r>
      </text>
    </comment>
    <comment ref="AN255" authorId="0" shapeId="0">
      <text>
        <r>
          <rPr>
            <sz val="11"/>
            <rFont val="Calibri"/>
            <family val="2"/>
            <charset val="238"/>
          </rPr>
          <t>SZV_F:EUUtem2</t>
        </r>
      </text>
    </comment>
    <comment ref="AO255" authorId="0" shapeId="0">
      <text>
        <r>
          <rPr>
            <sz val="11"/>
            <rFont val="Calibri"/>
            <family val="2"/>
            <charset val="238"/>
          </rPr>
          <t>SZV_F:EgyebUtem2</t>
        </r>
      </text>
    </comment>
    <comment ref="AP255" authorId="0" shapeId="0">
      <text>
        <r>
          <rPr>
            <sz val="11"/>
            <rFont val="Calibri"/>
            <family val="2"/>
            <charset val="238"/>
          </rPr>
          <t>SZV_F:HitelKotvenyUtem2</t>
        </r>
      </text>
    </comment>
    <comment ref="AQ255" authorId="0" shapeId="0">
      <text>
        <r>
          <rPr>
            <sz val="11"/>
            <rFont val="Calibri"/>
            <family val="2"/>
            <charset val="238"/>
          </rPr>
          <t>SZV_F:OsszesenUtem2</t>
        </r>
      </text>
    </comment>
    <comment ref="AR255" authorId="0" shapeId="0">
      <text>
        <r>
          <rPr>
            <sz val="11"/>
            <rFont val="Calibri"/>
            <family val="2"/>
            <charset val="238"/>
          </rPr>
          <t>SZV_F:ForrashianyUtem2</t>
        </r>
      </text>
    </comment>
    <comment ref="AU255" authorId="0" shapeId="0">
      <text>
        <r>
          <rPr>
            <sz val="11"/>
            <rFont val="Calibri"/>
            <family val="2"/>
            <charset val="238"/>
          </rPr>
          <t>SZV_F:Indokolas</t>
        </r>
      </text>
    </comment>
    <comment ref="AV255" authorId="0" shapeId="0">
      <text>
        <r>
          <rPr>
            <sz val="11"/>
            <rFont val="Calibri"/>
            <family val="2"/>
            <charset val="238"/>
          </rPr>
          <t>SZV_F:Megjegyzes</t>
        </r>
      </text>
    </comment>
    <comment ref="AW255" authorId="0" shapeId="0">
      <text>
        <r>
          <rPr>
            <sz val="11"/>
            <rFont val="Calibri"/>
            <family val="2"/>
            <charset val="238"/>
          </rPr>
          <t>SZV_F:FeladatSorszam</t>
        </r>
      </text>
    </comment>
    <comment ref="AY255" authorId="0" shapeId="0">
      <text>
        <r>
          <rPr>
            <sz val="11"/>
            <rFont val="Calibri"/>
            <family val="2"/>
            <charset val="238"/>
          </rPr>
          <t>SZV_F:ISA</t>
        </r>
      </text>
    </comment>
    <comment ref="B256" authorId="0" shapeId="0">
      <text>
        <r>
          <rPr>
            <sz val="11"/>
            <rFont val="Calibri"/>
            <family val="2"/>
            <charset val="238"/>
          </rPr>
          <t>SZV_F:FontossagiSorrent</t>
        </r>
      </text>
    </comment>
    <comment ref="C256" authorId="0" shapeId="0">
      <text>
        <r>
          <rPr>
            <sz val="11"/>
            <rFont val="Calibri"/>
            <family val="2"/>
            <charset val="238"/>
          </rPr>
          <t>SZV_F:FeladatKategoria</t>
        </r>
      </text>
    </comment>
    <comment ref="D256" authorId="0" shapeId="0">
      <text>
        <r>
          <rPr>
            <sz val="11"/>
            <rFont val="Calibri"/>
            <family val="2"/>
            <charset val="238"/>
          </rPr>
          <t>SZV_F:FeladatMegnevezes</t>
        </r>
      </text>
    </comment>
    <comment ref="E256" authorId="0" shapeId="0">
      <text>
        <r>
          <rPr>
            <sz val="11"/>
            <rFont val="Calibri"/>
            <family val="2"/>
            <charset val="238"/>
          </rPr>
          <t>SZV_F:ElviEngedelySzam</t>
        </r>
      </text>
    </comment>
    <comment ref="F256" authorId="0" shapeId="0">
      <text>
        <r>
          <rPr>
            <sz val="11"/>
            <rFont val="Calibri"/>
            <family val="2"/>
            <charset val="238"/>
          </rPr>
          <t>SZV_F:VKR_Kod</t>
        </r>
      </text>
    </comment>
    <comment ref="G256" authorId="0" shapeId="0">
      <text>
        <r>
          <rPr>
            <sz val="11"/>
            <rFont val="Calibri"/>
            <family val="2"/>
            <charset val="238"/>
          </rPr>
          <t>SZV_F:VKR_Nev</t>
        </r>
      </text>
    </comment>
    <comment ref="H256" authorId="0" shapeId="0">
      <text>
        <r>
          <rPr>
            <sz val="11"/>
            <rFont val="Calibri"/>
            <family val="2"/>
            <charset val="238"/>
          </rPr>
          <t>SZV_F:FeladatAzonosito</t>
        </r>
      </text>
    </comment>
    <comment ref="I256" authorId="0" shapeId="0">
      <text>
        <r>
          <rPr>
            <sz val="11"/>
            <rFont val="Calibri"/>
            <family val="2"/>
            <charset val="238"/>
          </rPr>
          <t>SZV_F:EllatasiTerulet</t>
        </r>
      </text>
    </comment>
    <comment ref="J256" authorId="0" shapeId="0">
      <text>
        <r>
          <rPr>
            <sz val="11"/>
            <rFont val="Calibri"/>
            <family val="2"/>
            <charset val="238"/>
          </rPr>
          <t>SZV_F:EllatasertFelelos</t>
        </r>
      </text>
    </comment>
    <comment ref="K256" authorId="0" shapeId="0">
      <text>
        <r>
          <rPr>
            <sz val="11"/>
            <rFont val="Calibri"/>
            <family val="2"/>
            <charset val="238"/>
          </rPr>
          <t>SZV_F:TervezettNettoKoltseg</t>
        </r>
      </text>
    </comment>
    <comment ref="L256" authorId="0" shapeId="0">
      <text>
        <r>
          <rPr>
            <sz val="11"/>
            <rFont val="Calibri"/>
            <family val="2"/>
            <charset val="238"/>
          </rPr>
          <t>SZV_F:IdotartamKezdes</t>
        </r>
      </text>
    </comment>
    <comment ref="M256" authorId="0" shapeId="0">
      <text>
        <r>
          <rPr>
            <sz val="11"/>
            <rFont val="Calibri"/>
            <family val="2"/>
            <charset val="238"/>
          </rPr>
          <t>SZV_F:IdotartamBefejezes</t>
        </r>
      </text>
    </comment>
    <comment ref="N256" authorId="0" shapeId="0">
      <text>
        <r>
          <rPr>
            <sz val="11"/>
            <rFont val="Calibri"/>
            <family val="2"/>
            <charset val="238"/>
          </rPr>
          <t>SZV_F:NettoKoltsegUtem1</t>
        </r>
      </text>
    </comment>
    <comment ref="O256" authorId="0" shapeId="0">
      <text>
        <r>
          <rPr>
            <sz val="11"/>
            <rFont val="Calibri"/>
            <family val="2"/>
            <charset val="238"/>
          </rPr>
          <t>SZV_F:NettoKoltsegUtem2</t>
        </r>
      </text>
    </comment>
    <comment ref="P256" authorId="0" shapeId="0">
      <text>
        <r>
          <rPr>
            <sz val="11"/>
            <rFont val="Calibri"/>
            <family val="2"/>
            <charset val="238"/>
          </rPr>
          <t>SZV_F:EM_Melleklet2_KTG</t>
        </r>
      </text>
    </comment>
    <comment ref="R256" authorId="0" shapeId="0">
      <text>
        <r>
          <rPr>
            <sz val="11"/>
            <rFont val="Calibri"/>
            <family val="2"/>
            <charset val="238"/>
          </rPr>
          <t>SZV_F:HDUtem1</t>
        </r>
      </text>
    </comment>
    <comment ref="S256" authorId="0" shapeId="0">
      <text>
        <r>
          <rPr>
            <sz val="11"/>
            <rFont val="Calibri"/>
            <family val="2"/>
            <charset val="238"/>
          </rPr>
          <t>SZV_F:ECSUtem1</t>
        </r>
      </text>
    </comment>
    <comment ref="T256" authorId="0" shapeId="0">
      <text>
        <r>
          <rPr>
            <sz val="11"/>
            <rFont val="Calibri"/>
            <family val="2"/>
            <charset val="238"/>
          </rPr>
          <t>SZV_F:KFHUtem1</t>
        </r>
      </text>
    </comment>
    <comment ref="U256" authorId="0" shapeId="0">
      <text>
        <r>
          <rPr>
            <sz val="11"/>
            <rFont val="Calibri"/>
            <family val="2"/>
            <charset val="238"/>
          </rPr>
          <t>SZV_F:Egyeb_SajatUtem1</t>
        </r>
      </text>
    </comment>
    <comment ref="V256" authorId="0" shapeId="0">
      <text>
        <r>
          <rPr>
            <sz val="11"/>
            <rFont val="Calibri"/>
            <family val="2"/>
            <charset val="238"/>
          </rPr>
          <t>SZV_F:DijUtem1</t>
        </r>
      </text>
    </comment>
    <comment ref="W256" authorId="0" shapeId="0">
      <text>
        <r>
          <rPr>
            <sz val="11"/>
            <rFont val="Calibri"/>
            <family val="2"/>
            <charset val="238"/>
          </rPr>
          <t>SZV_F:EM_Melleklet1_Utem1</t>
        </r>
      </text>
    </comment>
    <comment ref="X256" authorId="0" shapeId="0">
      <text>
        <r>
          <rPr>
            <sz val="11"/>
            <rFont val="Calibri"/>
            <family val="2"/>
            <charset val="238"/>
          </rPr>
          <t>SZV_F:EgyebAllamiUtem1</t>
        </r>
      </text>
    </comment>
    <comment ref="Y256" authorId="0" shapeId="0">
      <text>
        <r>
          <rPr>
            <sz val="11"/>
            <rFont val="Calibri"/>
            <family val="2"/>
            <charset val="238"/>
          </rPr>
          <t>SZV_F:OnkormanyzatiUtem1</t>
        </r>
      </text>
    </comment>
    <comment ref="Z256" authorId="0" shapeId="0">
      <text>
        <r>
          <rPr>
            <sz val="11"/>
            <rFont val="Calibri"/>
            <family val="2"/>
            <charset val="238"/>
          </rPr>
          <t>SZV_F:EUUtem1</t>
        </r>
      </text>
    </comment>
    <comment ref="AA256" authorId="0" shapeId="0">
      <text>
        <r>
          <rPr>
            <sz val="11"/>
            <rFont val="Calibri"/>
            <family val="2"/>
            <charset val="238"/>
          </rPr>
          <t>SZV_F:EgyebUtem1</t>
        </r>
      </text>
    </comment>
    <comment ref="AB256" authorId="0" shapeId="0">
      <text>
        <r>
          <rPr>
            <sz val="11"/>
            <rFont val="Calibri"/>
            <family val="2"/>
            <charset val="238"/>
          </rPr>
          <t>SZV_F:HitelKotvenyUtem1</t>
        </r>
      </text>
    </comment>
    <comment ref="AC256" authorId="0" shapeId="0">
      <text>
        <r>
          <rPr>
            <sz val="11"/>
            <rFont val="Calibri"/>
            <family val="2"/>
            <charset val="238"/>
          </rPr>
          <t>SZV_F:OsszesenUtem1</t>
        </r>
      </text>
    </comment>
    <comment ref="AF256" authorId="0" shapeId="0">
      <text>
        <r>
          <rPr>
            <sz val="11"/>
            <rFont val="Calibri"/>
            <family val="2"/>
            <charset val="238"/>
          </rPr>
          <t>SZV_F:HDUtem2</t>
        </r>
      </text>
    </comment>
    <comment ref="AG256" authorId="0" shapeId="0">
      <text>
        <r>
          <rPr>
            <sz val="11"/>
            <rFont val="Calibri"/>
            <family val="2"/>
            <charset val="238"/>
          </rPr>
          <t>SZV_F:ECSUtem2</t>
        </r>
      </text>
    </comment>
    <comment ref="AH256" authorId="0" shapeId="0">
      <text>
        <r>
          <rPr>
            <sz val="11"/>
            <rFont val="Calibri"/>
            <family val="2"/>
            <charset val="238"/>
          </rPr>
          <t>SZV_F:KFHUtem2</t>
        </r>
      </text>
    </comment>
    <comment ref="AI256" authorId="0" shapeId="0">
      <text>
        <r>
          <rPr>
            <sz val="11"/>
            <rFont val="Calibri"/>
            <family val="2"/>
            <charset val="238"/>
          </rPr>
          <t>SZV_F:Egyeb_SajatUtem2</t>
        </r>
      </text>
    </comment>
    <comment ref="AJ256" authorId="0" shapeId="0">
      <text>
        <r>
          <rPr>
            <sz val="11"/>
            <rFont val="Calibri"/>
            <family val="2"/>
            <charset val="238"/>
          </rPr>
          <t>SZV_F:DijUtem2</t>
        </r>
      </text>
    </comment>
    <comment ref="AK256" authorId="0" shapeId="0">
      <text>
        <r>
          <rPr>
            <sz val="11"/>
            <rFont val="Calibri"/>
            <family val="2"/>
            <charset val="238"/>
          </rPr>
          <t>SZV_F:EM_Melleklet1_Utem2</t>
        </r>
      </text>
    </comment>
    <comment ref="AL256" authorId="0" shapeId="0">
      <text>
        <r>
          <rPr>
            <sz val="11"/>
            <rFont val="Calibri"/>
            <family val="2"/>
            <charset val="238"/>
          </rPr>
          <t>SZV_F:EgyebAllamiUtem2</t>
        </r>
      </text>
    </comment>
    <comment ref="AM256" authorId="0" shapeId="0">
      <text>
        <r>
          <rPr>
            <sz val="11"/>
            <rFont val="Calibri"/>
            <family val="2"/>
            <charset val="238"/>
          </rPr>
          <t>SZV_F:OnkormanyzatiUtem2</t>
        </r>
      </text>
    </comment>
    <comment ref="AN256" authorId="0" shapeId="0">
      <text>
        <r>
          <rPr>
            <sz val="11"/>
            <rFont val="Calibri"/>
            <family val="2"/>
            <charset val="238"/>
          </rPr>
          <t>SZV_F:EUUtem2</t>
        </r>
      </text>
    </comment>
    <comment ref="AO256" authorId="0" shapeId="0">
      <text>
        <r>
          <rPr>
            <sz val="11"/>
            <rFont val="Calibri"/>
            <family val="2"/>
            <charset val="238"/>
          </rPr>
          <t>SZV_F:EgyebUtem2</t>
        </r>
      </text>
    </comment>
    <comment ref="AP256" authorId="0" shapeId="0">
      <text>
        <r>
          <rPr>
            <sz val="11"/>
            <rFont val="Calibri"/>
            <family val="2"/>
            <charset val="238"/>
          </rPr>
          <t>SZV_F:HitelKotvenyUtem2</t>
        </r>
      </text>
    </comment>
    <comment ref="AQ256" authorId="0" shapeId="0">
      <text>
        <r>
          <rPr>
            <sz val="11"/>
            <rFont val="Calibri"/>
            <family val="2"/>
            <charset val="238"/>
          </rPr>
          <t>SZV_F:OsszesenUtem2</t>
        </r>
      </text>
    </comment>
    <comment ref="AR256" authorId="0" shapeId="0">
      <text>
        <r>
          <rPr>
            <sz val="11"/>
            <rFont val="Calibri"/>
            <family val="2"/>
            <charset val="238"/>
          </rPr>
          <t>SZV_F:ForrashianyUtem2</t>
        </r>
      </text>
    </comment>
    <comment ref="AU256" authorId="0" shapeId="0">
      <text>
        <r>
          <rPr>
            <sz val="11"/>
            <rFont val="Calibri"/>
            <family val="2"/>
            <charset val="238"/>
          </rPr>
          <t>SZV_F:Indokolas</t>
        </r>
      </text>
    </comment>
    <comment ref="AV256" authorId="0" shapeId="0">
      <text>
        <r>
          <rPr>
            <sz val="11"/>
            <rFont val="Calibri"/>
            <family val="2"/>
            <charset val="238"/>
          </rPr>
          <t>SZV_F:Megjegyzes</t>
        </r>
      </text>
    </comment>
    <comment ref="AW256" authorId="0" shapeId="0">
      <text>
        <r>
          <rPr>
            <sz val="11"/>
            <rFont val="Calibri"/>
            <family val="2"/>
            <charset val="238"/>
          </rPr>
          <t>SZV_F:FeladatSorszam</t>
        </r>
      </text>
    </comment>
    <comment ref="AY256" authorId="0" shapeId="0">
      <text>
        <r>
          <rPr>
            <sz val="11"/>
            <rFont val="Calibri"/>
            <family val="2"/>
            <charset val="238"/>
          </rPr>
          <t>SZV_F:ISA</t>
        </r>
      </text>
    </comment>
    <comment ref="B257" authorId="0" shapeId="0">
      <text>
        <r>
          <rPr>
            <sz val="11"/>
            <rFont val="Calibri"/>
            <family val="2"/>
            <charset val="238"/>
          </rPr>
          <t>SZV_F:FontossagiSorrent</t>
        </r>
      </text>
    </comment>
    <comment ref="C257" authorId="0" shapeId="0">
      <text>
        <r>
          <rPr>
            <sz val="11"/>
            <rFont val="Calibri"/>
            <family val="2"/>
            <charset val="238"/>
          </rPr>
          <t>SZV_F:FeladatKategoria</t>
        </r>
      </text>
    </comment>
    <comment ref="D257" authorId="0" shapeId="0">
      <text>
        <r>
          <rPr>
            <sz val="11"/>
            <rFont val="Calibri"/>
            <family val="2"/>
            <charset val="238"/>
          </rPr>
          <t>SZV_F:FeladatMegnevezes</t>
        </r>
      </text>
    </comment>
    <comment ref="E257" authorId="0" shapeId="0">
      <text>
        <r>
          <rPr>
            <sz val="11"/>
            <rFont val="Calibri"/>
            <family val="2"/>
            <charset val="238"/>
          </rPr>
          <t>SZV_F:ElviEngedelySzam</t>
        </r>
      </text>
    </comment>
    <comment ref="F257" authorId="0" shapeId="0">
      <text>
        <r>
          <rPr>
            <sz val="11"/>
            <rFont val="Calibri"/>
            <family val="2"/>
            <charset val="238"/>
          </rPr>
          <t>SZV_F:VKR_Kod</t>
        </r>
      </text>
    </comment>
    <comment ref="G257" authorId="0" shapeId="0">
      <text>
        <r>
          <rPr>
            <sz val="11"/>
            <rFont val="Calibri"/>
            <family val="2"/>
            <charset val="238"/>
          </rPr>
          <t>SZV_F:VKR_Nev</t>
        </r>
      </text>
    </comment>
    <comment ref="H257" authorId="0" shapeId="0">
      <text>
        <r>
          <rPr>
            <sz val="11"/>
            <rFont val="Calibri"/>
            <family val="2"/>
            <charset val="238"/>
          </rPr>
          <t>SZV_F:FeladatAzonosito</t>
        </r>
      </text>
    </comment>
    <comment ref="I257" authorId="0" shapeId="0">
      <text>
        <r>
          <rPr>
            <sz val="11"/>
            <rFont val="Calibri"/>
            <family val="2"/>
            <charset val="238"/>
          </rPr>
          <t>SZV_F:EllatasiTerulet</t>
        </r>
      </text>
    </comment>
    <comment ref="J257" authorId="0" shapeId="0">
      <text>
        <r>
          <rPr>
            <sz val="11"/>
            <rFont val="Calibri"/>
            <family val="2"/>
            <charset val="238"/>
          </rPr>
          <t>SZV_F:EllatasertFelelos</t>
        </r>
      </text>
    </comment>
    <comment ref="K257" authorId="0" shapeId="0">
      <text>
        <r>
          <rPr>
            <sz val="11"/>
            <rFont val="Calibri"/>
            <family val="2"/>
            <charset val="238"/>
          </rPr>
          <t>SZV_F:TervezettNettoKoltseg</t>
        </r>
      </text>
    </comment>
    <comment ref="L257" authorId="0" shapeId="0">
      <text>
        <r>
          <rPr>
            <sz val="11"/>
            <rFont val="Calibri"/>
            <family val="2"/>
            <charset val="238"/>
          </rPr>
          <t>SZV_F:IdotartamKezdes</t>
        </r>
      </text>
    </comment>
    <comment ref="M257" authorId="0" shapeId="0">
      <text>
        <r>
          <rPr>
            <sz val="11"/>
            <rFont val="Calibri"/>
            <family val="2"/>
            <charset val="238"/>
          </rPr>
          <t>SZV_F:IdotartamBefejezes</t>
        </r>
      </text>
    </comment>
    <comment ref="N257" authorId="0" shapeId="0">
      <text>
        <r>
          <rPr>
            <sz val="11"/>
            <rFont val="Calibri"/>
            <family val="2"/>
            <charset val="238"/>
          </rPr>
          <t>SZV_F:NettoKoltsegUtem1</t>
        </r>
      </text>
    </comment>
    <comment ref="O257" authorId="0" shapeId="0">
      <text>
        <r>
          <rPr>
            <sz val="11"/>
            <rFont val="Calibri"/>
            <family val="2"/>
            <charset val="238"/>
          </rPr>
          <t>SZV_F:NettoKoltsegUtem2</t>
        </r>
      </text>
    </comment>
    <comment ref="P257" authorId="0" shapeId="0">
      <text>
        <r>
          <rPr>
            <sz val="11"/>
            <rFont val="Calibri"/>
            <family val="2"/>
            <charset val="238"/>
          </rPr>
          <t>SZV_F:EM_Melleklet2_KTG</t>
        </r>
      </text>
    </comment>
    <comment ref="R257" authorId="0" shapeId="0">
      <text>
        <r>
          <rPr>
            <sz val="11"/>
            <rFont val="Calibri"/>
            <family val="2"/>
            <charset val="238"/>
          </rPr>
          <t>SZV_F:HDUtem1</t>
        </r>
      </text>
    </comment>
    <comment ref="S257" authorId="0" shapeId="0">
      <text>
        <r>
          <rPr>
            <sz val="11"/>
            <rFont val="Calibri"/>
            <family val="2"/>
            <charset val="238"/>
          </rPr>
          <t>SZV_F:ECSUtem1</t>
        </r>
      </text>
    </comment>
    <comment ref="T257" authorId="0" shapeId="0">
      <text>
        <r>
          <rPr>
            <sz val="11"/>
            <rFont val="Calibri"/>
            <family val="2"/>
            <charset val="238"/>
          </rPr>
          <t>SZV_F:KFHUtem1</t>
        </r>
      </text>
    </comment>
    <comment ref="U257" authorId="0" shapeId="0">
      <text>
        <r>
          <rPr>
            <sz val="11"/>
            <rFont val="Calibri"/>
            <family val="2"/>
            <charset val="238"/>
          </rPr>
          <t>SZV_F:Egyeb_SajatUtem1</t>
        </r>
      </text>
    </comment>
    <comment ref="V257" authorId="0" shapeId="0">
      <text>
        <r>
          <rPr>
            <sz val="11"/>
            <rFont val="Calibri"/>
            <family val="2"/>
            <charset val="238"/>
          </rPr>
          <t>SZV_F:DijUtem1</t>
        </r>
      </text>
    </comment>
    <comment ref="W257" authorId="0" shapeId="0">
      <text>
        <r>
          <rPr>
            <sz val="11"/>
            <rFont val="Calibri"/>
            <family val="2"/>
            <charset val="238"/>
          </rPr>
          <t>SZV_F:EM_Melleklet1_Utem1</t>
        </r>
      </text>
    </comment>
    <comment ref="X257" authorId="0" shapeId="0">
      <text>
        <r>
          <rPr>
            <sz val="11"/>
            <rFont val="Calibri"/>
            <family val="2"/>
            <charset val="238"/>
          </rPr>
          <t>SZV_F:EgyebAllamiUtem1</t>
        </r>
      </text>
    </comment>
    <comment ref="Y257" authorId="0" shapeId="0">
      <text>
        <r>
          <rPr>
            <sz val="11"/>
            <rFont val="Calibri"/>
            <family val="2"/>
            <charset val="238"/>
          </rPr>
          <t>SZV_F:OnkormanyzatiUtem1</t>
        </r>
      </text>
    </comment>
    <comment ref="Z257" authorId="0" shapeId="0">
      <text>
        <r>
          <rPr>
            <sz val="11"/>
            <rFont val="Calibri"/>
            <family val="2"/>
            <charset val="238"/>
          </rPr>
          <t>SZV_F:EUUtem1</t>
        </r>
      </text>
    </comment>
    <comment ref="AA257" authorId="0" shapeId="0">
      <text>
        <r>
          <rPr>
            <sz val="11"/>
            <rFont val="Calibri"/>
            <family val="2"/>
            <charset val="238"/>
          </rPr>
          <t>SZV_F:EgyebUtem1</t>
        </r>
      </text>
    </comment>
    <comment ref="AB257" authorId="0" shapeId="0">
      <text>
        <r>
          <rPr>
            <sz val="11"/>
            <rFont val="Calibri"/>
            <family val="2"/>
            <charset val="238"/>
          </rPr>
          <t>SZV_F:HitelKotvenyUtem1</t>
        </r>
      </text>
    </comment>
    <comment ref="AC257" authorId="0" shapeId="0">
      <text>
        <r>
          <rPr>
            <sz val="11"/>
            <rFont val="Calibri"/>
            <family val="2"/>
            <charset val="238"/>
          </rPr>
          <t>SZV_F:OsszesenUtem1</t>
        </r>
      </text>
    </comment>
    <comment ref="AF257" authorId="0" shapeId="0">
      <text>
        <r>
          <rPr>
            <sz val="11"/>
            <rFont val="Calibri"/>
            <family val="2"/>
            <charset val="238"/>
          </rPr>
          <t>SZV_F:HDUtem2</t>
        </r>
      </text>
    </comment>
    <comment ref="AG257" authorId="0" shapeId="0">
      <text>
        <r>
          <rPr>
            <sz val="11"/>
            <rFont val="Calibri"/>
            <family val="2"/>
            <charset val="238"/>
          </rPr>
          <t>SZV_F:ECSUtem2</t>
        </r>
      </text>
    </comment>
    <comment ref="AH257" authorId="0" shapeId="0">
      <text>
        <r>
          <rPr>
            <sz val="11"/>
            <rFont val="Calibri"/>
            <family val="2"/>
            <charset val="238"/>
          </rPr>
          <t>SZV_F:KFHUtem2</t>
        </r>
      </text>
    </comment>
    <comment ref="AI257" authorId="0" shapeId="0">
      <text>
        <r>
          <rPr>
            <sz val="11"/>
            <rFont val="Calibri"/>
            <family val="2"/>
            <charset val="238"/>
          </rPr>
          <t>SZV_F:Egyeb_SajatUtem2</t>
        </r>
      </text>
    </comment>
    <comment ref="AJ257" authorId="0" shapeId="0">
      <text>
        <r>
          <rPr>
            <sz val="11"/>
            <rFont val="Calibri"/>
            <family val="2"/>
            <charset val="238"/>
          </rPr>
          <t>SZV_F:DijUtem2</t>
        </r>
      </text>
    </comment>
    <comment ref="AK257" authorId="0" shapeId="0">
      <text>
        <r>
          <rPr>
            <sz val="11"/>
            <rFont val="Calibri"/>
            <family val="2"/>
            <charset val="238"/>
          </rPr>
          <t>SZV_F:EM_Melleklet1_Utem2</t>
        </r>
      </text>
    </comment>
    <comment ref="AL257" authorId="0" shapeId="0">
      <text>
        <r>
          <rPr>
            <sz val="11"/>
            <rFont val="Calibri"/>
            <family val="2"/>
            <charset val="238"/>
          </rPr>
          <t>SZV_F:EgyebAllamiUtem2</t>
        </r>
      </text>
    </comment>
    <comment ref="AM257" authorId="0" shapeId="0">
      <text>
        <r>
          <rPr>
            <sz val="11"/>
            <rFont val="Calibri"/>
            <family val="2"/>
            <charset val="238"/>
          </rPr>
          <t>SZV_F:OnkormanyzatiUtem2</t>
        </r>
      </text>
    </comment>
    <comment ref="AN257" authorId="0" shapeId="0">
      <text>
        <r>
          <rPr>
            <sz val="11"/>
            <rFont val="Calibri"/>
            <family val="2"/>
            <charset val="238"/>
          </rPr>
          <t>SZV_F:EUUtem2</t>
        </r>
      </text>
    </comment>
    <comment ref="AO257" authorId="0" shapeId="0">
      <text>
        <r>
          <rPr>
            <sz val="11"/>
            <rFont val="Calibri"/>
            <family val="2"/>
            <charset val="238"/>
          </rPr>
          <t>SZV_F:EgyebUtem2</t>
        </r>
      </text>
    </comment>
    <comment ref="AP257" authorId="0" shapeId="0">
      <text>
        <r>
          <rPr>
            <sz val="11"/>
            <rFont val="Calibri"/>
            <family val="2"/>
            <charset val="238"/>
          </rPr>
          <t>SZV_F:HitelKotvenyUtem2</t>
        </r>
      </text>
    </comment>
    <comment ref="AQ257" authorId="0" shapeId="0">
      <text>
        <r>
          <rPr>
            <sz val="11"/>
            <rFont val="Calibri"/>
            <family val="2"/>
            <charset val="238"/>
          </rPr>
          <t>SZV_F:OsszesenUtem2</t>
        </r>
      </text>
    </comment>
    <comment ref="AR257" authorId="0" shapeId="0">
      <text>
        <r>
          <rPr>
            <sz val="11"/>
            <rFont val="Calibri"/>
            <family val="2"/>
            <charset val="238"/>
          </rPr>
          <t>SZV_F:ForrashianyUtem2</t>
        </r>
      </text>
    </comment>
    <comment ref="AU257" authorId="0" shapeId="0">
      <text>
        <r>
          <rPr>
            <sz val="11"/>
            <rFont val="Calibri"/>
            <family val="2"/>
            <charset val="238"/>
          </rPr>
          <t>SZV_F:Indokolas</t>
        </r>
      </text>
    </comment>
    <comment ref="AV257" authorId="0" shapeId="0">
      <text>
        <r>
          <rPr>
            <sz val="11"/>
            <rFont val="Calibri"/>
            <family val="2"/>
            <charset val="238"/>
          </rPr>
          <t>SZV_F:Megjegyzes</t>
        </r>
      </text>
    </comment>
    <comment ref="AW257" authorId="0" shapeId="0">
      <text>
        <r>
          <rPr>
            <sz val="11"/>
            <rFont val="Calibri"/>
            <family val="2"/>
            <charset val="238"/>
          </rPr>
          <t>SZV_F:FeladatSorszam</t>
        </r>
      </text>
    </comment>
    <comment ref="AY257" authorId="0" shapeId="0">
      <text>
        <r>
          <rPr>
            <sz val="11"/>
            <rFont val="Calibri"/>
            <family val="2"/>
            <charset val="238"/>
          </rPr>
          <t>SZV_F:ISA</t>
        </r>
      </text>
    </comment>
    <comment ref="B258" authorId="0" shapeId="0">
      <text>
        <r>
          <rPr>
            <sz val="11"/>
            <rFont val="Calibri"/>
            <family val="2"/>
            <charset val="238"/>
          </rPr>
          <t>SZV_F:FontossagiSorrent</t>
        </r>
      </text>
    </comment>
    <comment ref="C258" authorId="0" shapeId="0">
      <text>
        <r>
          <rPr>
            <sz val="11"/>
            <rFont val="Calibri"/>
            <family val="2"/>
            <charset val="238"/>
          </rPr>
          <t>SZV_F:FeladatKategoria</t>
        </r>
      </text>
    </comment>
    <comment ref="D258" authorId="0" shapeId="0">
      <text>
        <r>
          <rPr>
            <sz val="11"/>
            <rFont val="Calibri"/>
            <family val="2"/>
            <charset val="238"/>
          </rPr>
          <t>SZV_F:FeladatMegnevezes</t>
        </r>
      </text>
    </comment>
    <comment ref="E258" authorId="0" shapeId="0">
      <text>
        <r>
          <rPr>
            <sz val="11"/>
            <rFont val="Calibri"/>
            <family val="2"/>
            <charset val="238"/>
          </rPr>
          <t>SZV_F:ElviEngedelySzam</t>
        </r>
      </text>
    </comment>
    <comment ref="F258" authorId="0" shapeId="0">
      <text>
        <r>
          <rPr>
            <sz val="11"/>
            <rFont val="Calibri"/>
            <family val="2"/>
            <charset val="238"/>
          </rPr>
          <t>SZV_F:VKR_Kod</t>
        </r>
      </text>
    </comment>
    <comment ref="G258" authorId="0" shapeId="0">
      <text>
        <r>
          <rPr>
            <sz val="11"/>
            <rFont val="Calibri"/>
            <family val="2"/>
            <charset val="238"/>
          </rPr>
          <t>SZV_F:VKR_Nev</t>
        </r>
      </text>
    </comment>
    <comment ref="H258" authorId="0" shapeId="0">
      <text>
        <r>
          <rPr>
            <sz val="11"/>
            <rFont val="Calibri"/>
            <family val="2"/>
            <charset val="238"/>
          </rPr>
          <t>SZV_F:FeladatAzonosito</t>
        </r>
      </text>
    </comment>
    <comment ref="I258" authorId="0" shapeId="0">
      <text>
        <r>
          <rPr>
            <sz val="11"/>
            <rFont val="Calibri"/>
            <family val="2"/>
            <charset val="238"/>
          </rPr>
          <t>SZV_F:EllatasiTerulet</t>
        </r>
      </text>
    </comment>
    <comment ref="J258" authorId="0" shapeId="0">
      <text>
        <r>
          <rPr>
            <sz val="11"/>
            <rFont val="Calibri"/>
            <family val="2"/>
            <charset val="238"/>
          </rPr>
          <t>SZV_F:EllatasertFelelos</t>
        </r>
      </text>
    </comment>
    <comment ref="K258" authorId="0" shapeId="0">
      <text>
        <r>
          <rPr>
            <sz val="11"/>
            <rFont val="Calibri"/>
            <family val="2"/>
            <charset val="238"/>
          </rPr>
          <t>SZV_F:TervezettNettoKoltseg</t>
        </r>
      </text>
    </comment>
    <comment ref="L258" authorId="0" shapeId="0">
      <text>
        <r>
          <rPr>
            <sz val="11"/>
            <rFont val="Calibri"/>
            <family val="2"/>
            <charset val="238"/>
          </rPr>
          <t>SZV_F:IdotartamKezdes</t>
        </r>
      </text>
    </comment>
    <comment ref="M258" authorId="0" shapeId="0">
      <text>
        <r>
          <rPr>
            <sz val="11"/>
            <rFont val="Calibri"/>
            <family val="2"/>
            <charset val="238"/>
          </rPr>
          <t>SZV_F:IdotartamBefejezes</t>
        </r>
      </text>
    </comment>
    <comment ref="N258" authorId="0" shapeId="0">
      <text>
        <r>
          <rPr>
            <sz val="11"/>
            <rFont val="Calibri"/>
            <family val="2"/>
            <charset val="238"/>
          </rPr>
          <t>SZV_F:NettoKoltsegUtem1</t>
        </r>
      </text>
    </comment>
    <comment ref="O258" authorId="0" shapeId="0">
      <text>
        <r>
          <rPr>
            <sz val="11"/>
            <rFont val="Calibri"/>
            <family val="2"/>
            <charset val="238"/>
          </rPr>
          <t>SZV_F:NettoKoltsegUtem2</t>
        </r>
      </text>
    </comment>
    <comment ref="P258" authorId="0" shapeId="0">
      <text>
        <r>
          <rPr>
            <sz val="11"/>
            <rFont val="Calibri"/>
            <family val="2"/>
            <charset val="238"/>
          </rPr>
          <t>SZV_F:EM_Melleklet2_KTG</t>
        </r>
      </text>
    </comment>
    <comment ref="R258" authorId="0" shapeId="0">
      <text>
        <r>
          <rPr>
            <sz val="11"/>
            <rFont val="Calibri"/>
            <family val="2"/>
            <charset val="238"/>
          </rPr>
          <t>SZV_F:HDUtem1</t>
        </r>
      </text>
    </comment>
    <comment ref="S258" authorId="0" shapeId="0">
      <text>
        <r>
          <rPr>
            <sz val="11"/>
            <rFont val="Calibri"/>
            <family val="2"/>
            <charset val="238"/>
          </rPr>
          <t>SZV_F:ECSUtem1</t>
        </r>
      </text>
    </comment>
    <comment ref="T258" authorId="0" shapeId="0">
      <text>
        <r>
          <rPr>
            <sz val="11"/>
            <rFont val="Calibri"/>
            <family val="2"/>
            <charset val="238"/>
          </rPr>
          <t>SZV_F:KFHUtem1</t>
        </r>
      </text>
    </comment>
    <comment ref="U258" authorId="0" shapeId="0">
      <text>
        <r>
          <rPr>
            <sz val="11"/>
            <rFont val="Calibri"/>
            <family val="2"/>
            <charset val="238"/>
          </rPr>
          <t>SZV_F:Egyeb_SajatUtem1</t>
        </r>
      </text>
    </comment>
    <comment ref="V258" authorId="0" shapeId="0">
      <text>
        <r>
          <rPr>
            <sz val="11"/>
            <rFont val="Calibri"/>
            <family val="2"/>
            <charset val="238"/>
          </rPr>
          <t>SZV_F:DijUtem1</t>
        </r>
      </text>
    </comment>
    <comment ref="W258" authorId="0" shapeId="0">
      <text>
        <r>
          <rPr>
            <sz val="11"/>
            <rFont val="Calibri"/>
            <family val="2"/>
            <charset val="238"/>
          </rPr>
          <t>SZV_F:EM_Melleklet1_Utem1</t>
        </r>
      </text>
    </comment>
    <comment ref="X258" authorId="0" shapeId="0">
      <text>
        <r>
          <rPr>
            <sz val="11"/>
            <rFont val="Calibri"/>
            <family val="2"/>
            <charset val="238"/>
          </rPr>
          <t>SZV_F:EgyebAllamiUtem1</t>
        </r>
      </text>
    </comment>
    <comment ref="Y258" authorId="0" shapeId="0">
      <text>
        <r>
          <rPr>
            <sz val="11"/>
            <rFont val="Calibri"/>
            <family val="2"/>
            <charset val="238"/>
          </rPr>
          <t>SZV_F:OnkormanyzatiUtem1</t>
        </r>
      </text>
    </comment>
    <comment ref="Z258" authorId="0" shapeId="0">
      <text>
        <r>
          <rPr>
            <sz val="11"/>
            <rFont val="Calibri"/>
            <family val="2"/>
            <charset val="238"/>
          </rPr>
          <t>SZV_F:EUUtem1</t>
        </r>
      </text>
    </comment>
    <comment ref="AA258" authorId="0" shapeId="0">
      <text>
        <r>
          <rPr>
            <sz val="11"/>
            <rFont val="Calibri"/>
            <family val="2"/>
            <charset val="238"/>
          </rPr>
          <t>SZV_F:EgyebUtem1</t>
        </r>
      </text>
    </comment>
    <comment ref="AB258" authorId="0" shapeId="0">
      <text>
        <r>
          <rPr>
            <sz val="11"/>
            <rFont val="Calibri"/>
            <family val="2"/>
            <charset val="238"/>
          </rPr>
          <t>SZV_F:HitelKotvenyUtem1</t>
        </r>
      </text>
    </comment>
    <comment ref="AC258" authorId="0" shapeId="0">
      <text>
        <r>
          <rPr>
            <sz val="11"/>
            <rFont val="Calibri"/>
            <family val="2"/>
            <charset val="238"/>
          </rPr>
          <t>SZV_F:OsszesenUtem1</t>
        </r>
      </text>
    </comment>
    <comment ref="AF258" authorId="0" shapeId="0">
      <text>
        <r>
          <rPr>
            <sz val="11"/>
            <rFont val="Calibri"/>
            <family val="2"/>
            <charset val="238"/>
          </rPr>
          <t>SZV_F:HDUtem2</t>
        </r>
      </text>
    </comment>
    <comment ref="AG258" authorId="0" shapeId="0">
      <text>
        <r>
          <rPr>
            <sz val="11"/>
            <rFont val="Calibri"/>
            <family val="2"/>
            <charset val="238"/>
          </rPr>
          <t>SZV_F:ECSUtem2</t>
        </r>
      </text>
    </comment>
    <comment ref="AH258" authorId="0" shapeId="0">
      <text>
        <r>
          <rPr>
            <sz val="11"/>
            <rFont val="Calibri"/>
            <family val="2"/>
            <charset val="238"/>
          </rPr>
          <t>SZV_F:KFHUtem2</t>
        </r>
      </text>
    </comment>
    <comment ref="AI258" authorId="0" shapeId="0">
      <text>
        <r>
          <rPr>
            <sz val="11"/>
            <rFont val="Calibri"/>
            <family val="2"/>
            <charset val="238"/>
          </rPr>
          <t>SZV_F:Egyeb_SajatUtem2</t>
        </r>
      </text>
    </comment>
    <comment ref="AJ258" authorId="0" shapeId="0">
      <text>
        <r>
          <rPr>
            <sz val="11"/>
            <rFont val="Calibri"/>
            <family val="2"/>
            <charset val="238"/>
          </rPr>
          <t>SZV_F:DijUtem2</t>
        </r>
      </text>
    </comment>
    <comment ref="AK258" authorId="0" shapeId="0">
      <text>
        <r>
          <rPr>
            <sz val="11"/>
            <rFont val="Calibri"/>
            <family val="2"/>
            <charset val="238"/>
          </rPr>
          <t>SZV_F:EM_Melleklet1_Utem2</t>
        </r>
      </text>
    </comment>
    <comment ref="AL258" authorId="0" shapeId="0">
      <text>
        <r>
          <rPr>
            <sz val="11"/>
            <rFont val="Calibri"/>
            <family val="2"/>
            <charset val="238"/>
          </rPr>
          <t>SZV_F:EgyebAllamiUtem2</t>
        </r>
      </text>
    </comment>
    <comment ref="AM258" authorId="0" shapeId="0">
      <text>
        <r>
          <rPr>
            <sz val="11"/>
            <rFont val="Calibri"/>
            <family val="2"/>
            <charset val="238"/>
          </rPr>
          <t>SZV_F:OnkormanyzatiUtem2</t>
        </r>
      </text>
    </comment>
    <comment ref="AN258" authorId="0" shapeId="0">
      <text>
        <r>
          <rPr>
            <sz val="11"/>
            <rFont val="Calibri"/>
            <family val="2"/>
            <charset val="238"/>
          </rPr>
          <t>SZV_F:EUUtem2</t>
        </r>
      </text>
    </comment>
    <comment ref="AO258" authorId="0" shapeId="0">
      <text>
        <r>
          <rPr>
            <sz val="11"/>
            <rFont val="Calibri"/>
            <family val="2"/>
            <charset val="238"/>
          </rPr>
          <t>SZV_F:EgyebUtem2</t>
        </r>
      </text>
    </comment>
    <comment ref="AP258" authorId="0" shapeId="0">
      <text>
        <r>
          <rPr>
            <sz val="11"/>
            <rFont val="Calibri"/>
            <family val="2"/>
            <charset val="238"/>
          </rPr>
          <t>SZV_F:HitelKotvenyUtem2</t>
        </r>
      </text>
    </comment>
    <comment ref="AQ258" authorId="0" shapeId="0">
      <text>
        <r>
          <rPr>
            <sz val="11"/>
            <rFont val="Calibri"/>
            <family val="2"/>
            <charset val="238"/>
          </rPr>
          <t>SZV_F:OsszesenUtem2</t>
        </r>
      </text>
    </comment>
    <comment ref="AR258" authorId="0" shapeId="0">
      <text>
        <r>
          <rPr>
            <sz val="11"/>
            <rFont val="Calibri"/>
            <family val="2"/>
            <charset val="238"/>
          </rPr>
          <t>SZV_F:ForrashianyUtem2</t>
        </r>
      </text>
    </comment>
    <comment ref="AU258" authorId="0" shapeId="0">
      <text>
        <r>
          <rPr>
            <sz val="11"/>
            <rFont val="Calibri"/>
            <family val="2"/>
            <charset val="238"/>
          </rPr>
          <t>SZV_F:Indokolas</t>
        </r>
      </text>
    </comment>
    <comment ref="AV258" authorId="0" shapeId="0">
      <text>
        <r>
          <rPr>
            <sz val="11"/>
            <rFont val="Calibri"/>
            <family val="2"/>
            <charset val="238"/>
          </rPr>
          <t>SZV_F:Megjegyzes</t>
        </r>
      </text>
    </comment>
    <comment ref="AW258" authorId="0" shapeId="0">
      <text>
        <r>
          <rPr>
            <sz val="11"/>
            <rFont val="Calibri"/>
            <family val="2"/>
            <charset val="238"/>
          </rPr>
          <t>SZV_F:FeladatSorszam</t>
        </r>
      </text>
    </comment>
    <comment ref="AY258" authorId="0" shapeId="0">
      <text>
        <r>
          <rPr>
            <sz val="11"/>
            <rFont val="Calibri"/>
            <family val="2"/>
            <charset val="238"/>
          </rPr>
          <t>SZV_F:ISA</t>
        </r>
      </text>
    </comment>
    <comment ref="B259" authorId="0" shapeId="0">
      <text>
        <r>
          <rPr>
            <sz val="11"/>
            <rFont val="Calibri"/>
            <family val="2"/>
            <charset val="238"/>
          </rPr>
          <t>SZV_F:FontossagiSorrent</t>
        </r>
      </text>
    </comment>
    <comment ref="C259" authorId="0" shapeId="0">
      <text>
        <r>
          <rPr>
            <sz val="11"/>
            <rFont val="Calibri"/>
            <family val="2"/>
            <charset val="238"/>
          </rPr>
          <t>SZV_F:FeladatKategoria</t>
        </r>
      </text>
    </comment>
    <comment ref="D259" authorId="0" shapeId="0">
      <text>
        <r>
          <rPr>
            <sz val="11"/>
            <rFont val="Calibri"/>
            <family val="2"/>
            <charset val="238"/>
          </rPr>
          <t>SZV_F:FeladatMegnevezes</t>
        </r>
      </text>
    </comment>
    <comment ref="E259" authorId="0" shapeId="0">
      <text>
        <r>
          <rPr>
            <sz val="11"/>
            <rFont val="Calibri"/>
            <family val="2"/>
            <charset val="238"/>
          </rPr>
          <t>SZV_F:ElviEngedelySzam</t>
        </r>
      </text>
    </comment>
    <comment ref="F259" authorId="0" shapeId="0">
      <text>
        <r>
          <rPr>
            <sz val="11"/>
            <rFont val="Calibri"/>
            <family val="2"/>
            <charset val="238"/>
          </rPr>
          <t>SZV_F:VKR_Kod</t>
        </r>
      </text>
    </comment>
    <comment ref="G259" authorId="0" shapeId="0">
      <text>
        <r>
          <rPr>
            <sz val="11"/>
            <rFont val="Calibri"/>
            <family val="2"/>
            <charset val="238"/>
          </rPr>
          <t>SZV_F:VKR_Nev</t>
        </r>
      </text>
    </comment>
    <comment ref="H259" authorId="0" shapeId="0">
      <text>
        <r>
          <rPr>
            <sz val="11"/>
            <rFont val="Calibri"/>
            <family val="2"/>
            <charset val="238"/>
          </rPr>
          <t>SZV_F:FeladatAzonosito</t>
        </r>
      </text>
    </comment>
    <comment ref="I259" authorId="0" shapeId="0">
      <text>
        <r>
          <rPr>
            <sz val="11"/>
            <rFont val="Calibri"/>
            <family val="2"/>
            <charset val="238"/>
          </rPr>
          <t>SZV_F:EllatasiTerulet</t>
        </r>
      </text>
    </comment>
    <comment ref="J259" authorId="0" shapeId="0">
      <text>
        <r>
          <rPr>
            <sz val="11"/>
            <rFont val="Calibri"/>
            <family val="2"/>
            <charset val="238"/>
          </rPr>
          <t>SZV_F:EllatasertFelelos</t>
        </r>
      </text>
    </comment>
    <comment ref="K259" authorId="0" shapeId="0">
      <text>
        <r>
          <rPr>
            <sz val="11"/>
            <rFont val="Calibri"/>
            <family val="2"/>
            <charset val="238"/>
          </rPr>
          <t>SZV_F:TervezettNettoKoltseg</t>
        </r>
      </text>
    </comment>
    <comment ref="L259" authorId="0" shapeId="0">
      <text>
        <r>
          <rPr>
            <sz val="11"/>
            <rFont val="Calibri"/>
            <family val="2"/>
            <charset val="238"/>
          </rPr>
          <t>SZV_F:IdotartamKezdes</t>
        </r>
      </text>
    </comment>
    <comment ref="M259" authorId="0" shapeId="0">
      <text>
        <r>
          <rPr>
            <sz val="11"/>
            <rFont val="Calibri"/>
            <family val="2"/>
            <charset val="238"/>
          </rPr>
          <t>SZV_F:IdotartamBefejezes</t>
        </r>
      </text>
    </comment>
    <comment ref="N259" authorId="0" shapeId="0">
      <text>
        <r>
          <rPr>
            <sz val="11"/>
            <rFont val="Calibri"/>
            <family val="2"/>
            <charset val="238"/>
          </rPr>
          <t>SZV_F:NettoKoltsegUtem1</t>
        </r>
      </text>
    </comment>
    <comment ref="O259" authorId="0" shapeId="0">
      <text>
        <r>
          <rPr>
            <sz val="11"/>
            <rFont val="Calibri"/>
            <family val="2"/>
            <charset val="238"/>
          </rPr>
          <t>SZV_F:NettoKoltsegUtem2</t>
        </r>
      </text>
    </comment>
    <comment ref="P259" authorId="0" shapeId="0">
      <text>
        <r>
          <rPr>
            <sz val="11"/>
            <rFont val="Calibri"/>
            <family val="2"/>
            <charset val="238"/>
          </rPr>
          <t>SZV_F:EM_Melleklet2_KTG</t>
        </r>
      </text>
    </comment>
    <comment ref="R259" authorId="0" shapeId="0">
      <text>
        <r>
          <rPr>
            <sz val="11"/>
            <rFont val="Calibri"/>
            <family val="2"/>
            <charset val="238"/>
          </rPr>
          <t>SZV_F:HDUtem1</t>
        </r>
      </text>
    </comment>
    <comment ref="S259" authorId="0" shapeId="0">
      <text>
        <r>
          <rPr>
            <sz val="11"/>
            <rFont val="Calibri"/>
            <family val="2"/>
            <charset val="238"/>
          </rPr>
          <t>SZV_F:ECSUtem1</t>
        </r>
      </text>
    </comment>
    <comment ref="T259" authorId="0" shapeId="0">
      <text>
        <r>
          <rPr>
            <sz val="11"/>
            <rFont val="Calibri"/>
            <family val="2"/>
            <charset val="238"/>
          </rPr>
          <t>SZV_F:KFHUtem1</t>
        </r>
      </text>
    </comment>
    <comment ref="U259" authorId="0" shapeId="0">
      <text>
        <r>
          <rPr>
            <sz val="11"/>
            <rFont val="Calibri"/>
            <family val="2"/>
            <charset val="238"/>
          </rPr>
          <t>SZV_F:Egyeb_SajatUtem1</t>
        </r>
      </text>
    </comment>
    <comment ref="V259" authorId="0" shapeId="0">
      <text>
        <r>
          <rPr>
            <sz val="11"/>
            <rFont val="Calibri"/>
            <family val="2"/>
            <charset val="238"/>
          </rPr>
          <t>SZV_F:DijUtem1</t>
        </r>
      </text>
    </comment>
    <comment ref="W259" authorId="0" shapeId="0">
      <text>
        <r>
          <rPr>
            <sz val="11"/>
            <rFont val="Calibri"/>
            <family val="2"/>
            <charset val="238"/>
          </rPr>
          <t>SZV_F:EM_Melleklet1_Utem1</t>
        </r>
      </text>
    </comment>
    <comment ref="X259" authorId="0" shapeId="0">
      <text>
        <r>
          <rPr>
            <sz val="11"/>
            <rFont val="Calibri"/>
            <family val="2"/>
            <charset val="238"/>
          </rPr>
          <t>SZV_F:EgyebAllamiUtem1</t>
        </r>
      </text>
    </comment>
    <comment ref="Y259" authorId="0" shapeId="0">
      <text>
        <r>
          <rPr>
            <sz val="11"/>
            <rFont val="Calibri"/>
            <family val="2"/>
            <charset val="238"/>
          </rPr>
          <t>SZV_F:OnkormanyzatiUtem1</t>
        </r>
      </text>
    </comment>
    <comment ref="Z259" authorId="0" shapeId="0">
      <text>
        <r>
          <rPr>
            <sz val="11"/>
            <rFont val="Calibri"/>
            <family val="2"/>
            <charset val="238"/>
          </rPr>
          <t>SZV_F:EUUtem1</t>
        </r>
      </text>
    </comment>
    <comment ref="AA259" authorId="0" shapeId="0">
      <text>
        <r>
          <rPr>
            <sz val="11"/>
            <rFont val="Calibri"/>
            <family val="2"/>
            <charset val="238"/>
          </rPr>
          <t>SZV_F:EgyebUtem1</t>
        </r>
      </text>
    </comment>
    <comment ref="AB259" authorId="0" shapeId="0">
      <text>
        <r>
          <rPr>
            <sz val="11"/>
            <rFont val="Calibri"/>
            <family val="2"/>
            <charset val="238"/>
          </rPr>
          <t>SZV_F:HitelKotvenyUtem1</t>
        </r>
      </text>
    </comment>
    <comment ref="AC259" authorId="0" shapeId="0">
      <text>
        <r>
          <rPr>
            <sz val="11"/>
            <rFont val="Calibri"/>
            <family val="2"/>
            <charset val="238"/>
          </rPr>
          <t>SZV_F:OsszesenUtem1</t>
        </r>
      </text>
    </comment>
    <comment ref="AF259" authorId="0" shapeId="0">
      <text>
        <r>
          <rPr>
            <sz val="11"/>
            <rFont val="Calibri"/>
            <family val="2"/>
            <charset val="238"/>
          </rPr>
          <t>SZV_F:HDUtem2</t>
        </r>
      </text>
    </comment>
    <comment ref="AG259" authorId="0" shapeId="0">
      <text>
        <r>
          <rPr>
            <sz val="11"/>
            <rFont val="Calibri"/>
            <family val="2"/>
            <charset val="238"/>
          </rPr>
          <t>SZV_F:ECSUtem2</t>
        </r>
      </text>
    </comment>
    <comment ref="AH259" authorId="0" shapeId="0">
      <text>
        <r>
          <rPr>
            <sz val="11"/>
            <rFont val="Calibri"/>
            <family val="2"/>
            <charset val="238"/>
          </rPr>
          <t>SZV_F:KFHUtem2</t>
        </r>
      </text>
    </comment>
    <comment ref="AI259" authorId="0" shapeId="0">
      <text>
        <r>
          <rPr>
            <sz val="11"/>
            <rFont val="Calibri"/>
            <family val="2"/>
            <charset val="238"/>
          </rPr>
          <t>SZV_F:Egyeb_SajatUtem2</t>
        </r>
      </text>
    </comment>
    <comment ref="AJ259" authorId="0" shapeId="0">
      <text>
        <r>
          <rPr>
            <sz val="11"/>
            <rFont val="Calibri"/>
            <family val="2"/>
            <charset val="238"/>
          </rPr>
          <t>SZV_F:DijUtem2</t>
        </r>
      </text>
    </comment>
    <comment ref="AK259" authorId="0" shapeId="0">
      <text>
        <r>
          <rPr>
            <sz val="11"/>
            <rFont val="Calibri"/>
            <family val="2"/>
            <charset val="238"/>
          </rPr>
          <t>SZV_F:EM_Melleklet1_Utem2</t>
        </r>
      </text>
    </comment>
    <comment ref="AL259" authorId="0" shapeId="0">
      <text>
        <r>
          <rPr>
            <sz val="11"/>
            <rFont val="Calibri"/>
            <family val="2"/>
            <charset val="238"/>
          </rPr>
          <t>SZV_F:EgyebAllamiUtem2</t>
        </r>
      </text>
    </comment>
    <comment ref="AM259" authorId="0" shapeId="0">
      <text>
        <r>
          <rPr>
            <sz val="11"/>
            <rFont val="Calibri"/>
            <family val="2"/>
            <charset val="238"/>
          </rPr>
          <t>SZV_F:OnkormanyzatiUtem2</t>
        </r>
      </text>
    </comment>
    <comment ref="AN259" authorId="0" shapeId="0">
      <text>
        <r>
          <rPr>
            <sz val="11"/>
            <rFont val="Calibri"/>
            <family val="2"/>
            <charset val="238"/>
          </rPr>
          <t>SZV_F:EUUtem2</t>
        </r>
      </text>
    </comment>
    <comment ref="AO259" authorId="0" shapeId="0">
      <text>
        <r>
          <rPr>
            <sz val="11"/>
            <rFont val="Calibri"/>
            <family val="2"/>
            <charset val="238"/>
          </rPr>
          <t>SZV_F:EgyebUtem2</t>
        </r>
      </text>
    </comment>
    <comment ref="AP259" authorId="0" shapeId="0">
      <text>
        <r>
          <rPr>
            <sz val="11"/>
            <rFont val="Calibri"/>
            <family val="2"/>
            <charset val="238"/>
          </rPr>
          <t>SZV_F:HitelKotvenyUtem2</t>
        </r>
      </text>
    </comment>
    <comment ref="AQ259" authorId="0" shapeId="0">
      <text>
        <r>
          <rPr>
            <sz val="11"/>
            <rFont val="Calibri"/>
            <family val="2"/>
            <charset val="238"/>
          </rPr>
          <t>SZV_F:OsszesenUtem2</t>
        </r>
      </text>
    </comment>
    <comment ref="AR259" authorId="0" shapeId="0">
      <text>
        <r>
          <rPr>
            <sz val="11"/>
            <rFont val="Calibri"/>
            <family val="2"/>
            <charset val="238"/>
          </rPr>
          <t>SZV_F:ForrashianyUtem2</t>
        </r>
      </text>
    </comment>
    <comment ref="AU259" authorId="0" shapeId="0">
      <text>
        <r>
          <rPr>
            <sz val="11"/>
            <rFont val="Calibri"/>
            <family val="2"/>
            <charset val="238"/>
          </rPr>
          <t>SZV_F:Indokolas</t>
        </r>
      </text>
    </comment>
    <comment ref="AV259" authorId="0" shapeId="0">
      <text>
        <r>
          <rPr>
            <sz val="11"/>
            <rFont val="Calibri"/>
            <family val="2"/>
            <charset val="238"/>
          </rPr>
          <t>SZV_F:Megjegyzes</t>
        </r>
      </text>
    </comment>
    <comment ref="AW259" authorId="0" shapeId="0">
      <text>
        <r>
          <rPr>
            <sz val="11"/>
            <rFont val="Calibri"/>
            <family val="2"/>
            <charset val="238"/>
          </rPr>
          <t>SZV_F:FeladatSorszam</t>
        </r>
      </text>
    </comment>
    <comment ref="AY259" authorId="0" shapeId="0">
      <text>
        <r>
          <rPr>
            <sz val="11"/>
            <rFont val="Calibri"/>
            <family val="2"/>
            <charset val="238"/>
          </rPr>
          <t>SZV_F:ISA</t>
        </r>
      </text>
    </comment>
    <comment ref="B260" authorId="0" shapeId="0">
      <text>
        <r>
          <rPr>
            <sz val="11"/>
            <rFont val="Calibri"/>
            <family val="2"/>
            <charset val="238"/>
          </rPr>
          <t>SZV_F:FontossagiSorrent</t>
        </r>
      </text>
    </comment>
    <comment ref="C260" authorId="0" shapeId="0">
      <text>
        <r>
          <rPr>
            <sz val="11"/>
            <rFont val="Calibri"/>
            <family val="2"/>
            <charset val="238"/>
          </rPr>
          <t>SZV_F:FeladatKategoria</t>
        </r>
      </text>
    </comment>
    <comment ref="D260" authorId="0" shapeId="0">
      <text>
        <r>
          <rPr>
            <sz val="11"/>
            <rFont val="Calibri"/>
            <family val="2"/>
            <charset val="238"/>
          </rPr>
          <t>SZV_F:FeladatMegnevezes</t>
        </r>
      </text>
    </comment>
    <comment ref="E260" authorId="0" shapeId="0">
      <text>
        <r>
          <rPr>
            <sz val="11"/>
            <rFont val="Calibri"/>
            <family val="2"/>
            <charset val="238"/>
          </rPr>
          <t>SZV_F:ElviEngedelySzam</t>
        </r>
      </text>
    </comment>
    <comment ref="F260" authorId="0" shapeId="0">
      <text>
        <r>
          <rPr>
            <sz val="11"/>
            <rFont val="Calibri"/>
            <family val="2"/>
            <charset val="238"/>
          </rPr>
          <t>SZV_F:VKR_Kod</t>
        </r>
      </text>
    </comment>
    <comment ref="G260" authorId="0" shapeId="0">
      <text>
        <r>
          <rPr>
            <sz val="11"/>
            <rFont val="Calibri"/>
            <family val="2"/>
            <charset val="238"/>
          </rPr>
          <t>SZV_F:VKR_Nev</t>
        </r>
      </text>
    </comment>
    <comment ref="H260" authorId="0" shapeId="0">
      <text>
        <r>
          <rPr>
            <sz val="11"/>
            <rFont val="Calibri"/>
            <family val="2"/>
            <charset val="238"/>
          </rPr>
          <t>SZV_F:FeladatAzonosito</t>
        </r>
      </text>
    </comment>
    <comment ref="I260" authorId="0" shapeId="0">
      <text>
        <r>
          <rPr>
            <sz val="11"/>
            <rFont val="Calibri"/>
            <family val="2"/>
            <charset val="238"/>
          </rPr>
          <t>SZV_F:EllatasiTerulet</t>
        </r>
      </text>
    </comment>
    <comment ref="J260" authorId="0" shapeId="0">
      <text>
        <r>
          <rPr>
            <sz val="11"/>
            <rFont val="Calibri"/>
            <family val="2"/>
            <charset val="238"/>
          </rPr>
          <t>SZV_F:EllatasertFelelos</t>
        </r>
      </text>
    </comment>
    <comment ref="K260" authorId="0" shapeId="0">
      <text>
        <r>
          <rPr>
            <sz val="11"/>
            <rFont val="Calibri"/>
            <family val="2"/>
            <charset val="238"/>
          </rPr>
          <t>SZV_F:TervezettNettoKoltseg</t>
        </r>
      </text>
    </comment>
    <comment ref="L260" authorId="0" shapeId="0">
      <text>
        <r>
          <rPr>
            <sz val="11"/>
            <rFont val="Calibri"/>
            <family val="2"/>
            <charset val="238"/>
          </rPr>
          <t>SZV_F:IdotartamKezdes</t>
        </r>
      </text>
    </comment>
    <comment ref="M260" authorId="0" shapeId="0">
      <text>
        <r>
          <rPr>
            <sz val="11"/>
            <rFont val="Calibri"/>
            <family val="2"/>
            <charset val="238"/>
          </rPr>
          <t>SZV_F:IdotartamBefejezes</t>
        </r>
      </text>
    </comment>
    <comment ref="N260" authorId="0" shapeId="0">
      <text>
        <r>
          <rPr>
            <sz val="11"/>
            <rFont val="Calibri"/>
            <family val="2"/>
            <charset val="238"/>
          </rPr>
          <t>SZV_F:NettoKoltsegUtem1</t>
        </r>
      </text>
    </comment>
    <comment ref="O260" authorId="0" shapeId="0">
      <text>
        <r>
          <rPr>
            <sz val="11"/>
            <rFont val="Calibri"/>
            <family val="2"/>
            <charset val="238"/>
          </rPr>
          <t>SZV_F:NettoKoltsegUtem2</t>
        </r>
      </text>
    </comment>
    <comment ref="P260" authorId="0" shapeId="0">
      <text>
        <r>
          <rPr>
            <sz val="11"/>
            <rFont val="Calibri"/>
            <family val="2"/>
            <charset val="238"/>
          </rPr>
          <t>SZV_F:EM_Melleklet2_KTG</t>
        </r>
      </text>
    </comment>
    <comment ref="R260" authorId="0" shapeId="0">
      <text>
        <r>
          <rPr>
            <sz val="11"/>
            <rFont val="Calibri"/>
            <family val="2"/>
            <charset val="238"/>
          </rPr>
          <t>SZV_F:HDUtem1</t>
        </r>
      </text>
    </comment>
    <comment ref="S260" authorId="0" shapeId="0">
      <text>
        <r>
          <rPr>
            <sz val="11"/>
            <rFont val="Calibri"/>
            <family val="2"/>
            <charset val="238"/>
          </rPr>
          <t>SZV_F:ECSUtem1</t>
        </r>
      </text>
    </comment>
    <comment ref="T260" authorId="0" shapeId="0">
      <text>
        <r>
          <rPr>
            <sz val="11"/>
            <rFont val="Calibri"/>
            <family val="2"/>
            <charset val="238"/>
          </rPr>
          <t>SZV_F:KFHUtem1</t>
        </r>
      </text>
    </comment>
    <comment ref="U260" authorId="0" shapeId="0">
      <text>
        <r>
          <rPr>
            <sz val="11"/>
            <rFont val="Calibri"/>
            <family val="2"/>
            <charset val="238"/>
          </rPr>
          <t>SZV_F:Egyeb_SajatUtem1</t>
        </r>
      </text>
    </comment>
    <comment ref="V260" authorId="0" shapeId="0">
      <text>
        <r>
          <rPr>
            <sz val="11"/>
            <rFont val="Calibri"/>
            <family val="2"/>
            <charset val="238"/>
          </rPr>
          <t>SZV_F:DijUtem1</t>
        </r>
      </text>
    </comment>
    <comment ref="W260" authorId="0" shapeId="0">
      <text>
        <r>
          <rPr>
            <sz val="11"/>
            <rFont val="Calibri"/>
            <family val="2"/>
            <charset val="238"/>
          </rPr>
          <t>SZV_F:EM_Melleklet1_Utem1</t>
        </r>
      </text>
    </comment>
    <comment ref="X260" authorId="0" shapeId="0">
      <text>
        <r>
          <rPr>
            <sz val="11"/>
            <rFont val="Calibri"/>
            <family val="2"/>
            <charset val="238"/>
          </rPr>
          <t>SZV_F:EgyebAllamiUtem1</t>
        </r>
      </text>
    </comment>
    <comment ref="Y260" authorId="0" shapeId="0">
      <text>
        <r>
          <rPr>
            <sz val="11"/>
            <rFont val="Calibri"/>
            <family val="2"/>
            <charset val="238"/>
          </rPr>
          <t>SZV_F:OnkormanyzatiUtem1</t>
        </r>
      </text>
    </comment>
    <comment ref="Z260" authorId="0" shapeId="0">
      <text>
        <r>
          <rPr>
            <sz val="11"/>
            <rFont val="Calibri"/>
            <family val="2"/>
            <charset val="238"/>
          </rPr>
          <t>SZV_F:EUUtem1</t>
        </r>
      </text>
    </comment>
    <comment ref="AA260" authorId="0" shapeId="0">
      <text>
        <r>
          <rPr>
            <sz val="11"/>
            <rFont val="Calibri"/>
            <family val="2"/>
            <charset val="238"/>
          </rPr>
          <t>SZV_F:EgyebUtem1</t>
        </r>
      </text>
    </comment>
    <comment ref="AB260" authorId="0" shapeId="0">
      <text>
        <r>
          <rPr>
            <sz val="11"/>
            <rFont val="Calibri"/>
            <family val="2"/>
            <charset val="238"/>
          </rPr>
          <t>SZV_F:HitelKotvenyUtem1</t>
        </r>
      </text>
    </comment>
    <comment ref="AC260" authorId="0" shapeId="0">
      <text>
        <r>
          <rPr>
            <sz val="11"/>
            <rFont val="Calibri"/>
            <family val="2"/>
            <charset val="238"/>
          </rPr>
          <t>SZV_F:OsszesenUtem1</t>
        </r>
      </text>
    </comment>
    <comment ref="AF260" authorId="0" shapeId="0">
      <text>
        <r>
          <rPr>
            <sz val="11"/>
            <rFont val="Calibri"/>
            <family val="2"/>
            <charset val="238"/>
          </rPr>
          <t>SZV_F:HDUtem2</t>
        </r>
      </text>
    </comment>
    <comment ref="AG260" authorId="0" shapeId="0">
      <text>
        <r>
          <rPr>
            <sz val="11"/>
            <rFont val="Calibri"/>
            <family val="2"/>
            <charset val="238"/>
          </rPr>
          <t>SZV_F:ECSUtem2</t>
        </r>
      </text>
    </comment>
    <comment ref="AH260" authorId="0" shapeId="0">
      <text>
        <r>
          <rPr>
            <sz val="11"/>
            <rFont val="Calibri"/>
            <family val="2"/>
            <charset val="238"/>
          </rPr>
          <t>SZV_F:KFHUtem2</t>
        </r>
      </text>
    </comment>
    <comment ref="AI260" authorId="0" shapeId="0">
      <text>
        <r>
          <rPr>
            <sz val="11"/>
            <rFont val="Calibri"/>
            <family val="2"/>
            <charset val="238"/>
          </rPr>
          <t>SZV_F:Egyeb_SajatUtem2</t>
        </r>
      </text>
    </comment>
    <comment ref="AJ260" authorId="0" shapeId="0">
      <text>
        <r>
          <rPr>
            <sz val="11"/>
            <rFont val="Calibri"/>
            <family val="2"/>
            <charset val="238"/>
          </rPr>
          <t>SZV_F:DijUtem2</t>
        </r>
      </text>
    </comment>
    <comment ref="AK260" authorId="0" shapeId="0">
      <text>
        <r>
          <rPr>
            <sz val="11"/>
            <rFont val="Calibri"/>
            <family val="2"/>
            <charset val="238"/>
          </rPr>
          <t>SZV_F:EM_Melleklet1_Utem2</t>
        </r>
      </text>
    </comment>
    <comment ref="AL260" authorId="0" shapeId="0">
      <text>
        <r>
          <rPr>
            <sz val="11"/>
            <rFont val="Calibri"/>
            <family val="2"/>
            <charset val="238"/>
          </rPr>
          <t>SZV_F:EgyebAllamiUtem2</t>
        </r>
      </text>
    </comment>
    <comment ref="AM260" authorId="0" shapeId="0">
      <text>
        <r>
          <rPr>
            <sz val="11"/>
            <rFont val="Calibri"/>
            <family val="2"/>
            <charset val="238"/>
          </rPr>
          <t>SZV_F:OnkormanyzatiUtem2</t>
        </r>
      </text>
    </comment>
    <comment ref="AN260" authorId="0" shapeId="0">
      <text>
        <r>
          <rPr>
            <sz val="11"/>
            <rFont val="Calibri"/>
            <family val="2"/>
            <charset val="238"/>
          </rPr>
          <t>SZV_F:EUUtem2</t>
        </r>
      </text>
    </comment>
    <comment ref="AO260" authorId="0" shapeId="0">
      <text>
        <r>
          <rPr>
            <sz val="11"/>
            <rFont val="Calibri"/>
            <family val="2"/>
            <charset val="238"/>
          </rPr>
          <t>SZV_F:EgyebUtem2</t>
        </r>
      </text>
    </comment>
    <comment ref="AP260" authorId="0" shapeId="0">
      <text>
        <r>
          <rPr>
            <sz val="11"/>
            <rFont val="Calibri"/>
            <family val="2"/>
            <charset val="238"/>
          </rPr>
          <t>SZV_F:HitelKotvenyUtem2</t>
        </r>
      </text>
    </comment>
    <comment ref="AQ260" authorId="0" shapeId="0">
      <text>
        <r>
          <rPr>
            <sz val="11"/>
            <rFont val="Calibri"/>
            <family val="2"/>
            <charset val="238"/>
          </rPr>
          <t>SZV_F:OsszesenUtem2</t>
        </r>
      </text>
    </comment>
    <comment ref="AR260" authorId="0" shapeId="0">
      <text>
        <r>
          <rPr>
            <sz val="11"/>
            <rFont val="Calibri"/>
            <family val="2"/>
            <charset val="238"/>
          </rPr>
          <t>SZV_F:ForrashianyUtem2</t>
        </r>
      </text>
    </comment>
    <comment ref="AU260" authorId="0" shapeId="0">
      <text>
        <r>
          <rPr>
            <sz val="11"/>
            <rFont val="Calibri"/>
            <family val="2"/>
            <charset val="238"/>
          </rPr>
          <t>SZV_F:Indokolas</t>
        </r>
      </text>
    </comment>
    <comment ref="AV260" authorId="0" shapeId="0">
      <text>
        <r>
          <rPr>
            <sz val="11"/>
            <rFont val="Calibri"/>
            <family val="2"/>
            <charset val="238"/>
          </rPr>
          <t>SZV_F:Megjegyzes</t>
        </r>
      </text>
    </comment>
    <comment ref="AW260" authorId="0" shapeId="0">
      <text>
        <r>
          <rPr>
            <sz val="11"/>
            <rFont val="Calibri"/>
            <family val="2"/>
            <charset val="238"/>
          </rPr>
          <t>SZV_F:FeladatSorszam</t>
        </r>
      </text>
    </comment>
    <comment ref="AY260" authorId="0" shapeId="0">
      <text>
        <r>
          <rPr>
            <sz val="11"/>
            <rFont val="Calibri"/>
            <family val="2"/>
            <charset val="238"/>
          </rPr>
          <t>SZV_F:ISA</t>
        </r>
      </text>
    </comment>
    <comment ref="B261" authorId="0" shapeId="0">
      <text>
        <r>
          <rPr>
            <sz val="11"/>
            <rFont val="Calibri"/>
            <family val="2"/>
            <charset val="238"/>
          </rPr>
          <t>SZV_F:FontossagiSorrent</t>
        </r>
      </text>
    </comment>
    <comment ref="C261" authorId="0" shapeId="0">
      <text>
        <r>
          <rPr>
            <sz val="11"/>
            <rFont val="Calibri"/>
            <family val="2"/>
            <charset val="238"/>
          </rPr>
          <t>SZV_F:FeladatKategoria</t>
        </r>
      </text>
    </comment>
    <comment ref="D261" authorId="0" shapeId="0">
      <text>
        <r>
          <rPr>
            <sz val="11"/>
            <rFont val="Calibri"/>
            <family val="2"/>
            <charset val="238"/>
          </rPr>
          <t>SZV_F:FeladatMegnevezes</t>
        </r>
      </text>
    </comment>
    <comment ref="E261" authorId="0" shapeId="0">
      <text>
        <r>
          <rPr>
            <sz val="11"/>
            <rFont val="Calibri"/>
            <family val="2"/>
            <charset val="238"/>
          </rPr>
          <t>SZV_F:ElviEngedelySzam</t>
        </r>
      </text>
    </comment>
    <comment ref="F261" authorId="0" shapeId="0">
      <text>
        <r>
          <rPr>
            <sz val="11"/>
            <rFont val="Calibri"/>
            <family val="2"/>
            <charset val="238"/>
          </rPr>
          <t>SZV_F:VKR_Kod</t>
        </r>
      </text>
    </comment>
    <comment ref="G261" authorId="0" shapeId="0">
      <text>
        <r>
          <rPr>
            <sz val="11"/>
            <rFont val="Calibri"/>
            <family val="2"/>
            <charset val="238"/>
          </rPr>
          <t>SZV_F:VKR_Nev</t>
        </r>
      </text>
    </comment>
    <comment ref="H261" authorId="0" shapeId="0">
      <text>
        <r>
          <rPr>
            <sz val="11"/>
            <rFont val="Calibri"/>
            <family val="2"/>
            <charset val="238"/>
          </rPr>
          <t>SZV_F:FeladatAzonosito</t>
        </r>
      </text>
    </comment>
    <comment ref="I261" authorId="0" shapeId="0">
      <text>
        <r>
          <rPr>
            <sz val="11"/>
            <rFont val="Calibri"/>
            <family val="2"/>
            <charset val="238"/>
          </rPr>
          <t>SZV_F:EllatasiTerulet</t>
        </r>
      </text>
    </comment>
    <comment ref="J261" authorId="0" shapeId="0">
      <text>
        <r>
          <rPr>
            <sz val="11"/>
            <rFont val="Calibri"/>
            <family val="2"/>
            <charset val="238"/>
          </rPr>
          <t>SZV_F:EllatasertFelelos</t>
        </r>
      </text>
    </comment>
    <comment ref="K261" authorId="0" shapeId="0">
      <text>
        <r>
          <rPr>
            <sz val="11"/>
            <rFont val="Calibri"/>
            <family val="2"/>
            <charset val="238"/>
          </rPr>
          <t>SZV_F:TervezettNettoKoltseg</t>
        </r>
      </text>
    </comment>
    <comment ref="L261" authorId="0" shapeId="0">
      <text>
        <r>
          <rPr>
            <sz val="11"/>
            <rFont val="Calibri"/>
            <family val="2"/>
            <charset val="238"/>
          </rPr>
          <t>SZV_F:IdotartamKezdes</t>
        </r>
      </text>
    </comment>
    <comment ref="M261" authorId="0" shapeId="0">
      <text>
        <r>
          <rPr>
            <sz val="11"/>
            <rFont val="Calibri"/>
            <family val="2"/>
            <charset val="238"/>
          </rPr>
          <t>SZV_F:IdotartamBefejezes</t>
        </r>
      </text>
    </comment>
    <comment ref="N261" authorId="0" shapeId="0">
      <text>
        <r>
          <rPr>
            <sz val="11"/>
            <rFont val="Calibri"/>
            <family val="2"/>
            <charset val="238"/>
          </rPr>
          <t>SZV_F:NettoKoltsegUtem1</t>
        </r>
      </text>
    </comment>
    <comment ref="O261" authorId="0" shapeId="0">
      <text>
        <r>
          <rPr>
            <sz val="11"/>
            <rFont val="Calibri"/>
            <family val="2"/>
            <charset val="238"/>
          </rPr>
          <t>SZV_F:NettoKoltsegUtem2</t>
        </r>
      </text>
    </comment>
    <comment ref="P261" authorId="0" shapeId="0">
      <text>
        <r>
          <rPr>
            <sz val="11"/>
            <rFont val="Calibri"/>
            <family val="2"/>
            <charset val="238"/>
          </rPr>
          <t>SZV_F:EM_Melleklet2_KTG</t>
        </r>
      </text>
    </comment>
    <comment ref="R261" authorId="0" shapeId="0">
      <text>
        <r>
          <rPr>
            <sz val="11"/>
            <rFont val="Calibri"/>
            <family val="2"/>
            <charset val="238"/>
          </rPr>
          <t>SZV_F:HDUtem1</t>
        </r>
      </text>
    </comment>
    <comment ref="S261" authorId="0" shapeId="0">
      <text>
        <r>
          <rPr>
            <sz val="11"/>
            <rFont val="Calibri"/>
            <family val="2"/>
            <charset val="238"/>
          </rPr>
          <t>SZV_F:ECSUtem1</t>
        </r>
      </text>
    </comment>
    <comment ref="T261" authorId="0" shapeId="0">
      <text>
        <r>
          <rPr>
            <sz val="11"/>
            <rFont val="Calibri"/>
            <family val="2"/>
            <charset val="238"/>
          </rPr>
          <t>SZV_F:KFHUtem1</t>
        </r>
      </text>
    </comment>
    <comment ref="U261" authorId="0" shapeId="0">
      <text>
        <r>
          <rPr>
            <sz val="11"/>
            <rFont val="Calibri"/>
            <family val="2"/>
            <charset val="238"/>
          </rPr>
          <t>SZV_F:Egyeb_SajatUtem1</t>
        </r>
      </text>
    </comment>
    <comment ref="V261" authorId="0" shapeId="0">
      <text>
        <r>
          <rPr>
            <sz val="11"/>
            <rFont val="Calibri"/>
            <family val="2"/>
            <charset val="238"/>
          </rPr>
          <t>SZV_F:DijUtem1</t>
        </r>
      </text>
    </comment>
    <comment ref="W261" authorId="0" shapeId="0">
      <text>
        <r>
          <rPr>
            <sz val="11"/>
            <rFont val="Calibri"/>
            <family val="2"/>
            <charset val="238"/>
          </rPr>
          <t>SZV_F:EM_Melleklet1_Utem1</t>
        </r>
      </text>
    </comment>
    <comment ref="X261" authorId="0" shapeId="0">
      <text>
        <r>
          <rPr>
            <sz val="11"/>
            <rFont val="Calibri"/>
            <family val="2"/>
            <charset val="238"/>
          </rPr>
          <t>SZV_F:EgyebAllamiUtem1</t>
        </r>
      </text>
    </comment>
    <comment ref="Y261" authorId="0" shapeId="0">
      <text>
        <r>
          <rPr>
            <sz val="11"/>
            <rFont val="Calibri"/>
            <family val="2"/>
            <charset val="238"/>
          </rPr>
          <t>SZV_F:OnkormanyzatiUtem1</t>
        </r>
      </text>
    </comment>
    <comment ref="Z261" authorId="0" shapeId="0">
      <text>
        <r>
          <rPr>
            <sz val="11"/>
            <rFont val="Calibri"/>
            <family val="2"/>
            <charset val="238"/>
          </rPr>
          <t>SZV_F:EUUtem1</t>
        </r>
      </text>
    </comment>
    <comment ref="AA261" authorId="0" shapeId="0">
      <text>
        <r>
          <rPr>
            <sz val="11"/>
            <rFont val="Calibri"/>
            <family val="2"/>
            <charset val="238"/>
          </rPr>
          <t>SZV_F:EgyebUtem1</t>
        </r>
      </text>
    </comment>
    <comment ref="AB261" authorId="0" shapeId="0">
      <text>
        <r>
          <rPr>
            <sz val="11"/>
            <rFont val="Calibri"/>
            <family val="2"/>
            <charset val="238"/>
          </rPr>
          <t>SZV_F:HitelKotvenyUtem1</t>
        </r>
      </text>
    </comment>
    <comment ref="AC261" authorId="0" shapeId="0">
      <text>
        <r>
          <rPr>
            <sz val="11"/>
            <rFont val="Calibri"/>
            <family val="2"/>
            <charset val="238"/>
          </rPr>
          <t>SZV_F:OsszesenUtem1</t>
        </r>
      </text>
    </comment>
    <comment ref="AF261" authorId="0" shapeId="0">
      <text>
        <r>
          <rPr>
            <sz val="11"/>
            <rFont val="Calibri"/>
            <family val="2"/>
            <charset val="238"/>
          </rPr>
          <t>SZV_F:HDUtem2</t>
        </r>
      </text>
    </comment>
    <comment ref="AG261" authorId="0" shapeId="0">
      <text>
        <r>
          <rPr>
            <sz val="11"/>
            <rFont val="Calibri"/>
            <family val="2"/>
            <charset val="238"/>
          </rPr>
          <t>SZV_F:ECSUtem2</t>
        </r>
      </text>
    </comment>
    <comment ref="AH261" authorId="0" shapeId="0">
      <text>
        <r>
          <rPr>
            <sz val="11"/>
            <rFont val="Calibri"/>
            <family val="2"/>
            <charset val="238"/>
          </rPr>
          <t>SZV_F:KFHUtem2</t>
        </r>
      </text>
    </comment>
    <comment ref="AI261" authorId="0" shapeId="0">
      <text>
        <r>
          <rPr>
            <sz val="11"/>
            <rFont val="Calibri"/>
            <family val="2"/>
            <charset val="238"/>
          </rPr>
          <t>SZV_F:Egyeb_SajatUtem2</t>
        </r>
      </text>
    </comment>
    <comment ref="AJ261" authorId="0" shapeId="0">
      <text>
        <r>
          <rPr>
            <sz val="11"/>
            <rFont val="Calibri"/>
            <family val="2"/>
            <charset val="238"/>
          </rPr>
          <t>SZV_F:DijUtem2</t>
        </r>
      </text>
    </comment>
    <comment ref="AK261" authorId="0" shapeId="0">
      <text>
        <r>
          <rPr>
            <sz val="11"/>
            <rFont val="Calibri"/>
            <family val="2"/>
            <charset val="238"/>
          </rPr>
          <t>SZV_F:EM_Melleklet1_Utem2</t>
        </r>
      </text>
    </comment>
    <comment ref="AL261" authorId="0" shapeId="0">
      <text>
        <r>
          <rPr>
            <sz val="11"/>
            <rFont val="Calibri"/>
            <family val="2"/>
            <charset val="238"/>
          </rPr>
          <t>SZV_F:EgyebAllamiUtem2</t>
        </r>
      </text>
    </comment>
    <comment ref="AM261" authorId="0" shapeId="0">
      <text>
        <r>
          <rPr>
            <sz val="11"/>
            <rFont val="Calibri"/>
            <family val="2"/>
            <charset val="238"/>
          </rPr>
          <t>SZV_F:OnkormanyzatiUtem2</t>
        </r>
      </text>
    </comment>
    <comment ref="AN261" authorId="0" shapeId="0">
      <text>
        <r>
          <rPr>
            <sz val="11"/>
            <rFont val="Calibri"/>
            <family val="2"/>
            <charset val="238"/>
          </rPr>
          <t>SZV_F:EUUtem2</t>
        </r>
      </text>
    </comment>
    <comment ref="AO261" authorId="0" shapeId="0">
      <text>
        <r>
          <rPr>
            <sz val="11"/>
            <rFont val="Calibri"/>
            <family val="2"/>
            <charset val="238"/>
          </rPr>
          <t>SZV_F:EgyebUtem2</t>
        </r>
      </text>
    </comment>
    <comment ref="AP261" authorId="0" shapeId="0">
      <text>
        <r>
          <rPr>
            <sz val="11"/>
            <rFont val="Calibri"/>
            <family val="2"/>
            <charset val="238"/>
          </rPr>
          <t>SZV_F:HitelKotvenyUtem2</t>
        </r>
      </text>
    </comment>
    <comment ref="AQ261" authorId="0" shapeId="0">
      <text>
        <r>
          <rPr>
            <sz val="11"/>
            <rFont val="Calibri"/>
            <family val="2"/>
            <charset val="238"/>
          </rPr>
          <t>SZV_F:OsszesenUtem2</t>
        </r>
      </text>
    </comment>
    <comment ref="AR261" authorId="0" shapeId="0">
      <text>
        <r>
          <rPr>
            <sz val="11"/>
            <rFont val="Calibri"/>
            <family val="2"/>
            <charset val="238"/>
          </rPr>
          <t>SZV_F:ForrashianyUtem2</t>
        </r>
      </text>
    </comment>
    <comment ref="AU261" authorId="0" shapeId="0">
      <text>
        <r>
          <rPr>
            <sz val="11"/>
            <rFont val="Calibri"/>
            <family val="2"/>
            <charset val="238"/>
          </rPr>
          <t>SZV_F:Indokolas</t>
        </r>
      </text>
    </comment>
    <comment ref="AV261" authorId="0" shapeId="0">
      <text>
        <r>
          <rPr>
            <sz val="11"/>
            <rFont val="Calibri"/>
            <family val="2"/>
            <charset val="238"/>
          </rPr>
          <t>SZV_F:Megjegyzes</t>
        </r>
      </text>
    </comment>
    <comment ref="AW261" authorId="0" shapeId="0">
      <text>
        <r>
          <rPr>
            <sz val="11"/>
            <rFont val="Calibri"/>
            <family val="2"/>
            <charset val="238"/>
          </rPr>
          <t>SZV_F:FeladatSorszam</t>
        </r>
      </text>
    </comment>
    <comment ref="AY261" authorId="0" shapeId="0">
      <text>
        <r>
          <rPr>
            <sz val="11"/>
            <rFont val="Calibri"/>
            <family val="2"/>
            <charset val="238"/>
          </rPr>
          <t>SZV_F:ISA</t>
        </r>
      </text>
    </comment>
    <comment ref="B263" authorId="0" shapeId="0">
      <text>
        <r>
          <rPr>
            <sz val="11"/>
            <rFont val="Calibri"/>
            <family val="2"/>
            <charset val="238"/>
          </rPr>
          <t>SZV_F:FontossagiSorrent</t>
        </r>
      </text>
    </comment>
    <comment ref="C263" authorId="0" shapeId="0">
      <text>
        <r>
          <rPr>
            <sz val="11"/>
            <rFont val="Calibri"/>
            <family val="2"/>
            <charset val="238"/>
          </rPr>
          <t>SZV_F:FeladatKategoria</t>
        </r>
      </text>
    </comment>
    <comment ref="D263" authorId="0" shapeId="0">
      <text>
        <r>
          <rPr>
            <sz val="11"/>
            <rFont val="Calibri"/>
            <family val="2"/>
            <charset val="238"/>
          </rPr>
          <t>SZV_F:FeladatMegnevezes</t>
        </r>
      </text>
    </comment>
    <comment ref="E263" authorId="0" shapeId="0">
      <text>
        <r>
          <rPr>
            <sz val="11"/>
            <rFont val="Calibri"/>
            <family val="2"/>
            <charset val="238"/>
          </rPr>
          <t>SZV_F:ElviEngedelySzam</t>
        </r>
      </text>
    </comment>
    <comment ref="F263" authorId="0" shapeId="0">
      <text>
        <r>
          <rPr>
            <sz val="11"/>
            <rFont val="Calibri"/>
            <family val="2"/>
            <charset val="238"/>
          </rPr>
          <t>SZV_F:VKR_Kod</t>
        </r>
      </text>
    </comment>
    <comment ref="G263" authorId="0" shapeId="0">
      <text>
        <r>
          <rPr>
            <sz val="11"/>
            <rFont val="Calibri"/>
            <family val="2"/>
            <charset val="238"/>
          </rPr>
          <t>SZV_F:VKR_Nev</t>
        </r>
      </text>
    </comment>
    <comment ref="H263" authorId="0" shapeId="0">
      <text>
        <r>
          <rPr>
            <sz val="11"/>
            <rFont val="Calibri"/>
            <family val="2"/>
            <charset val="238"/>
          </rPr>
          <t>SZV_F:FeladatAzonosito</t>
        </r>
      </text>
    </comment>
    <comment ref="I263" authorId="0" shapeId="0">
      <text>
        <r>
          <rPr>
            <sz val="11"/>
            <rFont val="Calibri"/>
            <family val="2"/>
            <charset val="238"/>
          </rPr>
          <t>SZV_F:EllatasiTerulet</t>
        </r>
      </text>
    </comment>
    <comment ref="J263" authorId="0" shapeId="0">
      <text>
        <r>
          <rPr>
            <sz val="11"/>
            <rFont val="Calibri"/>
            <family val="2"/>
            <charset val="238"/>
          </rPr>
          <t>SZV_F:EllatasertFelelos</t>
        </r>
      </text>
    </comment>
    <comment ref="K263" authorId="0" shapeId="0">
      <text>
        <r>
          <rPr>
            <sz val="11"/>
            <rFont val="Calibri"/>
            <family val="2"/>
            <charset val="238"/>
          </rPr>
          <t>SZV_F:TervezettNettoKoltseg</t>
        </r>
      </text>
    </comment>
    <comment ref="L263" authorId="0" shapeId="0">
      <text>
        <r>
          <rPr>
            <sz val="11"/>
            <rFont val="Calibri"/>
            <family val="2"/>
            <charset val="238"/>
          </rPr>
          <t>SZV_F:IdotartamKezdes</t>
        </r>
      </text>
    </comment>
    <comment ref="M263" authorId="0" shapeId="0">
      <text>
        <r>
          <rPr>
            <sz val="11"/>
            <rFont val="Calibri"/>
            <family val="2"/>
            <charset val="238"/>
          </rPr>
          <t>SZV_F:IdotartamBefejezes</t>
        </r>
      </text>
    </comment>
    <comment ref="N263" authorId="0" shapeId="0">
      <text>
        <r>
          <rPr>
            <sz val="11"/>
            <rFont val="Calibri"/>
            <family val="2"/>
            <charset val="238"/>
          </rPr>
          <t>SZV_F:NettoKoltsegUtem1</t>
        </r>
      </text>
    </comment>
    <comment ref="O263" authorId="0" shapeId="0">
      <text>
        <r>
          <rPr>
            <sz val="11"/>
            <rFont val="Calibri"/>
            <family val="2"/>
            <charset val="238"/>
          </rPr>
          <t>SZV_F:NettoKoltsegUtem2</t>
        </r>
      </text>
    </comment>
    <comment ref="P263" authorId="0" shapeId="0">
      <text>
        <r>
          <rPr>
            <sz val="11"/>
            <rFont val="Calibri"/>
            <family val="2"/>
            <charset val="238"/>
          </rPr>
          <t>SZV_F:EM_Melleklet2_KTG</t>
        </r>
      </text>
    </comment>
    <comment ref="R263" authorId="0" shapeId="0">
      <text>
        <r>
          <rPr>
            <sz val="11"/>
            <rFont val="Calibri"/>
            <family val="2"/>
            <charset val="238"/>
          </rPr>
          <t>SZV_F:HDUtem1</t>
        </r>
      </text>
    </comment>
    <comment ref="S263" authorId="0" shapeId="0">
      <text>
        <r>
          <rPr>
            <sz val="11"/>
            <rFont val="Calibri"/>
            <family val="2"/>
            <charset val="238"/>
          </rPr>
          <t>SZV_F:ECSUtem1</t>
        </r>
      </text>
    </comment>
    <comment ref="T263" authorId="0" shapeId="0">
      <text>
        <r>
          <rPr>
            <sz val="11"/>
            <rFont val="Calibri"/>
            <family val="2"/>
            <charset val="238"/>
          </rPr>
          <t>SZV_F:KFHUtem1</t>
        </r>
      </text>
    </comment>
    <comment ref="U263" authorId="0" shapeId="0">
      <text>
        <r>
          <rPr>
            <sz val="11"/>
            <rFont val="Calibri"/>
            <family val="2"/>
            <charset val="238"/>
          </rPr>
          <t>SZV_F:Egyeb_SajatUtem1</t>
        </r>
      </text>
    </comment>
    <comment ref="V263" authorId="0" shapeId="0">
      <text>
        <r>
          <rPr>
            <sz val="11"/>
            <rFont val="Calibri"/>
            <family val="2"/>
            <charset val="238"/>
          </rPr>
          <t>SZV_F:DijUtem1</t>
        </r>
      </text>
    </comment>
    <comment ref="W263" authorId="0" shapeId="0">
      <text>
        <r>
          <rPr>
            <sz val="11"/>
            <rFont val="Calibri"/>
            <family val="2"/>
            <charset val="238"/>
          </rPr>
          <t>SZV_F:EM_Melleklet1_Utem1</t>
        </r>
      </text>
    </comment>
    <comment ref="X263" authorId="0" shapeId="0">
      <text>
        <r>
          <rPr>
            <sz val="11"/>
            <rFont val="Calibri"/>
            <family val="2"/>
            <charset val="238"/>
          </rPr>
          <t>SZV_F:EgyebAllamiUtem1</t>
        </r>
      </text>
    </comment>
    <comment ref="Y263" authorId="0" shapeId="0">
      <text>
        <r>
          <rPr>
            <sz val="11"/>
            <rFont val="Calibri"/>
            <family val="2"/>
            <charset val="238"/>
          </rPr>
          <t>SZV_F:OnkormanyzatiUtem1</t>
        </r>
      </text>
    </comment>
    <comment ref="Z263" authorId="0" shapeId="0">
      <text>
        <r>
          <rPr>
            <sz val="11"/>
            <rFont val="Calibri"/>
            <family val="2"/>
            <charset val="238"/>
          </rPr>
          <t>SZV_F:EUUtem1</t>
        </r>
      </text>
    </comment>
    <comment ref="AA263" authorId="0" shapeId="0">
      <text>
        <r>
          <rPr>
            <sz val="11"/>
            <rFont val="Calibri"/>
            <family val="2"/>
            <charset val="238"/>
          </rPr>
          <t>SZV_F:EgyebUtem1</t>
        </r>
      </text>
    </comment>
    <comment ref="AB263" authorId="0" shapeId="0">
      <text>
        <r>
          <rPr>
            <sz val="11"/>
            <rFont val="Calibri"/>
            <family val="2"/>
            <charset val="238"/>
          </rPr>
          <t>SZV_F:HitelKotvenyUtem1</t>
        </r>
      </text>
    </comment>
    <comment ref="AC263" authorId="0" shapeId="0">
      <text>
        <r>
          <rPr>
            <sz val="11"/>
            <rFont val="Calibri"/>
            <family val="2"/>
            <charset val="238"/>
          </rPr>
          <t>SZV_F:OsszesenUtem1</t>
        </r>
      </text>
    </comment>
    <comment ref="AF263" authorId="0" shapeId="0">
      <text>
        <r>
          <rPr>
            <sz val="11"/>
            <rFont val="Calibri"/>
            <family val="2"/>
            <charset val="238"/>
          </rPr>
          <t>SZV_F:HDUtem2</t>
        </r>
      </text>
    </comment>
    <comment ref="AG263" authorId="0" shapeId="0">
      <text>
        <r>
          <rPr>
            <sz val="11"/>
            <rFont val="Calibri"/>
            <family val="2"/>
            <charset val="238"/>
          </rPr>
          <t>SZV_F:ECSUtem2</t>
        </r>
      </text>
    </comment>
    <comment ref="AH263" authorId="0" shapeId="0">
      <text>
        <r>
          <rPr>
            <sz val="11"/>
            <rFont val="Calibri"/>
            <family val="2"/>
            <charset val="238"/>
          </rPr>
          <t>SZV_F:KFHUtem2</t>
        </r>
      </text>
    </comment>
    <comment ref="AI263" authorId="0" shapeId="0">
      <text>
        <r>
          <rPr>
            <sz val="11"/>
            <rFont val="Calibri"/>
            <family val="2"/>
            <charset val="238"/>
          </rPr>
          <t>SZV_F:Egyeb_SajatUtem2</t>
        </r>
      </text>
    </comment>
    <comment ref="AJ263" authorId="0" shapeId="0">
      <text>
        <r>
          <rPr>
            <sz val="11"/>
            <rFont val="Calibri"/>
            <family val="2"/>
            <charset val="238"/>
          </rPr>
          <t>SZV_F:DijUtem2</t>
        </r>
      </text>
    </comment>
    <comment ref="AK263" authorId="0" shapeId="0">
      <text>
        <r>
          <rPr>
            <sz val="11"/>
            <rFont val="Calibri"/>
            <family val="2"/>
            <charset val="238"/>
          </rPr>
          <t>SZV_F:EM_Melleklet1_Utem2</t>
        </r>
      </text>
    </comment>
    <comment ref="AL263" authorId="0" shapeId="0">
      <text>
        <r>
          <rPr>
            <sz val="11"/>
            <rFont val="Calibri"/>
            <family val="2"/>
            <charset val="238"/>
          </rPr>
          <t>SZV_F:EgyebAllamiUtem2</t>
        </r>
      </text>
    </comment>
    <comment ref="AM263" authorId="0" shapeId="0">
      <text>
        <r>
          <rPr>
            <sz val="11"/>
            <rFont val="Calibri"/>
            <family val="2"/>
            <charset val="238"/>
          </rPr>
          <t>SZV_F:OnkormanyzatiUtem2</t>
        </r>
      </text>
    </comment>
    <comment ref="AN263" authorId="0" shapeId="0">
      <text>
        <r>
          <rPr>
            <sz val="11"/>
            <rFont val="Calibri"/>
            <family val="2"/>
            <charset val="238"/>
          </rPr>
          <t>SZV_F:EUUtem2</t>
        </r>
      </text>
    </comment>
    <comment ref="AO263" authorId="0" shapeId="0">
      <text>
        <r>
          <rPr>
            <sz val="11"/>
            <rFont val="Calibri"/>
            <family val="2"/>
            <charset val="238"/>
          </rPr>
          <t>SZV_F:EgyebUtem2</t>
        </r>
      </text>
    </comment>
    <comment ref="AP263" authorId="0" shapeId="0">
      <text>
        <r>
          <rPr>
            <sz val="11"/>
            <rFont val="Calibri"/>
            <family val="2"/>
            <charset val="238"/>
          </rPr>
          <t>SZV_F:HitelKotvenyUtem2</t>
        </r>
      </text>
    </comment>
    <comment ref="AQ263" authorId="0" shapeId="0">
      <text>
        <r>
          <rPr>
            <sz val="11"/>
            <rFont val="Calibri"/>
            <family val="2"/>
            <charset val="238"/>
          </rPr>
          <t>SZV_F:OsszesenUtem2</t>
        </r>
      </text>
    </comment>
    <comment ref="AR263" authorId="0" shapeId="0">
      <text>
        <r>
          <rPr>
            <sz val="11"/>
            <rFont val="Calibri"/>
            <family val="2"/>
            <charset val="238"/>
          </rPr>
          <t>SZV_F:ForrashianyUtem2</t>
        </r>
      </text>
    </comment>
    <comment ref="AU263" authorId="0" shapeId="0">
      <text>
        <r>
          <rPr>
            <sz val="11"/>
            <rFont val="Calibri"/>
            <family val="2"/>
            <charset val="238"/>
          </rPr>
          <t>SZV_F:Indokolas</t>
        </r>
      </text>
    </comment>
    <comment ref="AV263" authorId="0" shapeId="0">
      <text>
        <r>
          <rPr>
            <sz val="11"/>
            <rFont val="Calibri"/>
            <family val="2"/>
            <charset val="238"/>
          </rPr>
          <t>SZV_F:Megjegyzes</t>
        </r>
      </text>
    </comment>
    <comment ref="AW263" authorId="0" shapeId="0">
      <text>
        <r>
          <rPr>
            <sz val="11"/>
            <rFont val="Calibri"/>
            <family val="2"/>
            <charset val="238"/>
          </rPr>
          <t>SZV_F:FeladatSorszam</t>
        </r>
      </text>
    </comment>
    <comment ref="AY263" authorId="0" shapeId="0">
      <text>
        <r>
          <rPr>
            <sz val="11"/>
            <rFont val="Calibri"/>
            <family val="2"/>
            <charset val="238"/>
          </rPr>
          <t>SZV_F:ISA</t>
        </r>
      </text>
    </comment>
    <comment ref="B264" authorId="0" shapeId="0">
      <text>
        <r>
          <rPr>
            <sz val="11"/>
            <rFont val="Calibri"/>
            <family val="2"/>
            <charset val="238"/>
          </rPr>
          <t>SZV_F:FontossagiSorrent</t>
        </r>
      </text>
    </comment>
    <comment ref="C264" authorId="0" shapeId="0">
      <text>
        <r>
          <rPr>
            <sz val="11"/>
            <rFont val="Calibri"/>
            <family val="2"/>
            <charset val="238"/>
          </rPr>
          <t>SZV_F:FeladatKategoria</t>
        </r>
      </text>
    </comment>
    <comment ref="D264" authorId="0" shapeId="0">
      <text>
        <r>
          <rPr>
            <sz val="11"/>
            <rFont val="Calibri"/>
            <family val="2"/>
            <charset val="238"/>
          </rPr>
          <t>SZV_F:FeladatMegnevezes</t>
        </r>
      </text>
    </comment>
    <comment ref="E264" authorId="0" shapeId="0">
      <text>
        <r>
          <rPr>
            <sz val="11"/>
            <rFont val="Calibri"/>
            <family val="2"/>
            <charset val="238"/>
          </rPr>
          <t>SZV_F:ElviEngedelySzam</t>
        </r>
      </text>
    </comment>
    <comment ref="F264" authorId="0" shapeId="0">
      <text>
        <r>
          <rPr>
            <sz val="11"/>
            <rFont val="Calibri"/>
            <family val="2"/>
            <charset val="238"/>
          </rPr>
          <t>SZV_F:VKR_Kod</t>
        </r>
      </text>
    </comment>
    <comment ref="G264" authorId="0" shapeId="0">
      <text>
        <r>
          <rPr>
            <sz val="11"/>
            <rFont val="Calibri"/>
            <family val="2"/>
            <charset val="238"/>
          </rPr>
          <t>SZV_F:VKR_Nev</t>
        </r>
      </text>
    </comment>
    <comment ref="H264" authorId="0" shapeId="0">
      <text>
        <r>
          <rPr>
            <sz val="11"/>
            <rFont val="Calibri"/>
            <family val="2"/>
            <charset val="238"/>
          </rPr>
          <t>SZV_F:FeladatAzonosito</t>
        </r>
      </text>
    </comment>
    <comment ref="I264" authorId="0" shapeId="0">
      <text>
        <r>
          <rPr>
            <sz val="11"/>
            <rFont val="Calibri"/>
            <family val="2"/>
            <charset val="238"/>
          </rPr>
          <t>SZV_F:EllatasiTerulet</t>
        </r>
      </text>
    </comment>
    <comment ref="J264" authorId="0" shapeId="0">
      <text>
        <r>
          <rPr>
            <sz val="11"/>
            <rFont val="Calibri"/>
            <family val="2"/>
            <charset val="238"/>
          </rPr>
          <t>SZV_F:EllatasertFelelos</t>
        </r>
      </text>
    </comment>
    <comment ref="K264" authorId="0" shapeId="0">
      <text>
        <r>
          <rPr>
            <sz val="11"/>
            <rFont val="Calibri"/>
            <family val="2"/>
            <charset val="238"/>
          </rPr>
          <t>SZV_F:TervezettNettoKoltseg</t>
        </r>
      </text>
    </comment>
    <comment ref="L264" authorId="0" shapeId="0">
      <text>
        <r>
          <rPr>
            <sz val="11"/>
            <rFont val="Calibri"/>
            <family val="2"/>
            <charset val="238"/>
          </rPr>
          <t>SZV_F:IdotartamKezdes</t>
        </r>
      </text>
    </comment>
    <comment ref="M264" authorId="0" shapeId="0">
      <text>
        <r>
          <rPr>
            <sz val="11"/>
            <rFont val="Calibri"/>
            <family val="2"/>
            <charset val="238"/>
          </rPr>
          <t>SZV_F:IdotartamBefejezes</t>
        </r>
      </text>
    </comment>
    <comment ref="N264" authorId="0" shapeId="0">
      <text>
        <r>
          <rPr>
            <sz val="11"/>
            <rFont val="Calibri"/>
            <family val="2"/>
            <charset val="238"/>
          </rPr>
          <t>SZV_F:NettoKoltsegUtem1</t>
        </r>
      </text>
    </comment>
    <comment ref="O264" authorId="0" shapeId="0">
      <text>
        <r>
          <rPr>
            <sz val="11"/>
            <rFont val="Calibri"/>
            <family val="2"/>
            <charset val="238"/>
          </rPr>
          <t>SZV_F:NettoKoltsegUtem2</t>
        </r>
      </text>
    </comment>
    <comment ref="P264" authorId="0" shapeId="0">
      <text>
        <r>
          <rPr>
            <sz val="11"/>
            <rFont val="Calibri"/>
            <family val="2"/>
            <charset val="238"/>
          </rPr>
          <t>SZV_F:EM_Melleklet2_KTG</t>
        </r>
      </text>
    </comment>
    <comment ref="R264" authorId="0" shapeId="0">
      <text>
        <r>
          <rPr>
            <sz val="11"/>
            <rFont val="Calibri"/>
            <family val="2"/>
            <charset val="238"/>
          </rPr>
          <t>SZV_F:HDUtem1</t>
        </r>
      </text>
    </comment>
    <comment ref="S264" authorId="0" shapeId="0">
      <text>
        <r>
          <rPr>
            <sz val="11"/>
            <rFont val="Calibri"/>
            <family val="2"/>
            <charset val="238"/>
          </rPr>
          <t>SZV_F:ECSUtem1</t>
        </r>
      </text>
    </comment>
    <comment ref="T264" authorId="0" shapeId="0">
      <text>
        <r>
          <rPr>
            <sz val="11"/>
            <rFont val="Calibri"/>
            <family val="2"/>
            <charset val="238"/>
          </rPr>
          <t>SZV_F:KFHUtem1</t>
        </r>
      </text>
    </comment>
    <comment ref="U264" authorId="0" shapeId="0">
      <text>
        <r>
          <rPr>
            <sz val="11"/>
            <rFont val="Calibri"/>
            <family val="2"/>
            <charset val="238"/>
          </rPr>
          <t>SZV_F:Egyeb_SajatUtem1</t>
        </r>
      </text>
    </comment>
    <comment ref="V264" authorId="0" shapeId="0">
      <text>
        <r>
          <rPr>
            <sz val="11"/>
            <rFont val="Calibri"/>
            <family val="2"/>
            <charset val="238"/>
          </rPr>
          <t>SZV_F:DijUtem1</t>
        </r>
      </text>
    </comment>
    <comment ref="W264" authorId="0" shapeId="0">
      <text>
        <r>
          <rPr>
            <sz val="11"/>
            <rFont val="Calibri"/>
            <family val="2"/>
            <charset val="238"/>
          </rPr>
          <t>SZV_F:EM_Melleklet1_Utem1</t>
        </r>
      </text>
    </comment>
    <comment ref="X264" authorId="0" shapeId="0">
      <text>
        <r>
          <rPr>
            <sz val="11"/>
            <rFont val="Calibri"/>
            <family val="2"/>
            <charset val="238"/>
          </rPr>
          <t>SZV_F:EgyebAllamiUtem1</t>
        </r>
      </text>
    </comment>
    <comment ref="Y264" authorId="0" shapeId="0">
      <text>
        <r>
          <rPr>
            <sz val="11"/>
            <rFont val="Calibri"/>
            <family val="2"/>
            <charset val="238"/>
          </rPr>
          <t>SZV_F:OnkormanyzatiUtem1</t>
        </r>
      </text>
    </comment>
    <comment ref="Z264" authorId="0" shapeId="0">
      <text>
        <r>
          <rPr>
            <sz val="11"/>
            <rFont val="Calibri"/>
            <family val="2"/>
            <charset val="238"/>
          </rPr>
          <t>SZV_F:EUUtem1</t>
        </r>
      </text>
    </comment>
    <comment ref="AA264" authorId="0" shapeId="0">
      <text>
        <r>
          <rPr>
            <sz val="11"/>
            <rFont val="Calibri"/>
            <family val="2"/>
            <charset val="238"/>
          </rPr>
          <t>SZV_F:EgyebUtem1</t>
        </r>
      </text>
    </comment>
    <comment ref="AB264" authorId="0" shapeId="0">
      <text>
        <r>
          <rPr>
            <sz val="11"/>
            <rFont val="Calibri"/>
            <family val="2"/>
            <charset val="238"/>
          </rPr>
          <t>SZV_F:HitelKotvenyUtem1</t>
        </r>
      </text>
    </comment>
    <comment ref="AC264" authorId="0" shapeId="0">
      <text>
        <r>
          <rPr>
            <sz val="11"/>
            <rFont val="Calibri"/>
            <family val="2"/>
            <charset val="238"/>
          </rPr>
          <t>SZV_F:OsszesenUtem1</t>
        </r>
      </text>
    </comment>
    <comment ref="AF264" authorId="0" shapeId="0">
      <text>
        <r>
          <rPr>
            <sz val="11"/>
            <rFont val="Calibri"/>
            <family val="2"/>
            <charset val="238"/>
          </rPr>
          <t>SZV_F:HDUtem2</t>
        </r>
      </text>
    </comment>
    <comment ref="AG264" authorId="0" shapeId="0">
      <text>
        <r>
          <rPr>
            <sz val="11"/>
            <rFont val="Calibri"/>
            <family val="2"/>
            <charset val="238"/>
          </rPr>
          <t>SZV_F:ECSUtem2</t>
        </r>
      </text>
    </comment>
    <comment ref="AH264" authorId="0" shapeId="0">
      <text>
        <r>
          <rPr>
            <sz val="11"/>
            <rFont val="Calibri"/>
            <family val="2"/>
            <charset val="238"/>
          </rPr>
          <t>SZV_F:KFHUtem2</t>
        </r>
      </text>
    </comment>
    <comment ref="AI264" authorId="0" shapeId="0">
      <text>
        <r>
          <rPr>
            <sz val="11"/>
            <rFont val="Calibri"/>
            <family val="2"/>
            <charset val="238"/>
          </rPr>
          <t>SZV_F:Egyeb_SajatUtem2</t>
        </r>
      </text>
    </comment>
    <comment ref="AJ264" authorId="0" shapeId="0">
      <text>
        <r>
          <rPr>
            <sz val="11"/>
            <rFont val="Calibri"/>
            <family val="2"/>
            <charset val="238"/>
          </rPr>
          <t>SZV_F:DijUtem2</t>
        </r>
      </text>
    </comment>
    <comment ref="AK264" authorId="0" shapeId="0">
      <text>
        <r>
          <rPr>
            <sz val="11"/>
            <rFont val="Calibri"/>
            <family val="2"/>
            <charset val="238"/>
          </rPr>
          <t>SZV_F:EM_Melleklet1_Utem2</t>
        </r>
      </text>
    </comment>
    <comment ref="AL264" authorId="0" shapeId="0">
      <text>
        <r>
          <rPr>
            <sz val="11"/>
            <rFont val="Calibri"/>
            <family val="2"/>
            <charset val="238"/>
          </rPr>
          <t>SZV_F:EgyebAllamiUtem2</t>
        </r>
      </text>
    </comment>
    <comment ref="AM264" authorId="0" shapeId="0">
      <text>
        <r>
          <rPr>
            <sz val="11"/>
            <rFont val="Calibri"/>
            <family val="2"/>
            <charset val="238"/>
          </rPr>
          <t>SZV_F:OnkormanyzatiUtem2</t>
        </r>
      </text>
    </comment>
    <comment ref="AN264" authorId="0" shapeId="0">
      <text>
        <r>
          <rPr>
            <sz val="11"/>
            <rFont val="Calibri"/>
            <family val="2"/>
            <charset val="238"/>
          </rPr>
          <t>SZV_F:EUUtem2</t>
        </r>
      </text>
    </comment>
    <comment ref="AO264" authorId="0" shapeId="0">
      <text>
        <r>
          <rPr>
            <sz val="11"/>
            <rFont val="Calibri"/>
            <family val="2"/>
            <charset val="238"/>
          </rPr>
          <t>SZV_F:EgyebUtem2</t>
        </r>
      </text>
    </comment>
    <comment ref="AP264" authorId="0" shapeId="0">
      <text>
        <r>
          <rPr>
            <sz val="11"/>
            <rFont val="Calibri"/>
            <family val="2"/>
            <charset val="238"/>
          </rPr>
          <t>SZV_F:HitelKotvenyUtem2</t>
        </r>
      </text>
    </comment>
    <comment ref="AQ264" authorId="0" shapeId="0">
      <text>
        <r>
          <rPr>
            <sz val="11"/>
            <rFont val="Calibri"/>
            <family val="2"/>
            <charset val="238"/>
          </rPr>
          <t>SZV_F:OsszesenUtem2</t>
        </r>
      </text>
    </comment>
    <comment ref="AR264" authorId="0" shapeId="0">
      <text>
        <r>
          <rPr>
            <sz val="11"/>
            <rFont val="Calibri"/>
            <family val="2"/>
            <charset val="238"/>
          </rPr>
          <t>SZV_F:ForrashianyUtem2</t>
        </r>
      </text>
    </comment>
    <comment ref="AU264" authorId="0" shapeId="0">
      <text>
        <r>
          <rPr>
            <sz val="11"/>
            <rFont val="Calibri"/>
            <family val="2"/>
            <charset val="238"/>
          </rPr>
          <t>SZV_F:Indokolas</t>
        </r>
      </text>
    </comment>
    <comment ref="AV264" authorId="0" shapeId="0">
      <text>
        <r>
          <rPr>
            <sz val="11"/>
            <rFont val="Calibri"/>
            <family val="2"/>
            <charset val="238"/>
          </rPr>
          <t>SZV_F:Megjegyzes</t>
        </r>
      </text>
    </comment>
    <comment ref="AW264" authorId="0" shapeId="0">
      <text>
        <r>
          <rPr>
            <sz val="11"/>
            <rFont val="Calibri"/>
            <family val="2"/>
            <charset val="238"/>
          </rPr>
          <t>SZV_F:FeladatSorszam</t>
        </r>
      </text>
    </comment>
    <comment ref="AY264" authorId="0" shapeId="0">
      <text>
        <r>
          <rPr>
            <sz val="11"/>
            <rFont val="Calibri"/>
            <family val="2"/>
            <charset val="238"/>
          </rPr>
          <t>SZV_F:ISA</t>
        </r>
      </text>
    </comment>
    <comment ref="B265" authorId="0" shapeId="0">
      <text>
        <r>
          <rPr>
            <sz val="11"/>
            <rFont val="Calibri"/>
            <family val="2"/>
            <charset val="238"/>
          </rPr>
          <t>SZV_F:FontossagiSorrent</t>
        </r>
      </text>
    </comment>
    <comment ref="C265" authorId="0" shapeId="0">
      <text>
        <r>
          <rPr>
            <sz val="11"/>
            <rFont val="Calibri"/>
            <family val="2"/>
            <charset val="238"/>
          </rPr>
          <t>SZV_F:FeladatKategoria</t>
        </r>
      </text>
    </comment>
    <comment ref="D265" authorId="0" shapeId="0">
      <text>
        <r>
          <rPr>
            <sz val="11"/>
            <rFont val="Calibri"/>
            <family val="2"/>
            <charset val="238"/>
          </rPr>
          <t>SZV_F:FeladatMegnevezes</t>
        </r>
      </text>
    </comment>
    <comment ref="E265" authorId="0" shapeId="0">
      <text>
        <r>
          <rPr>
            <sz val="11"/>
            <rFont val="Calibri"/>
            <family val="2"/>
            <charset val="238"/>
          </rPr>
          <t>SZV_F:ElviEngedelySzam</t>
        </r>
      </text>
    </comment>
    <comment ref="F265" authorId="0" shapeId="0">
      <text>
        <r>
          <rPr>
            <sz val="11"/>
            <rFont val="Calibri"/>
            <family val="2"/>
            <charset val="238"/>
          </rPr>
          <t>SZV_F:VKR_Kod</t>
        </r>
      </text>
    </comment>
    <comment ref="G265" authorId="0" shapeId="0">
      <text>
        <r>
          <rPr>
            <sz val="11"/>
            <rFont val="Calibri"/>
            <family val="2"/>
            <charset val="238"/>
          </rPr>
          <t>SZV_F:VKR_Nev</t>
        </r>
      </text>
    </comment>
    <comment ref="H265" authorId="0" shapeId="0">
      <text>
        <r>
          <rPr>
            <sz val="11"/>
            <rFont val="Calibri"/>
            <family val="2"/>
            <charset val="238"/>
          </rPr>
          <t>SZV_F:FeladatAzonosito</t>
        </r>
      </text>
    </comment>
    <comment ref="I265" authorId="0" shapeId="0">
      <text>
        <r>
          <rPr>
            <sz val="11"/>
            <rFont val="Calibri"/>
            <family val="2"/>
            <charset val="238"/>
          </rPr>
          <t>SZV_F:EllatasiTerulet</t>
        </r>
      </text>
    </comment>
    <comment ref="J265" authorId="0" shapeId="0">
      <text>
        <r>
          <rPr>
            <sz val="11"/>
            <rFont val="Calibri"/>
            <family val="2"/>
            <charset val="238"/>
          </rPr>
          <t>SZV_F:EllatasertFelelos</t>
        </r>
      </text>
    </comment>
    <comment ref="K265" authorId="0" shapeId="0">
      <text>
        <r>
          <rPr>
            <sz val="11"/>
            <rFont val="Calibri"/>
            <family val="2"/>
            <charset val="238"/>
          </rPr>
          <t>SZV_F:TervezettNettoKoltseg</t>
        </r>
      </text>
    </comment>
    <comment ref="L265" authorId="0" shapeId="0">
      <text>
        <r>
          <rPr>
            <sz val="11"/>
            <rFont val="Calibri"/>
            <family val="2"/>
            <charset val="238"/>
          </rPr>
          <t>SZV_F:IdotartamKezdes</t>
        </r>
      </text>
    </comment>
    <comment ref="M265" authorId="0" shapeId="0">
      <text>
        <r>
          <rPr>
            <sz val="11"/>
            <rFont val="Calibri"/>
            <family val="2"/>
            <charset val="238"/>
          </rPr>
          <t>SZV_F:IdotartamBefejezes</t>
        </r>
      </text>
    </comment>
    <comment ref="N265" authorId="0" shapeId="0">
      <text>
        <r>
          <rPr>
            <sz val="11"/>
            <rFont val="Calibri"/>
            <family val="2"/>
            <charset val="238"/>
          </rPr>
          <t>SZV_F:NettoKoltsegUtem1</t>
        </r>
      </text>
    </comment>
    <comment ref="O265" authorId="0" shapeId="0">
      <text>
        <r>
          <rPr>
            <sz val="11"/>
            <rFont val="Calibri"/>
            <family val="2"/>
            <charset val="238"/>
          </rPr>
          <t>SZV_F:NettoKoltsegUtem2</t>
        </r>
      </text>
    </comment>
    <comment ref="P265" authorId="0" shapeId="0">
      <text>
        <r>
          <rPr>
            <sz val="11"/>
            <rFont val="Calibri"/>
            <family val="2"/>
            <charset val="238"/>
          </rPr>
          <t>SZV_F:EM_Melleklet2_KTG</t>
        </r>
      </text>
    </comment>
    <comment ref="R265" authorId="0" shapeId="0">
      <text>
        <r>
          <rPr>
            <sz val="11"/>
            <rFont val="Calibri"/>
            <family val="2"/>
            <charset val="238"/>
          </rPr>
          <t>SZV_F:HDUtem1</t>
        </r>
      </text>
    </comment>
    <comment ref="S265" authorId="0" shapeId="0">
      <text>
        <r>
          <rPr>
            <sz val="11"/>
            <rFont val="Calibri"/>
            <family val="2"/>
            <charset val="238"/>
          </rPr>
          <t>SZV_F:ECSUtem1</t>
        </r>
      </text>
    </comment>
    <comment ref="T265" authorId="0" shapeId="0">
      <text>
        <r>
          <rPr>
            <sz val="11"/>
            <rFont val="Calibri"/>
            <family val="2"/>
            <charset val="238"/>
          </rPr>
          <t>SZV_F:KFHUtem1</t>
        </r>
      </text>
    </comment>
    <comment ref="U265" authorId="0" shapeId="0">
      <text>
        <r>
          <rPr>
            <sz val="11"/>
            <rFont val="Calibri"/>
            <family val="2"/>
            <charset val="238"/>
          </rPr>
          <t>SZV_F:Egyeb_SajatUtem1</t>
        </r>
      </text>
    </comment>
    <comment ref="V265" authorId="0" shapeId="0">
      <text>
        <r>
          <rPr>
            <sz val="11"/>
            <rFont val="Calibri"/>
            <family val="2"/>
            <charset val="238"/>
          </rPr>
          <t>SZV_F:DijUtem1</t>
        </r>
      </text>
    </comment>
    <comment ref="W265" authorId="0" shapeId="0">
      <text>
        <r>
          <rPr>
            <sz val="11"/>
            <rFont val="Calibri"/>
            <family val="2"/>
            <charset val="238"/>
          </rPr>
          <t>SZV_F:EM_Melleklet1_Utem1</t>
        </r>
      </text>
    </comment>
    <comment ref="X265" authorId="0" shapeId="0">
      <text>
        <r>
          <rPr>
            <sz val="11"/>
            <rFont val="Calibri"/>
            <family val="2"/>
            <charset val="238"/>
          </rPr>
          <t>SZV_F:EgyebAllamiUtem1</t>
        </r>
      </text>
    </comment>
    <comment ref="Y265" authorId="0" shapeId="0">
      <text>
        <r>
          <rPr>
            <sz val="11"/>
            <rFont val="Calibri"/>
            <family val="2"/>
            <charset val="238"/>
          </rPr>
          <t>SZV_F:OnkormanyzatiUtem1</t>
        </r>
      </text>
    </comment>
    <comment ref="Z265" authorId="0" shapeId="0">
      <text>
        <r>
          <rPr>
            <sz val="11"/>
            <rFont val="Calibri"/>
            <family val="2"/>
            <charset val="238"/>
          </rPr>
          <t>SZV_F:EUUtem1</t>
        </r>
      </text>
    </comment>
    <comment ref="AA265" authorId="0" shapeId="0">
      <text>
        <r>
          <rPr>
            <sz val="11"/>
            <rFont val="Calibri"/>
            <family val="2"/>
            <charset val="238"/>
          </rPr>
          <t>SZV_F:EgyebUtem1</t>
        </r>
      </text>
    </comment>
    <comment ref="AB265" authorId="0" shapeId="0">
      <text>
        <r>
          <rPr>
            <sz val="11"/>
            <rFont val="Calibri"/>
            <family val="2"/>
            <charset val="238"/>
          </rPr>
          <t>SZV_F:HitelKotvenyUtem1</t>
        </r>
      </text>
    </comment>
    <comment ref="AC265" authorId="0" shapeId="0">
      <text>
        <r>
          <rPr>
            <sz val="11"/>
            <rFont val="Calibri"/>
            <family val="2"/>
            <charset val="238"/>
          </rPr>
          <t>SZV_F:OsszesenUtem1</t>
        </r>
      </text>
    </comment>
    <comment ref="AF265" authorId="0" shapeId="0">
      <text>
        <r>
          <rPr>
            <sz val="11"/>
            <rFont val="Calibri"/>
            <family val="2"/>
            <charset val="238"/>
          </rPr>
          <t>SZV_F:HDUtem2</t>
        </r>
      </text>
    </comment>
    <comment ref="AG265" authorId="0" shapeId="0">
      <text>
        <r>
          <rPr>
            <sz val="11"/>
            <rFont val="Calibri"/>
            <family val="2"/>
            <charset val="238"/>
          </rPr>
          <t>SZV_F:ECSUtem2</t>
        </r>
      </text>
    </comment>
    <comment ref="AH265" authorId="0" shapeId="0">
      <text>
        <r>
          <rPr>
            <sz val="11"/>
            <rFont val="Calibri"/>
            <family val="2"/>
            <charset val="238"/>
          </rPr>
          <t>SZV_F:KFHUtem2</t>
        </r>
      </text>
    </comment>
    <comment ref="AI265" authorId="0" shapeId="0">
      <text>
        <r>
          <rPr>
            <sz val="11"/>
            <rFont val="Calibri"/>
            <family val="2"/>
            <charset val="238"/>
          </rPr>
          <t>SZV_F:Egyeb_SajatUtem2</t>
        </r>
      </text>
    </comment>
    <comment ref="AJ265" authorId="0" shapeId="0">
      <text>
        <r>
          <rPr>
            <sz val="11"/>
            <rFont val="Calibri"/>
            <family val="2"/>
            <charset val="238"/>
          </rPr>
          <t>SZV_F:DijUtem2</t>
        </r>
      </text>
    </comment>
    <comment ref="AK265" authorId="0" shapeId="0">
      <text>
        <r>
          <rPr>
            <sz val="11"/>
            <rFont val="Calibri"/>
            <family val="2"/>
            <charset val="238"/>
          </rPr>
          <t>SZV_F:EM_Melleklet1_Utem2</t>
        </r>
      </text>
    </comment>
    <comment ref="AL265" authorId="0" shapeId="0">
      <text>
        <r>
          <rPr>
            <sz val="11"/>
            <rFont val="Calibri"/>
            <family val="2"/>
            <charset val="238"/>
          </rPr>
          <t>SZV_F:EgyebAllamiUtem2</t>
        </r>
      </text>
    </comment>
    <comment ref="AM265" authorId="0" shapeId="0">
      <text>
        <r>
          <rPr>
            <sz val="11"/>
            <rFont val="Calibri"/>
            <family val="2"/>
            <charset val="238"/>
          </rPr>
          <t>SZV_F:OnkormanyzatiUtem2</t>
        </r>
      </text>
    </comment>
    <comment ref="AN265" authorId="0" shapeId="0">
      <text>
        <r>
          <rPr>
            <sz val="11"/>
            <rFont val="Calibri"/>
            <family val="2"/>
            <charset val="238"/>
          </rPr>
          <t>SZV_F:EUUtem2</t>
        </r>
      </text>
    </comment>
    <comment ref="AO265" authorId="0" shapeId="0">
      <text>
        <r>
          <rPr>
            <sz val="11"/>
            <rFont val="Calibri"/>
            <family val="2"/>
            <charset val="238"/>
          </rPr>
          <t>SZV_F:EgyebUtem2</t>
        </r>
      </text>
    </comment>
    <comment ref="AP265" authorId="0" shapeId="0">
      <text>
        <r>
          <rPr>
            <sz val="11"/>
            <rFont val="Calibri"/>
            <family val="2"/>
            <charset val="238"/>
          </rPr>
          <t>SZV_F:HitelKotvenyUtem2</t>
        </r>
      </text>
    </comment>
    <comment ref="AQ265" authorId="0" shapeId="0">
      <text>
        <r>
          <rPr>
            <sz val="11"/>
            <rFont val="Calibri"/>
            <family val="2"/>
            <charset val="238"/>
          </rPr>
          <t>SZV_F:OsszesenUtem2</t>
        </r>
      </text>
    </comment>
    <comment ref="AR265" authorId="0" shapeId="0">
      <text>
        <r>
          <rPr>
            <sz val="11"/>
            <rFont val="Calibri"/>
            <family val="2"/>
            <charset val="238"/>
          </rPr>
          <t>SZV_F:ForrashianyUtem2</t>
        </r>
      </text>
    </comment>
    <comment ref="AU265" authorId="0" shapeId="0">
      <text>
        <r>
          <rPr>
            <sz val="11"/>
            <rFont val="Calibri"/>
            <family val="2"/>
            <charset val="238"/>
          </rPr>
          <t>SZV_F:Indokolas</t>
        </r>
      </text>
    </comment>
    <comment ref="AV265" authorId="0" shapeId="0">
      <text>
        <r>
          <rPr>
            <sz val="11"/>
            <rFont val="Calibri"/>
            <family val="2"/>
            <charset val="238"/>
          </rPr>
          <t>SZV_F:Megjegyzes</t>
        </r>
      </text>
    </comment>
    <comment ref="AW265" authorId="0" shapeId="0">
      <text>
        <r>
          <rPr>
            <sz val="11"/>
            <rFont val="Calibri"/>
            <family val="2"/>
            <charset val="238"/>
          </rPr>
          <t>SZV_F:FeladatSorszam</t>
        </r>
      </text>
    </comment>
    <comment ref="AY265" authorId="0" shapeId="0">
      <text>
        <r>
          <rPr>
            <sz val="11"/>
            <rFont val="Calibri"/>
            <family val="2"/>
            <charset val="238"/>
          </rPr>
          <t>SZV_F:ISA</t>
        </r>
      </text>
    </comment>
    <comment ref="B266" authorId="0" shapeId="0">
      <text>
        <r>
          <rPr>
            <sz val="11"/>
            <rFont val="Calibri"/>
            <family val="2"/>
            <charset val="238"/>
          </rPr>
          <t>SZV_F:FontossagiSorrent</t>
        </r>
      </text>
    </comment>
    <comment ref="C266" authorId="0" shapeId="0">
      <text>
        <r>
          <rPr>
            <sz val="11"/>
            <rFont val="Calibri"/>
            <family val="2"/>
            <charset val="238"/>
          </rPr>
          <t>SZV_F:FeladatKategoria</t>
        </r>
      </text>
    </comment>
    <comment ref="D266" authorId="0" shapeId="0">
      <text>
        <r>
          <rPr>
            <sz val="11"/>
            <rFont val="Calibri"/>
            <family val="2"/>
            <charset val="238"/>
          </rPr>
          <t>SZV_F:FeladatMegnevezes</t>
        </r>
      </text>
    </comment>
    <comment ref="E266" authorId="0" shapeId="0">
      <text>
        <r>
          <rPr>
            <sz val="11"/>
            <rFont val="Calibri"/>
            <family val="2"/>
            <charset val="238"/>
          </rPr>
          <t>SZV_F:ElviEngedelySzam</t>
        </r>
      </text>
    </comment>
    <comment ref="F266" authorId="0" shapeId="0">
      <text>
        <r>
          <rPr>
            <sz val="11"/>
            <rFont val="Calibri"/>
            <family val="2"/>
            <charset val="238"/>
          </rPr>
          <t>SZV_F:VKR_Kod</t>
        </r>
      </text>
    </comment>
    <comment ref="G266" authorId="0" shapeId="0">
      <text>
        <r>
          <rPr>
            <sz val="11"/>
            <rFont val="Calibri"/>
            <family val="2"/>
            <charset val="238"/>
          </rPr>
          <t>SZV_F:VKR_Nev</t>
        </r>
      </text>
    </comment>
    <comment ref="H266" authorId="0" shapeId="0">
      <text>
        <r>
          <rPr>
            <sz val="11"/>
            <rFont val="Calibri"/>
            <family val="2"/>
            <charset val="238"/>
          </rPr>
          <t>SZV_F:FeladatAzonosito</t>
        </r>
      </text>
    </comment>
    <comment ref="I266" authorId="0" shapeId="0">
      <text>
        <r>
          <rPr>
            <sz val="11"/>
            <rFont val="Calibri"/>
            <family val="2"/>
            <charset val="238"/>
          </rPr>
          <t>SZV_F:EllatasiTerulet</t>
        </r>
      </text>
    </comment>
    <comment ref="J266" authorId="0" shapeId="0">
      <text>
        <r>
          <rPr>
            <sz val="11"/>
            <rFont val="Calibri"/>
            <family val="2"/>
            <charset val="238"/>
          </rPr>
          <t>SZV_F:EllatasertFelelos</t>
        </r>
      </text>
    </comment>
    <comment ref="K266" authorId="0" shapeId="0">
      <text>
        <r>
          <rPr>
            <sz val="11"/>
            <rFont val="Calibri"/>
            <family val="2"/>
            <charset val="238"/>
          </rPr>
          <t>SZV_F:TervezettNettoKoltseg</t>
        </r>
      </text>
    </comment>
    <comment ref="L266" authorId="0" shapeId="0">
      <text>
        <r>
          <rPr>
            <sz val="11"/>
            <rFont val="Calibri"/>
            <family val="2"/>
            <charset val="238"/>
          </rPr>
          <t>SZV_F:IdotartamKezdes</t>
        </r>
      </text>
    </comment>
    <comment ref="M266" authorId="0" shapeId="0">
      <text>
        <r>
          <rPr>
            <sz val="11"/>
            <rFont val="Calibri"/>
            <family val="2"/>
            <charset val="238"/>
          </rPr>
          <t>SZV_F:IdotartamBefejezes</t>
        </r>
      </text>
    </comment>
    <comment ref="N266" authorId="0" shapeId="0">
      <text>
        <r>
          <rPr>
            <sz val="11"/>
            <rFont val="Calibri"/>
            <family val="2"/>
            <charset val="238"/>
          </rPr>
          <t>SZV_F:NettoKoltsegUtem1</t>
        </r>
      </text>
    </comment>
    <comment ref="O266" authorId="0" shapeId="0">
      <text>
        <r>
          <rPr>
            <sz val="11"/>
            <rFont val="Calibri"/>
            <family val="2"/>
            <charset val="238"/>
          </rPr>
          <t>SZV_F:NettoKoltsegUtem2</t>
        </r>
      </text>
    </comment>
    <comment ref="P266" authorId="0" shapeId="0">
      <text>
        <r>
          <rPr>
            <sz val="11"/>
            <rFont val="Calibri"/>
            <family val="2"/>
            <charset val="238"/>
          </rPr>
          <t>SZV_F:EM_Melleklet2_KTG</t>
        </r>
      </text>
    </comment>
    <comment ref="R266" authorId="0" shapeId="0">
      <text>
        <r>
          <rPr>
            <sz val="11"/>
            <rFont val="Calibri"/>
            <family val="2"/>
            <charset val="238"/>
          </rPr>
          <t>SZV_F:HDUtem1</t>
        </r>
      </text>
    </comment>
    <comment ref="S266" authorId="0" shapeId="0">
      <text>
        <r>
          <rPr>
            <sz val="11"/>
            <rFont val="Calibri"/>
            <family val="2"/>
            <charset val="238"/>
          </rPr>
          <t>SZV_F:ECSUtem1</t>
        </r>
      </text>
    </comment>
    <comment ref="T266" authorId="0" shapeId="0">
      <text>
        <r>
          <rPr>
            <sz val="11"/>
            <rFont val="Calibri"/>
            <family val="2"/>
            <charset val="238"/>
          </rPr>
          <t>SZV_F:KFHUtem1</t>
        </r>
      </text>
    </comment>
    <comment ref="U266" authorId="0" shapeId="0">
      <text>
        <r>
          <rPr>
            <sz val="11"/>
            <rFont val="Calibri"/>
            <family val="2"/>
            <charset val="238"/>
          </rPr>
          <t>SZV_F:Egyeb_SajatUtem1</t>
        </r>
      </text>
    </comment>
    <comment ref="V266" authorId="0" shapeId="0">
      <text>
        <r>
          <rPr>
            <sz val="11"/>
            <rFont val="Calibri"/>
            <family val="2"/>
            <charset val="238"/>
          </rPr>
          <t>SZV_F:DijUtem1</t>
        </r>
      </text>
    </comment>
    <comment ref="W266" authorId="0" shapeId="0">
      <text>
        <r>
          <rPr>
            <sz val="11"/>
            <rFont val="Calibri"/>
            <family val="2"/>
            <charset val="238"/>
          </rPr>
          <t>SZV_F:EM_Melleklet1_Utem1</t>
        </r>
      </text>
    </comment>
    <comment ref="X266" authorId="0" shapeId="0">
      <text>
        <r>
          <rPr>
            <sz val="11"/>
            <rFont val="Calibri"/>
            <family val="2"/>
            <charset val="238"/>
          </rPr>
          <t>SZV_F:EgyebAllamiUtem1</t>
        </r>
      </text>
    </comment>
    <comment ref="Y266" authorId="0" shapeId="0">
      <text>
        <r>
          <rPr>
            <sz val="11"/>
            <rFont val="Calibri"/>
            <family val="2"/>
            <charset val="238"/>
          </rPr>
          <t>SZV_F:OnkormanyzatiUtem1</t>
        </r>
      </text>
    </comment>
    <comment ref="Z266" authorId="0" shapeId="0">
      <text>
        <r>
          <rPr>
            <sz val="11"/>
            <rFont val="Calibri"/>
            <family val="2"/>
            <charset val="238"/>
          </rPr>
          <t>SZV_F:EUUtem1</t>
        </r>
      </text>
    </comment>
    <comment ref="AA266" authorId="0" shapeId="0">
      <text>
        <r>
          <rPr>
            <sz val="11"/>
            <rFont val="Calibri"/>
            <family val="2"/>
            <charset val="238"/>
          </rPr>
          <t>SZV_F:EgyebUtem1</t>
        </r>
      </text>
    </comment>
    <comment ref="AB266" authorId="0" shapeId="0">
      <text>
        <r>
          <rPr>
            <sz val="11"/>
            <rFont val="Calibri"/>
            <family val="2"/>
            <charset val="238"/>
          </rPr>
          <t>SZV_F:HitelKotvenyUtem1</t>
        </r>
      </text>
    </comment>
    <comment ref="AC266" authorId="0" shapeId="0">
      <text>
        <r>
          <rPr>
            <sz val="11"/>
            <rFont val="Calibri"/>
            <family val="2"/>
            <charset val="238"/>
          </rPr>
          <t>SZV_F:OsszesenUtem1</t>
        </r>
      </text>
    </comment>
    <comment ref="AF266" authorId="0" shapeId="0">
      <text>
        <r>
          <rPr>
            <sz val="11"/>
            <rFont val="Calibri"/>
            <family val="2"/>
            <charset val="238"/>
          </rPr>
          <t>SZV_F:HDUtem2</t>
        </r>
      </text>
    </comment>
    <comment ref="AG266" authorId="0" shapeId="0">
      <text>
        <r>
          <rPr>
            <sz val="11"/>
            <rFont val="Calibri"/>
            <family val="2"/>
            <charset val="238"/>
          </rPr>
          <t>SZV_F:ECSUtem2</t>
        </r>
      </text>
    </comment>
    <comment ref="AH266" authorId="0" shapeId="0">
      <text>
        <r>
          <rPr>
            <sz val="11"/>
            <rFont val="Calibri"/>
            <family val="2"/>
            <charset val="238"/>
          </rPr>
          <t>SZV_F:KFHUtem2</t>
        </r>
      </text>
    </comment>
    <comment ref="AI266" authorId="0" shapeId="0">
      <text>
        <r>
          <rPr>
            <sz val="11"/>
            <rFont val="Calibri"/>
            <family val="2"/>
            <charset val="238"/>
          </rPr>
          <t>SZV_F:Egyeb_SajatUtem2</t>
        </r>
      </text>
    </comment>
    <comment ref="AJ266" authorId="0" shapeId="0">
      <text>
        <r>
          <rPr>
            <sz val="11"/>
            <rFont val="Calibri"/>
            <family val="2"/>
            <charset val="238"/>
          </rPr>
          <t>SZV_F:DijUtem2</t>
        </r>
      </text>
    </comment>
    <comment ref="AK266" authorId="0" shapeId="0">
      <text>
        <r>
          <rPr>
            <sz val="11"/>
            <rFont val="Calibri"/>
            <family val="2"/>
            <charset val="238"/>
          </rPr>
          <t>SZV_F:EM_Melleklet1_Utem2</t>
        </r>
      </text>
    </comment>
    <comment ref="AL266" authorId="0" shapeId="0">
      <text>
        <r>
          <rPr>
            <sz val="11"/>
            <rFont val="Calibri"/>
            <family val="2"/>
            <charset val="238"/>
          </rPr>
          <t>SZV_F:EgyebAllamiUtem2</t>
        </r>
      </text>
    </comment>
    <comment ref="AM266" authorId="0" shapeId="0">
      <text>
        <r>
          <rPr>
            <sz val="11"/>
            <rFont val="Calibri"/>
            <family val="2"/>
            <charset val="238"/>
          </rPr>
          <t>SZV_F:OnkormanyzatiUtem2</t>
        </r>
      </text>
    </comment>
    <comment ref="AN266" authorId="0" shapeId="0">
      <text>
        <r>
          <rPr>
            <sz val="11"/>
            <rFont val="Calibri"/>
            <family val="2"/>
            <charset val="238"/>
          </rPr>
          <t>SZV_F:EUUtem2</t>
        </r>
      </text>
    </comment>
    <comment ref="AO266" authorId="0" shapeId="0">
      <text>
        <r>
          <rPr>
            <sz val="11"/>
            <rFont val="Calibri"/>
            <family val="2"/>
            <charset val="238"/>
          </rPr>
          <t>SZV_F:EgyebUtem2</t>
        </r>
      </text>
    </comment>
    <comment ref="AP266" authorId="0" shapeId="0">
      <text>
        <r>
          <rPr>
            <sz val="11"/>
            <rFont val="Calibri"/>
            <family val="2"/>
            <charset val="238"/>
          </rPr>
          <t>SZV_F:HitelKotvenyUtem2</t>
        </r>
      </text>
    </comment>
    <comment ref="AQ266" authorId="0" shapeId="0">
      <text>
        <r>
          <rPr>
            <sz val="11"/>
            <rFont val="Calibri"/>
            <family val="2"/>
            <charset val="238"/>
          </rPr>
          <t>SZV_F:OsszesenUtem2</t>
        </r>
      </text>
    </comment>
    <comment ref="AR266" authorId="0" shapeId="0">
      <text>
        <r>
          <rPr>
            <sz val="11"/>
            <rFont val="Calibri"/>
            <family val="2"/>
            <charset val="238"/>
          </rPr>
          <t>SZV_F:ForrashianyUtem2</t>
        </r>
      </text>
    </comment>
    <comment ref="AU266" authorId="0" shapeId="0">
      <text>
        <r>
          <rPr>
            <sz val="11"/>
            <rFont val="Calibri"/>
            <family val="2"/>
            <charset val="238"/>
          </rPr>
          <t>SZV_F:Indokolas</t>
        </r>
      </text>
    </comment>
    <comment ref="AV266" authorId="0" shapeId="0">
      <text>
        <r>
          <rPr>
            <sz val="11"/>
            <rFont val="Calibri"/>
            <family val="2"/>
            <charset val="238"/>
          </rPr>
          <t>SZV_F:Megjegyzes</t>
        </r>
      </text>
    </comment>
    <comment ref="AW266" authorId="0" shapeId="0">
      <text>
        <r>
          <rPr>
            <sz val="11"/>
            <rFont val="Calibri"/>
            <family val="2"/>
            <charset val="238"/>
          </rPr>
          <t>SZV_F:FeladatSorszam</t>
        </r>
      </text>
    </comment>
    <comment ref="AY266" authorId="0" shapeId="0">
      <text>
        <r>
          <rPr>
            <sz val="11"/>
            <rFont val="Calibri"/>
            <family val="2"/>
            <charset val="238"/>
          </rPr>
          <t>SZV_F:ISA</t>
        </r>
      </text>
    </comment>
    <comment ref="B268" authorId="0" shapeId="0">
      <text>
        <r>
          <rPr>
            <sz val="11"/>
            <rFont val="Calibri"/>
            <family val="2"/>
            <charset val="238"/>
          </rPr>
          <t>SZV_F:FontossagiSorrent</t>
        </r>
      </text>
    </comment>
    <comment ref="C268" authorId="0" shapeId="0">
      <text>
        <r>
          <rPr>
            <sz val="11"/>
            <rFont val="Calibri"/>
            <family val="2"/>
            <charset val="238"/>
          </rPr>
          <t>SZV_F:FeladatKategoria</t>
        </r>
      </text>
    </comment>
    <comment ref="D268" authorId="0" shapeId="0">
      <text>
        <r>
          <rPr>
            <sz val="11"/>
            <rFont val="Calibri"/>
            <family val="2"/>
            <charset val="238"/>
          </rPr>
          <t>SZV_F:FeladatMegnevezes</t>
        </r>
      </text>
    </comment>
    <comment ref="E268" authorId="0" shapeId="0">
      <text>
        <r>
          <rPr>
            <sz val="11"/>
            <rFont val="Calibri"/>
            <family val="2"/>
            <charset val="238"/>
          </rPr>
          <t>SZV_F:ElviEngedelySzam</t>
        </r>
      </text>
    </comment>
    <comment ref="F268" authorId="0" shapeId="0">
      <text>
        <r>
          <rPr>
            <sz val="11"/>
            <rFont val="Calibri"/>
            <family val="2"/>
            <charset val="238"/>
          </rPr>
          <t>SZV_F:VKR_Kod</t>
        </r>
      </text>
    </comment>
    <comment ref="G268" authorId="0" shapeId="0">
      <text>
        <r>
          <rPr>
            <sz val="11"/>
            <rFont val="Calibri"/>
            <family val="2"/>
            <charset val="238"/>
          </rPr>
          <t>SZV_F:VKR_Nev</t>
        </r>
      </text>
    </comment>
    <comment ref="H268" authorId="0" shapeId="0">
      <text>
        <r>
          <rPr>
            <sz val="11"/>
            <rFont val="Calibri"/>
            <family val="2"/>
            <charset val="238"/>
          </rPr>
          <t>SZV_F:FeladatAzonosito</t>
        </r>
      </text>
    </comment>
    <comment ref="I268" authorId="0" shapeId="0">
      <text>
        <r>
          <rPr>
            <sz val="11"/>
            <rFont val="Calibri"/>
            <family val="2"/>
            <charset val="238"/>
          </rPr>
          <t>SZV_F:EllatasiTerulet</t>
        </r>
      </text>
    </comment>
    <comment ref="J268" authorId="0" shapeId="0">
      <text>
        <r>
          <rPr>
            <sz val="11"/>
            <rFont val="Calibri"/>
            <family val="2"/>
            <charset val="238"/>
          </rPr>
          <t>SZV_F:EllatasertFelelos</t>
        </r>
      </text>
    </comment>
    <comment ref="K268" authorId="0" shapeId="0">
      <text>
        <r>
          <rPr>
            <sz val="11"/>
            <rFont val="Calibri"/>
            <family val="2"/>
            <charset val="238"/>
          </rPr>
          <t>SZV_F:TervezettNettoKoltseg</t>
        </r>
      </text>
    </comment>
    <comment ref="L268" authorId="0" shapeId="0">
      <text>
        <r>
          <rPr>
            <sz val="11"/>
            <rFont val="Calibri"/>
            <family val="2"/>
            <charset val="238"/>
          </rPr>
          <t>SZV_F:IdotartamKezdes</t>
        </r>
      </text>
    </comment>
    <comment ref="M268" authorId="0" shapeId="0">
      <text>
        <r>
          <rPr>
            <sz val="11"/>
            <rFont val="Calibri"/>
            <family val="2"/>
            <charset val="238"/>
          </rPr>
          <t>SZV_F:IdotartamBefejezes</t>
        </r>
      </text>
    </comment>
    <comment ref="N268" authorId="0" shapeId="0">
      <text>
        <r>
          <rPr>
            <sz val="11"/>
            <rFont val="Calibri"/>
            <family val="2"/>
            <charset val="238"/>
          </rPr>
          <t>SZV_F:NettoKoltsegUtem1</t>
        </r>
      </text>
    </comment>
    <comment ref="O268" authorId="0" shapeId="0">
      <text>
        <r>
          <rPr>
            <sz val="11"/>
            <rFont val="Calibri"/>
            <family val="2"/>
            <charset val="238"/>
          </rPr>
          <t>SZV_F:NettoKoltsegUtem2</t>
        </r>
      </text>
    </comment>
    <comment ref="P268" authorId="0" shapeId="0">
      <text>
        <r>
          <rPr>
            <sz val="11"/>
            <rFont val="Calibri"/>
            <family val="2"/>
            <charset val="238"/>
          </rPr>
          <t>SZV_F:EM_Melleklet2_KTG</t>
        </r>
      </text>
    </comment>
    <comment ref="R268" authorId="0" shapeId="0">
      <text>
        <r>
          <rPr>
            <sz val="11"/>
            <rFont val="Calibri"/>
            <family val="2"/>
            <charset val="238"/>
          </rPr>
          <t>SZV_F:HDUtem1</t>
        </r>
      </text>
    </comment>
    <comment ref="S268" authorId="0" shapeId="0">
      <text>
        <r>
          <rPr>
            <sz val="11"/>
            <rFont val="Calibri"/>
            <family val="2"/>
            <charset val="238"/>
          </rPr>
          <t>SZV_F:ECSUtem1</t>
        </r>
      </text>
    </comment>
    <comment ref="T268" authorId="0" shapeId="0">
      <text>
        <r>
          <rPr>
            <sz val="11"/>
            <rFont val="Calibri"/>
            <family val="2"/>
            <charset val="238"/>
          </rPr>
          <t>SZV_F:KFHUtem1</t>
        </r>
      </text>
    </comment>
    <comment ref="U268" authorId="0" shapeId="0">
      <text>
        <r>
          <rPr>
            <sz val="11"/>
            <rFont val="Calibri"/>
            <family val="2"/>
            <charset val="238"/>
          </rPr>
          <t>SZV_F:Egyeb_SajatUtem1</t>
        </r>
      </text>
    </comment>
    <comment ref="V268" authorId="0" shapeId="0">
      <text>
        <r>
          <rPr>
            <sz val="11"/>
            <rFont val="Calibri"/>
            <family val="2"/>
            <charset val="238"/>
          </rPr>
          <t>SZV_F:DijUtem1</t>
        </r>
      </text>
    </comment>
    <comment ref="W268" authorId="0" shapeId="0">
      <text>
        <r>
          <rPr>
            <sz val="11"/>
            <rFont val="Calibri"/>
            <family val="2"/>
            <charset val="238"/>
          </rPr>
          <t>SZV_F:EM_Melleklet1_Utem1</t>
        </r>
      </text>
    </comment>
    <comment ref="X268" authorId="0" shapeId="0">
      <text>
        <r>
          <rPr>
            <sz val="11"/>
            <rFont val="Calibri"/>
            <family val="2"/>
            <charset val="238"/>
          </rPr>
          <t>SZV_F:EgyebAllamiUtem1</t>
        </r>
      </text>
    </comment>
    <comment ref="Y268" authorId="0" shapeId="0">
      <text>
        <r>
          <rPr>
            <sz val="11"/>
            <rFont val="Calibri"/>
            <family val="2"/>
            <charset val="238"/>
          </rPr>
          <t>SZV_F:OnkormanyzatiUtem1</t>
        </r>
      </text>
    </comment>
    <comment ref="Z268" authorId="0" shapeId="0">
      <text>
        <r>
          <rPr>
            <sz val="11"/>
            <rFont val="Calibri"/>
            <family val="2"/>
            <charset val="238"/>
          </rPr>
          <t>SZV_F:EUUtem1</t>
        </r>
      </text>
    </comment>
    <comment ref="AA268" authorId="0" shapeId="0">
      <text>
        <r>
          <rPr>
            <sz val="11"/>
            <rFont val="Calibri"/>
            <family val="2"/>
            <charset val="238"/>
          </rPr>
          <t>SZV_F:EgyebUtem1</t>
        </r>
      </text>
    </comment>
    <comment ref="AB268" authorId="0" shapeId="0">
      <text>
        <r>
          <rPr>
            <sz val="11"/>
            <rFont val="Calibri"/>
            <family val="2"/>
            <charset val="238"/>
          </rPr>
          <t>SZV_F:HitelKotvenyUtem1</t>
        </r>
      </text>
    </comment>
    <comment ref="AC268" authorId="0" shapeId="0">
      <text>
        <r>
          <rPr>
            <sz val="11"/>
            <rFont val="Calibri"/>
            <family val="2"/>
            <charset val="238"/>
          </rPr>
          <t>SZV_F:OsszesenUtem1</t>
        </r>
      </text>
    </comment>
    <comment ref="AF268" authorId="0" shapeId="0">
      <text>
        <r>
          <rPr>
            <sz val="11"/>
            <rFont val="Calibri"/>
            <family val="2"/>
            <charset val="238"/>
          </rPr>
          <t>SZV_F:HDUtem2</t>
        </r>
      </text>
    </comment>
    <comment ref="AG268" authorId="0" shapeId="0">
      <text>
        <r>
          <rPr>
            <sz val="11"/>
            <rFont val="Calibri"/>
            <family val="2"/>
            <charset val="238"/>
          </rPr>
          <t>SZV_F:ECSUtem2</t>
        </r>
      </text>
    </comment>
    <comment ref="AH268" authorId="0" shapeId="0">
      <text>
        <r>
          <rPr>
            <sz val="11"/>
            <rFont val="Calibri"/>
            <family val="2"/>
            <charset val="238"/>
          </rPr>
          <t>SZV_F:KFHUtem2</t>
        </r>
      </text>
    </comment>
    <comment ref="AI268" authorId="0" shapeId="0">
      <text>
        <r>
          <rPr>
            <sz val="11"/>
            <rFont val="Calibri"/>
            <family val="2"/>
            <charset val="238"/>
          </rPr>
          <t>SZV_F:Egyeb_SajatUtem2</t>
        </r>
      </text>
    </comment>
    <comment ref="AJ268" authorId="0" shapeId="0">
      <text>
        <r>
          <rPr>
            <sz val="11"/>
            <rFont val="Calibri"/>
            <family val="2"/>
            <charset val="238"/>
          </rPr>
          <t>SZV_F:DijUtem2</t>
        </r>
      </text>
    </comment>
    <comment ref="AK268" authorId="0" shapeId="0">
      <text>
        <r>
          <rPr>
            <sz val="11"/>
            <rFont val="Calibri"/>
            <family val="2"/>
            <charset val="238"/>
          </rPr>
          <t>SZV_F:EM_Melleklet1_Utem2</t>
        </r>
      </text>
    </comment>
    <comment ref="AL268" authorId="0" shapeId="0">
      <text>
        <r>
          <rPr>
            <sz val="11"/>
            <rFont val="Calibri"/>
            <family val="2"/>
            <charset val="238"/>
          </rPr>
          <t>SZV_F:EgyebAllamiUtem2</t>
        </r>
      </text>
    </comment>
    <comment ref="AM268" authorId="0" shapeId="0">
      <text>
        <r>
          <rPr>
            <sz val="11"/>
            <rFont val="Calibri"/>
            <family val="2"/>
            <charset val="238"/>
          </rPr>
          <t>SZV_F:OnkormanyzatiUtem2</t>
        </r>
      </text>
    </comment>
    <comment ref="AN268" authorId="0" shapeId="0">
      <text>
        <r>
          <rPr>
            <sz val="11"/>
            <rFont val="Calibri"/>
            <family val="2"/>
            <charset val="238"/>
          </rPr>
          <t>SZV_F:EUUtem2</t>
        </r>
      </text>
    </comment>
    <comment ref="AO268" authorId="0" shapeId="0">
      <text>
        <r>
          <rPr>
            <sz val="11"/>
            <rFont val="Calibri"/>
            <family val="2"/>
            <charset val="238"/>
          </rPr>
          <t>SZV_F:EgyebUtem2</t>
        </r>
      </text>
    </comment>
    <comment ref="AP268" authorId="0" shapeId="0">
      <text>
        <r>
          <rPr>
            <sz val="11"/>
            <rFont val="Calibri"/>
            <family val="2"/>
            <charset val="238"/>
          </rPr>
          <t>SZV_F:HitelKotvenyUtem2</t>
        </r>
      </text>
    </comment>
    <comment ref="AQ268" authorId="0" shapeId="0">
      <text>
        <r>
          <rPr>
            <sz val="11"/>
            <rFont val="Calibri"/>
            <family val="2"/>
            <charset val="238"/>
          </rPr>
          <t>SZV_F:OsszesenUtem2</t>
        </r>
      </text>
    </comment>
    <comment ref="AR268" authorId="0" shapeId="0">
      <text>
        <r>
          <rPr>
            <sz val="11"/>
            <rFont val="Calibri"/>
            <family val="2"/>
            <charset val="238"/>
          </rPr>
          <t>SZV_F:ForrashianyUtem2</t>
        </r>
      </text>
    </comment>
    <comment ref="AU268" authorId="0" shapeId="0">
      <text>
        <r>
          <rPr>
            <sz val="11"/>
            <rFont val="Calibri"/>
            <family val="2"/>
            <charset val="238"/>
          </rPr>
          <t>SZV_F:Indokolas</t>
        </r>
      </text>
    </comment>
    <comment ref="AV268" authorId="0" shapeId="0">
      <text>
        <r>
          <rPr>
            <sz val="11"/>
            <rFont val="Calibri"/>
            <family val="2"/>
            <charset val="238"/>
          </rPr>
          <t>SZV_F:Megjegyzes</t>
        </r>
      </text>
    </comment>
    <comment ref="AW268" authorId="0" shapeId="0">
      <text>
        <r>
          <rPr>
            <sz val="11"/>
            <rFont val="Calibri"/>
            <family val="2"/>
            <charset val="238"/>
          </rPr>
          <t>SZV_F:FeladatSorszam</t>
        </r>
      </text>
    </comment>
    <comment ref="AY268" authorId="0" shapeId="0">
      <text>
        <r>
          <rPr>
            <sz val="11"/>
            <rFont val="Calibri"/>
            <family val="2"/>
            <charset val="238"/>
          </rPr>
          <t>SZV_F:ISA</t>
        </r>
      </text>
    </comment>
    <comment ref="B269" authorId="0" shapeId="0">
      <text>
        <r>
          <rPr>
            <sz val="11"/>
            <rFont val="Calibri"/>
            <family val="2"/>
            <charset val="238"/>
          </rPr>
          <t>SZV_F:FontossagiSorrent</t>
        </r>
      </text>
    </comment>
    <comment ref="C269" authorId="0" shapeId="0">
      <text>
        <r>
          <rPr>
            <sz val="11"/>
            <rFont val="Calibri"/>
            <family val="2"/>
            <charset val="238"/>
          </rPr>
          <t>SZV_F:FeladatKategoria</t>
        </r>
      </text>
    </comment>
    <comment ref="D269" authorId="0" shapeId="0">
      <text>
        <r>
          <rPr>
            <sz val="11"/>
            <rFont val="Calibri"/>
            <family val="2"/>
            <charset val="238"/>
          </rPr>
          <t>SZV_F:FeladatMegnevezes</t>
        </r>
      </text>
    </comment>
    <comment ref="E269" authorId="0" shapeId="0">
      <text>
        <r>
          <rPr>
            <sz val="11"/>
            <rFont val="Calibri"/>
            <family val="2"/>
            <charset val="238"/>
          </rPr>
          <t>SZV_F:ElviEngedelySzam</t>
        </r>
      </text>
    </comment>
    <comment ref="F269" authorId="0" shapeId="0">
      <text>
        <r>
          <rPr>
            <sz val="11"/>
            <rFont val="Calibri"/>
            <family val="2"/>
            <charset val="238"/>
          </rPr>
          <t>SZV_F:VKR_Kod</t>
        </r>
      </text>
    </comment>
    <comment ref="G269" authorId="0" shapeId="0">
      <text>
        <r>
          <rPr>
            <sz val="11"/>
            <rFont val="Calibri"/>
            <family val="2"/>
            <charset val="238"/>
          </rPr>
          <t>SZV_F:VKR_Nev</t>
        </r>
      </text>
    </comment>
    <comment ref="H269" authorId="0" shapeId="0">
      <text>
        <r>
          <rPr>
            <sz val="11"/>
            <rFont val="Calibri"/>
            <family val="2"/>
            <charset val="238"/>
          </rPr>
          <t>SZV_F:FeladatAzonosito</t>
        </r>
      </text>
    </comment>
    <comment ref="I269" authorId="0" shapeId="0">
      <text>
        <r>
          <rPr>
            <sz val="11"/>
            <rFont val="Calibri"/>
            <family val="2"/>
            <charset val="238"/>
          </rPr>
          <t>SZV_F:EllatasiTerulet</t>
        </r>
      </text>
    </comment>
    <comment ref="J269" authorId="0" shapeId="0">
      <text>
        <r>
          <rPr>
            <sz val="11"/>
            <rFont val="Calibri"/>
            <family val="2"/>
            <charset val="238"/>
          </rPr>
          <t>SZV_F:EllatasertFelelos</t>
        </r>
      </text>
    </comment>
    <comment ref="K269" authorId="0" shapeId="0">
      <text>
        <r>
          <rPr>
            <sz val="11"/>
            <rFont val="Calibri"/>
            <family val="2"/>
            <charset val="238"/>
          </rPr>
          <t>SZV_F:TervezettNettoKoltseg</t>
        </r>
      </text>
    </comment>
    <comment ref="L269" authorId="0" shapeId="0">
      <text>
        <r>
          <rPr>
            <sz val="11"/>
            <rFont val="Calibri"/>
            <family val="2"/>
            <charset val="238"/>
          </rPr>
          <t>SZV_F:IdotartamKezdes</t>
        </r>
      </text>
    </comment>
    <comment ref="M269" authorId="0" shapeId="0">
      <text>
        <r>
          <rPr>
            <sz val="11"/>
            <rFont val="Calibri"/>
            <family val="2"/>
            <charset val="238"/>
          </rPr>
          <t>SZV_F:IdotartamBefejezes</t>
        </r>
      </text>
    </comment>
    <comment ref="N269" authorId="0" shapeId="0">
      <text>
        <r>
          <rPr>
            <sz val="11"/>
            <rFont val="Calibri"/>
            <family val="2"/>
            <charset val="238"/>
          </rPr>
          <t>SZV_F:NettoKoltsegUtem1</t>
        </r>
      </text>
    </comment>
    <comment ref="O269" authorId="0" shapeId="0">
      <text>
        <r>
          <rPr>
            <sz val="11"/>
            <rFont val="Calibri"/>
            <family val="2"/>
            <charset val="238"/>
          </rPr>
          <t>SZV_F:NettoKoltsegUtem2</t>
        </r>
      </text>
    </comment>
    <comment ref="P269" authorId="0" shapeId="0">
      <text>
        <r>
          <rPr>
            <sz val="11"/>
            <rFont val="Calibri"/>
            <family val="2"/>
            <charset val="238"/>
          </rPr>
          <t>SZV_F:EM_Melleklet2_KTG</t>
        </r>
      </text>
    </comment>
    <comment ref="R269" authorId="0" shapeId="0">
      <text>
        <r>
          <rPr>
            <sz val="11"/>
            <rFont val="Calibri"/>
            <family val="2"/>
            <charset val="238"/>
          </rPr>
          <t>SZV_F:HDUtem1</t>
        </r>
      </text>
    </comment>
    <comment ref="S269" authorId="0" shapeId="0">
      <text>
        <r>
          <rPr>
            <sz val="11"/>
            <rFont val="Calibri"/>
            <family val="2"/>
            <charset val="238"/>
          </rPr>
          <t>SZV_F:ECSUtem1</t>
        </r>
      </text>
    </comment>
    <comment ref="T269" authorId="0" shapeId="0">
      <text>
        <r>
          <rPr>
            <sz val="11"/>
            <rFont val="Calibri"/>
            <family val="2"/>
            <charset val="238"/>
          </rPr>
          <t>SZV_F:KFHUtem1</t>
        </r>
      </text>
    </comment>
    <comment ref="U269" authorId="0" shapeId="0">
      <text>
        <r>
          <rPr>
            <sz val="11"/>
            <rFont val="Calibri"/>
            <family val="2"/>
            <charset val="238"/>
          </rPr>
          <t>SZV_F:Egyeb_SajatUtem1</t>
        </r>
      </text>
    </comment>
    <comment ref="V269" authorId="0" shapeId="0">
      <text>
        <r>
          <rPr>
            <sz val="11"/>
            <rFont val="Calibri"/>
            <family val="2"/>
            <charset val="238"/>
          </rPr>
          <t>SZV_F:DijUtem1</t>
        </r>
      </text>
    </comment>
    <comment ref="W269" authorId="0" shapeId="0">
      <text>
        <r>
          <rPr>
            <sz val="11"/>
            <rFont val="Calibri"/>
            <family val="2"/>
            <charset val="238"/>
          </rPr>
          <t>SZV_F:EM_Melleklet1_Utem1</t>
        </r>
      </text>
    </comment>
    <comment ref="X269" authorId="0" shapeId="0">
      <text>
        <r>
          <rPr>
            <sz val="11"/>
            <rFont val="Calibri"/>
            <family val="2"/>
            <charset val="238"/>
          </rPr>
          <t>SZV_F:EgyebAllamiUtem1</t>
        </r>
      </text>
    </comment>
    <comment ref="Y269" authorId="0" shapeId="0">
      <text>
        <r>
          <rPr>
            <sz val="11"/>
            <rFont val="Calibri"/>
            <family val="2"/>
            <charset val="238"/>
          </rPr>
          <t>SZV_F:OnkormanyzatiUtem1</t>
        </r>
      </text>
    </comment>
    <comment ref="Z269" authorId="0" shapeId="0">
      <text>
        <r>
          <rPr>
            <sz val="11"/>
            <rFont val="Calibri"/>
            <family val="2"/>
            <charset val="238"/>
          </rPr>
          <t>SZV_F:EUUtem1</t>
        </r>
      </text>
    </comment>
    <comment ref="AA269" authorId="0" shapeId="0">
      <text>
        <r>
          <rPr>
            <sz val="11"/>
            <rFont val="Calibri"/>
            <family val="2"/>
            <charset val="238"/>
          </rPr>
          <t>SZV_F:EgyebUtem1</t>
        </r>
      </text>
    </comment>
    <comment ref="AB269" authorId="0" shapeId="0">
      <text>
        <r>
          <rPr>
            <sz val="11"/>
            <rFont val="Calibri"/>
            <family val="2"/>
            <charset val="238"/>
          </rPr>
          <t>SZV_F:HitelKotvenyUtem1</t>
        </r>
      </text>
    </comment>
    <comment ref="AC269" authorId="0" shapeId="0">
      <text>
        <r>
          <rPr>
            <sz val="11"/>
            <rFont val="Calibri"/>
            <family val="2"/>
            <charset val="238"/>
          </rPr>
          <t>SZV_F:OsszesenUtem1</t>
        </r>
      </text>
    </comment>
    <comment ref="AF269" authorId="0" shapeId="0">
      <text>
        <r>
          <rPr>
            <sz val="11"/>
            <rFont val="Calibri"/>
            <family val="2"/>
            <charset val="238"/>
          </rPr>
          <t>SZV_F:HDUtem2</t>
        </r>
      </text>
    </comment>
    <comment ref="AG269" authorId="0" shapeId="0">
      <text>
        <r>
          <rPr>
            <sz val="11"/>
            <rFont val="Calibri"/>
            <family val="2"/>
            <charset val="238"/>
          </rPr>
          <t>SZV_F:ECSUtem2</t>
        </r>
      </text>
    </comment>
    <comment ref="AH269" authorId="0" shapeId="0">
      <text>
        <r>
          <rPr>
            <sz val="11"/>
            <rFont val="Calibri"/>
            <family val="2"/>
            <charset val="238"/>
          </rPr>
          <t>SZV_F:KFHUtem2</t>
        </r>
      </text>
    </comment>
    <comment ref="AI269" authorId="0" shapeId="0">
      <text>
        <r>
          <rPr>
            <sz val="11"/>
            <rFont val="Calibri"/>
            <family val="2"/>
            <charset val="238"/>
          </rPr>
          <t>SZV_F:Egyeb_SajatUtem2</t>
        </r>
      </text>
    </comment>
    <comment ref="AJ269" authorId="0" shapeId="0">
      <text>
        <r>
          <rPr>
            <sz val="11"/>
            <rFont val="Calibri"/>
            <family val="2"/>
            <charset val="238"/>
          </rPr>
          <t>SZV_F:DijUtem2</t>
        </r>
      </text>
    </comment>
    <comment ref="AK269" authorId="0" shapeId="0">
      <text>
        <r>
          <rPr>
            <sz val="11"/>
            <rFont val="Calibri"/>
            <family val="2"/>
            <charset val="238"/>
          </rPr>
          <t>SZV_F:EM_Melleklet1_Utem2</t>
        </r>
      </text>
    </comment>
    <comment ref="AL269" authorId="0" shapeId="0">
      <text>
        <r>
          <rPr>
            <sz val="11"/>
            <rFont val="Calibri"/>
            <family val="2"/>
            <charset val="238"/>
          </rPr>
          <t>SZV_F:EgyebAllamiUtem2</t>
        </r>
      </text>
    </comment>
    <comment ref="AM269" authorId="0" shapeId="0">
      <text>
        <r>
          <rPr>
            <sz val="11"/>
            <rFont val="Calibri"/>
            <family val="2"/>
            <charset val="238"/>
          </rPr>
          <t>SZV_F:OnkormanyzatiUtem2</t>
        </r>
      </text>
    </comment>
    <comment ref="AN269" authorId="0" shapeId="0">
      <text>
        <r>
          <rPr>
            <sz val="11"/>
            <rFont val="Calibri"/>
            <family val="2"/>
            <charset val="238"/>
          </rPr>
          <t>SZV_F:EUUtem2</t>
        </r>
      </text>
    </comment>
    <comment ref="AO269" authorId="0" shapeId="0">
      <text>
        <r>
          <rPr>
            <sz val="11"/>
            <rFont val="Calibri"/>
            <family val="2"/>
            <charset val="238"/>
          </rPr>
          <t>SZV_F:EgyebUtem2</t>
        </r>
      </text>
    </comment>
    <comment ref="AP269" authorId="0" shapeId="0">
      <text>
        <r>
          <rPr>
            <sz val="11"/>
            <rFont val="Calibri"/>
            <family val="2"/>
            <charset val="238"/>
          </rPr>
          <t>SZV_F:HitelKotvenyUtem2</t>
        </r>
      </text>
    </comment>
    <comment ref="AQ269" authorId="0" shapeId="0">
      <text>
        <r>
          <rPr>
            <sz val="11"/>
            <rFont val="Calibri"/>
            <family val="2"/>
            <charset val="238"/>
          </rPr>
          <t>SZV_F:OsszesenUtem2</t>
        </r>
      </text>
    </comment>
    <comment ref="AR269" authorId="0" shapeId="0">
      <text>
        <r>
          <rPr>
            <sz val="11"/>
            <rFont val="Calibri"/>
            <family val="2"/>
            <charset val="238"/>
          </rPr>
          <t>SZV_F:ForrashianyUtem2</t>
        </r>
      </text>
    </comment>
    <comment ref="AU269" authorId="0" shapeId="0">
      <text>
        <r>
          <rPr>
            <sz val="11"/>
            <rFont val="Calibri"/>
            <family val="2"/>
            <charset val="238"/>
          </rPr>
          <t>SZV_F:Indokolas</t>
        </r>
      </text>
    </comment>
    <comment ref="AV269" authorId="0" shapeId="0">
      <text>
        <r>
          <rPr>
            <sz val="11"/>
            <rFont val="Calibri"/>
            <family val="2"/>
            <charset val="238"/>
          </rPr>
          <t>SZV_F:Megjegyzes</t>
        </r>
      </text>
    </comment>
    <comment ref="AW269" authorId="0" shapeId="0">
      <text>
        <r>
          <rPr>
            <sz val="11"/>
            <rFont val="Calibri"/>
            <family val="2"/>
            <charset val="238"/>
          </rPr>
          <t>SZV_F:FeladatSorszam</t>
        </r>
      </text>
    </comment>
    <comment ref="AY269" authorId="0" shapeId="0">
      <text>
        <r>
          <rPr>
            <sz val="11"/>
            <rFont val="Calibri"/>
            <family val="2"/>
            <charset val="238"/>
          </rPr>
          <t>SZV_F:ISA</t>
        </r>
      </text>
    </comment>
    <comment ref="B270" authorId="0" shapeId="0">
      <text>
        <r>
          <rPr>
            <sz val="11"/>
            <rFont val="Calibri"/>
            <family val="2"/>
            <charset val="238"/>
          </rPr>
          <t>SZV_F:FontossagiSorrent</t>
        </r>
      </text>
    </comment>
    <comment ref="C270" authorId="0" shapeId="0">
      <text>
        <r>
          <rPr>
            <sz val="11"/>
            <rFont val="Calibri"/>
            <family val="2"/>
            <charset val="238"/>
          </rPr>
          <t>SZV_F:FeladatKategoria</t>
        </r>
      </text>
    </comment>
    <comment ref="D270" authorId="0" shapeId="0">
      <text>
        <r>
          <rPr>
            <sz val="11"/>
            <rFont val="Calibri"/>
            <family val="2"/>
            <charset val="238"/>
          </rPr>
          <t>SZV_F:FeladatMegnevezes</t>
        </r>
      </text>
    </comment>
    <comment ref="E270" authorId="0" shapeId="0">
      <text>
        <r>
          <rPr>
            <sz val="11"/>
            <rFont val="Calibri"/>
            <family val="2"/>
            <charset val="238"/>
          </rPr>
          <t>SZV_F:ElviEngedelySzam</t>
        </r>
      </text>
    </comment>
    <comment ref="F270" authorId="0" shapeId="0">
      <text>
        <r>
          <rPr>
            <sz val="11"/>
            <rFont val="Calibri"/>
            <family val="2"/>
            <charset val="238"/>
          </rPr>
          <t>SZV_F:VKR_Kod</t>
        </r>
      </text>
    </comment>
    <comment ref="G270" authorId="0" shapeId="0">
      <text>
        <r>
          <rPr>
            <sz val="11"/>
            <rFont val="Calibri"/>
            <family val="2"/>
            <charset val="238"/>
          </rPr>
          <t>SZV_F:VKR_Nev</t>
        </r>
      </text>
    </comment>
    <comment ref="H270" authorId="0" shapeId="0">
      <text>
        <r>
          <rPr>
            <sz val="11"/>
            <rFont val="Calibri"/>
            <family val="2"/>
            <charset val="238"/>
          </rPr>
          <t>SZV_F:FeladatAzonosito</t>
        </r>
      </text>
    </comment>
    <comment ref="I270" authorId="0" shapeId="0">
      <text>
        <r>
          <rPr>
            <sz val="11"/>
            <rFont val="Calibri"/>
            <family val="2"/>
            <charset val="238"/>
          </rPr>
          <t>SZV_F:EllatasiTerulet</t>
        </r>
      </text>
    </comment>
    <comment ref="J270" authorId="0" shapeId="0">
      <text>
        <r>
          <rPr>
            <sz val="11"/>
            <rFont val="Calibri"/>
            <family val="2"/>
            <charset val="238"/>
          </rPr>
          <t>SZV_F:EllatasertFelelos</t>
        </r>
      </text>
    </comment>
    <comment ref="K270" authorId="0" shapeId="0">
      <text>
        <r>
          <rPr>
            <sz val="11"/>
            <rFont val="Calibri"/>
            <family val="2"/>
            <charset val="238"/>
          </rPr>
          <t>SZV_F:TervezettNettoKoltseg</t>
        </r>
      </text>
    </comment>
    <comment ref="L270" authorId="0" shapeId="0">
      <text>
        <r>
          <rPr>
            <sz val="11"/>
            <rFont val="Calibri"/>
            <family val="2"/>
            <charset val="238"/>
          </rPr>
          <t>SZV_F:IdotartamKezdes</t>
        </r>
      </text>
    </comment>
    <comment ref="M270" authorId="0" shapeId="0">
      <text>
        <r>
          <rPr>
            <sz val="11"/>
            <rFont val="Calibri"/>
            <family val="2"/>
            <charset val="238"/>
          </rPr>
          <t>SZV_F:IdotartamBefejezes</t>
        </r>
      </text>
    </comment>
    <comment ref="N270" authorId="0" shapeId="0">
      <text>
        <r>
          <rPr>
            <sz val="11"/>
            <rFont val="Calibri"/>
            <family val="2"/>
            <charset val="238"/>
          </rPr>
          <t>SZV_F:NettoKoltsegUtem1</t>
        </r>
      </text>
    </comment>
    <comment ref="O270" authorId="0" shapeId="0">
      <text>
        <r>
          <rPr>
            <sz val="11"/>
            <rFont val="Calibri"/>
            <family val="2"/>
            <charset val="238"/>
          </rPr>
          <t>SZV_F:NettoKoltsegUtem2</t>
        </r>
      </text>
    </comment>
    <comment ref="P270" authorId="0" shapeId="0">
      <text>
        <r>
          <rPr>
            <sz val="11"/>
            <rFont val="Calibri"/>
            <family val="2"/>
            <charset val="238"/>
          </rPr>
          <t>SZV_F:EM_Melleklet2_KTG</t>
        </r>
      </text>
    </comment>
    <comment ref="R270" authorId="0" shapeId="0">
      <text>
        <r>
          <rPr>
            <sz val="11"/>
            <rFont val="Calibri"/>
            <family val="2"/>
            <charset val="238"/>
          </rPr>
          <t>SZV_F:HDUtem1</t>
        </r>
      </text>
    </comment>
    <comment ref="S270" authorId="0" shapeId="0">
      <text>
        <r>
          <rPr>
            <sz val="11"/>
            <rFont val="Calibri"/>
            <family val="2"/>
            <charset val="238"/>
          </rPr>
          <t>SZV_F:ECSUtem1</t>
        </r>
      </text>
    </comment>
    <comment ref="T270" authorId="0" shapeId="0">
      <text>
        <r>
          <rPr>
            <sz val="11"/>
            <rFont val="Calibri"/>
            <family val="2"/>
            <charset val="238"/>
          </rPr>
          <t>SZV_F:KFHUtem1</t>
        </r>
      </text>
    </comment>
    <comment ref="U270" authorId="0" shapeId="0">
      <text>
        <r>
          <rPr>
            <sz val="11"/>
            <rFont val="Calibri"/>
            <family val="2"/>
            <charset val="238"/>
          </rPr>
          <t>SZV_F:Egyeb_SajatUtem1</t>
        </r>
      </text>
    </comment>
    <comment ref="V270" authorId="0" shapeId="0">
      <text>
        <r>
          <rPr>
            <sz val="11"/>
            <rFont val="Calibri"/>
            <family val="2"/>
            <charset val="238"/>
          </rPr>
          <t>SZV_F:DijUtem1</t>
        </r>
      </text>
    </comment>
    <comment ref="W270" authorId="0" shapeId="0">
      <text>
        <r>
          <rPr>
            <sz val="11"/>
            <rFont val="Calibri"/>
            <family val="2"/>
            <charset val="238"/>
          </rPr>
          <t>SZV_F:EM_Melleklet1_Utem1</t>
        </r>
      </text>
    </comment>
    <comment ref="X270" authorId="0" shapeId="0">
      <text>
        <r>
          <rPr>
            <sz val="11"/>
            <rFont val="Calibri"/>
            <family val="2"/>
            <charset val="238"/>
          </rPr>
          <t>SZV_F:EgyebAllamiUtem1</t>
        </r>
      </text>
    </comment>
    <comment ref="Y270" authorId="0" shapeId="0">
      <text>
        <r>
          <rPr>
            <sz val="11"/>
            <rFont val="Calibri"/>
            <family val="2"/>
            <charset val="238"/>
          </rPr>
          <t>SZV_F:OnkormanyzatiUtem1</t>
        </r>
      </text>
    </comment>
    <comment ref="Z270" authorId="0" shapeId="0">
      <text>
        <r>
          <rPr>
            <sz val="11"/>
            <rFont val="Calibri"/>
            <family val="2"/>
            <charset val="238"/>
          </rPr>
          <t>SZV_F:EUUtem1</t>
        </r>
      </text>
    </comment>
    <comment ref="AA270" authorId="0" shapeId="0">
      <text>
        <r>
          <rPr>
            <sz val="11"/>
            <rFont val="Calibri"/>
            <family val="2"/>
            <charset val="238"/>
          </rPr>
          <t>SZV_F:EgyebUtem1</t>
        </r>
      </text>
    </comment>
    <comment ref="AB270" authorId="0" shapeId="0">
      <text>
        <r>
          <rPr>
            <sz val="11"/>
            <rFont val="Calibri"/>
            <family val="2"/>
            <charset val="238"/>
          </rPr>
          <t>SZV_F:HitelKotvenyUtem1</t>
        </r>
      </text>
    </comment>
    <comment ref="AC270" authorId="0" shapeId="0">
      <text>
        <r>
          <rPr>
            <sz val="11"/>
            <rFont val="Calibri"/>
            <family val="2"/>
            <charset val="238"/>
          </rPr>
          <t>SZV_F:OsszesenUtem1</t>
        </r>
      </text>
    </comment>
    <comment ref="AF270" authorId="0" shapeId="0">
      <text>
        <r>
          <rPr>
            <sz val="11"/>
            <rFont val="Calibri"/>
            <family val="2"/>
            <charset val="238"/>
          </rPr>
          <t>SZV_F:HDUtem2</t>
        </r>
      </text>
    </comment>
    <comment ref="AG270" authorId="0" shapeId="0">
      <text>
        <r>
          <rPr>
            <sz val="11"/>
            <rFont val="Calibri"/>
            <family val="2"/>
            <charset val="238"/>
          </rPr>
          <t>SZV_F:ECSUtem2</t>
        </r>
      </text>
    </comment>
    <comment ref="AH270" authorId="0" shapeId="0">
      <text>
        <r>
          <rPr>
            <sz val="11"/>
            <rFont val="Calibri"/>
            <family val="2"/>
            <charset val="238"/>
          </rPr>
          <t>SZV_F:KFHUtem2</t>
        </r>
      </text>
    </comment>
    <comment ref="AI270" authorId="0" shapeId="0">
      <text>
        <r>
          <rPr>
            <sz val="11"/>
            <rFont val="Calibri"/>
            <family val="2"/>
            <charset val="238"/>
          </rPr>
          <t>SZV_F:Egyeb_SajatUtem2</t>
        </r>
      </text>
    </comment>
    <comment ref="AJ270" authorId="0" shapeId="0">
      <text>
        <r>
          <rPr>
            <sz val="11"/>
            <rFont val="Calibri"/>
            <family val="2"/>
            <charset val="238"/>
          </rPr>
          <t>SZV_F:DijUtem2</t>
        </r>
      </text>
    </comment>
    <comment ref="AK270" authorId="0" shapeId="0">
      <text>
        <r>
          <rPr>
            <sz val="11"/>
            <rFont val="Calibri"/>
            <family val="2"/>
            <charset val="238"/>
          </rPr>
          <t>SZV_F:EM_Melleklet1_Utem2</t>
        </r>
      </text>
    </comment>
    <comment ref="AL270" authorId="0" shapeId="0">
      <text>
        <r>
          <rPr>
            <sz val="11"/>
            <rFont val="Calibri"/>
            <family val="2"/>
            <charset val="238"/>
          </rPr>
          <t>SZV_F:EgyebAllamiUtem2</t>
        </r>
      </text>
    </comment>
    <comment ref="AM270" authorId="0" shapeId="0">
      <text>
        <r>
          <rPr>
            <sz val="11"/>
            <rFont val="Calibri"/>
            <family val="2"/>
            <charset val="238"/>
          </rPr>
          <t>SZV_F:OnkormanyzatiUtem2</t>
        </r>
      </text>
    </comment>
    <comment ref="AN270" authorId="0" shapeId="0">
      <text>
        <r>
          <rPr>
            <sz val="11"/>
            <rFont val="Calibri"/>
            <family val="2"/>
            <charset val="238"/>
          </rPr>
          <t>SZV_F:EUUtem2</t>
        </r>
      </text>
    </comment>
    <comment ref="AO270" authorId="0" shapeId="0">
      <text>
        <r>
          <rPr>
            <sz val="11"/>
            <rFont val="Calibri"/>
            <family val="2"/>
            <charset val="238"/>
          </rPr>
          <t>SZV_F:EgyebUtem2</t>
        </r>
      </text>
    </comment>
    <comment ref="AP270" authorId="0" shapeId="0">
      <text>
        <r>
          <rPr>
            <sz val="11"/>
            <rFont val="Calibri"/>
            <family val="2"/>
            <charset val="238"/>
          </rPr>
          <t>SZV_F:HitelKotvenyUtem2</t>
        </r>
      </text>
    </comment>
    <comment ref="AQ270" authorId="0" shapeId="0">
      <text>
        <r>
          <rPr>
            <sz val="11"/>
            <rFont val="Calibri"/>
            <family val="2"/>
            <charset val="238"/>
          </rPr>
          <t>SZV_F:OsszesenUtem2</t>
        </r>
      </text>
    </comment>
    <comment ref="AR270" authorId="0" shapeId="0">
      <text>
        <r>
          <rPr>
            <sz val="11"/>
            <rFont val="Calibri"/>
            <family val="2"/>
            <charset val="238"/>
          </rPr>
          <t>SZV_F:ForrashianyUtem2</t>
        </r>
      </text>
    </comment>
    <comment ref="AU270" authorId="0" shapeId="0">
      <text>
        <r>
          <rPr>
            <sz val="11"/>
            <rFont val="Calibri"/>
            <family val="2"/>
            <charset val="238"/>
          </rPr>
          <t>SZV_F:Indokolas</t>
        </r>
      </text>
    </comment>
    <comment ref="AV270" authorId="0" shapeId="0">
      <text>
        <r>
          <rPr>
            <sz val="11"/>
            <rFont val="Calibri"/>
            <family val="2"/>
            <charset val="238"/>
          </rPr>
          <t>SZV_F:Megjegyzes</t>
        </r>
      </text>
    </comment>
    <comment ref="AW270" authorId="0" shapeId="0">
      <text>
        <r>
          <rPr>
            <sz val="11"/>
            <rFont val="Calibri"/>
            <family val="2"/>
            <charset val="238"/>
          </rPr>
          <t>SZV_F:FeladatSorszam</t>
        </r>
      </text>
    </comment>
    <comment ref="AY270" authorId="0" shapeId="0">
      <text>
        <r>
          <rPr>
            <sz val="11"/>
            <rFont val="Calibri"/>
            <family val="2"/>
            <charset val="238"/>
          </rPr>
          <t>SZV_F:ISA</t>
        </r>
      </text>
    </comment>
    <comment ref="B271" authorId="0" shapeId="0">
      <text>
        <r>
          <rPr>
            <sz val="11"/>
            <rFont val="Calibri"/>
            <family val="2"/>
            <charset val="238"/>
          </rPr>
          <t>SZV_F:FontossagiSorrent</t>
        </r>
      </text>
    </comment>
    <comment ref="C271" authorId="0" shapeId="0">
      <text>
        <r>
          <rPr>
            <sz val="11"/>
            <rFont val="Calibri"/>
            <family val="2"/>
            <charset val="238"/>
          </rPr>
          <t>SZV_F:FeladatKategoria</t>
        </r>
      </text>
    </comment>
    <comment ref="D271" authorId="0" shapeId="0">
      <text>
        <r>
          <rPr>
            <sz val="11"/>
            <rFont val="Calibri"/>
            <family val="2"/>
            <charset val="238"/>
          </rPr>
          <t>SZV_F:FeladatMegnevezes</t>
        </r>
      </text>
    </comment>
    <comment ref="E271" authorId="0" shapeId="0">
      <text>
        <r>
          <rPr>
            <sz val="11"/>
            <rFont val="Calibri"/>
            <family val="2"/>
            <charset val="238"/>
          </rPr>
          <t>SZV_F:ElviEngedelySzam</t>
        </r>
      </text>
    </comment>
    <comment ref="F271" authorId="0" shapeId="0">
      <text>
        <r>
          <rPr>
            <sz val="11"/>
            <rFont val="Calibri"/>
            <family val="2"/>
            <charset val="238"/>
          </rPr>
          <t>SZV_F:VKR_Kod</t>
        </r>
      </text>
    </comment>
    <comment ref="G271" authorId="0" shapeId="0">
      <text>
        <r>
          <rPr>
            <sz val="11"/>
            <rFont val="Calibri"/>
            <family val="2"/>
            <charset val="238"/>
          </rPr>
          <t>SZV_F:VKR_Nev</t>
        </r>
      </text>
    </comment>
    <comment ref="H271" authorId="0" shapeId="0">
      <text>
        <r>
          <rPr>
            <sz val="11"/>
            <rFont val="Calibri"/>
            <family val="2"/>
            <charset val="238"/>
          </rPr>
          <t>SZV_F:FeladatAzonosito</t>
        </r>
      </text>
    </comment>
    <comment ref="I271" authorId="0" shapeId="0">
      <text>
        <r>
          <rPr>
            <sz val="11"/>
            <rFont val="Calibri"/>
            <family val="2"/>
            <charset val="238"/>
          </rPr>
          <t>SZV_F:EllatasiTerulet</t>
        </r>
      </text>
    </comment>
    <comment ref="J271" authorId="0" shapeId="0">
      <text>
        <r>
          <rPr>
            <sz val="11"/>
            <rFont val="Calibri"/>
            <family val="2"/>
            <charset val="238"/>
          </rPr>
          <t>SZV_F:EllatasertFelelos</t>
        </r>
      </text>
    </comment>
    <comment ref="K271" authorId="0" shapeId="0">
      <text>
        <r>
          <rPr>
            <sz val="11"/>
            <rFont val="Calibri"/>
            <family val="2"/>
            <charset val="238"/>
          </rPr>
          <t>SZV_F:TervezettNettoKoltseg</t>
        </r>
      </text>
    </comment>
    <comment ref="L271" authorId="0" shapeId="0">
      <text>
        <r>
          <rPr>
            <sz val="11"/>
            <rFont val="Calibri"/>
            <family val="2"/>
            <charset val="238"/>
          </rPr>
          <t>SZV_F:IdotartamKezdes</t>
        </r>
      </text>
    </comment>
    <comment ref="M271" authorId="0" shapeId="0">
      <text>
        <r>
          <rPr>
            <sz val="11"/>
            <rFont val="Calibri"/>
            <family val="2"/>
            <charset val="238"/>
          </rPr>
          <t>SZV_F:IdotartamBefejezes</t>
        </r>
      </text>
    </comment>
    <comment ref="N271" authorId="0" shapeId="0">
      <text>
        <r>
          <rPr>
            <sz val="11"/>
            <rFont val="Calibri"/>
            <family val="2"/>
            <charset val="238"/>
          </rPr>
          <t>SZV_F:NettoKoltsegUtem1</t>
        </r>
      </text>
    </comment>
    <comment ref="O271" authorId="0" shapeId="0">
      <text>
        <r>
          <rPr>
            <sz val="11"/>
            <rFont val="Calibri"/>
            <family val="2"/>
            <charset val="238"/>
          </rPr>
          <t>SZV_F:NettoKoltsegUtem2</t>
        </r>
      </text>
    </comment>
    <comment ref="P271" authorId="0" shapeId="0">
      <text>
        <r>
          <rPr>
            <sz val="11"/>
            <rFont val="Calibri"/>
            <family val="2"/>
            <charset val="238"/>
          </rPr>
          <t>SZV_F:EM_Melleklet2_KTG</t>
        </r>
      </text>
    </comment>
    <comment ref="R271" authorId="0" shapeId="0">
      <text>
        <r>
          <rPr>
            <sz val="11"/>
            <rFont val="Calibri"/>
            <family val="2"/>
            <charset val="238"/>
          </rPr>
          <t>SZV_F:HDUtem1</t>
        </r>
      </text>
    </comment>
    <comment ref="S271" authorId="0" shapeId="0">
      <text>
        <r>
          <rPr>
            <sz val="11"/>
            <rFont val="Calibri"/>
            <family val="2"/>
            <charset val="238"/>
          </rPr>
          <t>SZV_F:ECSUtem1</t>
        </r>
      </text>
    </comment>
    <comment ref="T271" authorId="0" shapeId="0">
      <text>
        <r>
          <rPr>
            <sz val="11"/>
            <rFont val="Calibri"/>
            <family val="2"/>
            <charset val="238"/>
          </rPr>
          <t>SZV_F:KFHUtem1</t>
        </r>
      </text>
    </comment>
    <comment ref="U271" authorId="0" shapeId="0">
      <text>
        <r>
          <rPr>
            <sz val="11"/>
            <rFont val="Calibri"/>
            <family val="2"/>
            <charset val="238"/>
          </rPr>
          <t>SZV_F:Egyeb_SajatUtem1</t>
        </r>
      </text>
    </comment>
    <comment ref="V271" authorId="0" shapeId="0">
      <text>
        <r>
          <rPr>
            <sz val="11"/>
            <rFont val="Calibri"/>
            <family val="2"/>
            <charset val="238"/>
          </rPr>
          <t>SZV_F:DijUtem1</t>
        </r>
      </text>
    </comment>
    <comment ref="W271" authorId="0" shapeId="0">
      <text>
        <r>
          <rPr>
            <sz val="11"/>
            <rFont val="Calibri"/>
            <family val="2"/>
            <charset val="238"/>
          </rPr>
          <t>SZV_F:EM_Melleklet1_Utem1</t>
        </r>
      </text>
    </comment>
    <comment ref="X271" authorId="0" shapeId="0">
      <text>
        <r>
          <rPr>
            <sz val="11"/>
            <rFont val="Calibri"/>
            <family val="2"/>
            <charset val="238"/>
          </rPr>
          <t>SZV_F:EgyebAllamiUtem1</t>
        </r>
      </text>
    </comment>
    <comment ref="Y271" authorId="0" shapeId="0">
      <text>
        <r>
          <rPr>
            <sz val="11"/>
            <rFont val="Calibri"/>
            <family val="2"/>
            <charset val="238"/>
          </rPr>
          <t>SZV_F:OnkormanyzatiUtem1</t>
        </r>
      </text>
    </comment>
    <comment ref="Z271" authorId="0" shapeId="0">
      <text>
        <r>
          <rPr>
            <sz val="11"/>
            <rFont val="Calibri"/>
            <family val="2"/>
            <charset val="238"/>
          </rPr>
          <t>SZV_F:EUUtem1</t>
        </r>
      </text>
    </comment>
    <comment ref="AA271" authorId="0" shapeId="0">
      <text>
        <r>
          <rPr>
            <sz val="11"/>
            <rFont val="Calibri"/>
            <family val="2"/>
            <charset val="238"/>
          </rPr>
          <t>SZV_F:EgyebUtem1</t>
        </r>
      </text>
    </comment>
    <comment ref="AB271" authorId="0" shapeId="0">
      <text>
        <r>
          <rPr>
            <sz val="11"/>
            <rFont val="Calibri"/>
            <family val="2"/>
            <charset val="238"/>
          </rPr>
          <t>SZV_F:HitelKotvenyUtem1</t>
        </r>
      </text>
    </comment>
    <comment ref="AC271" authorId="0" shapeId="0">
      <text>
        <r>
          <rPr>
            <sz val="11"/>
            <rFont val="Calibri"/>
            <family val="2"/>
            <charset val="238"/>
          </rPr>
          <t>SZV_F:OsszesenUtem1</t>
        </r>
      </text>
    </comment>
    <comment ref="AF271" authorId="0" shapeId="0">
      <text>
        <r>
          <rPr>
            <sz val="11"/>
            <rFont val="Calibri"/>
            <family val="2"/>
            <charset val="238"/>
          </rPr>
          <t>SZV_F:HDUtem2</t>
        </r>
      </text>
    </comment>
    <comment ref="AG271" authorId="0" shapeId="0">
      <text>
        <r>
          <rPr>
            <sz val="11"/>
            <rFont val="Calibri"/>
            <family val="2"/>
            <charset val="238"/>
          </rPr>
          <t>SZV_F:ECSUtem2</t>
        </r>
      </text>
    </comment>
    <comment ref="AH271" authorId="0" shapeId="0">
      <text>
        <r>
          <rPr>
            <sz val="11"/>
            <rFont val="Calibri"/>
            <family val="2"/>
            <charset val="238"/>
          </rPr>
          <t>SZV_F:KFHUtem2</t>
        </r>
      </text>
    </comment>
    <comment ref="AI271" authorId="0" shapeId="0">
      <text>
        <r>
          <rPr>
            <sz val="11"/>
            <rFont val="Calibri"/>
            <family val="2"/>
            <charset val="238"/>
          </rPr>
          <t>SZV_F:Egyeb_SajatUtem2</t>
        </r>
      </text>
    </comment>
    <comment ref="AJ271" authorId="0" shapeId="0">
      <text>
        <r>
          <rPr>
            <sz val="11"/>
            <rFont val="Calibri"/>
            <family val="2"/>
            <charset val="238"/>
          </rPr>
          <t>SZV_F:DijUtem2</t>
        </r>
      </text>
    </comment>
    <comment ref="AK271" authorId="0" shapeId="0">
      <text>
        <r>
          <rPr>
            <sz val="11"/>
            <rFont val="Calibri"/>
            <family val="2"/>
            <charset val="238"/>
          </rPr>
          <t>SZV_F:EM_Melleklet1_Utem2</t>
        </r>
      </text>
    </comment>
    <comment ref="AL271" authorId="0" shapeId="0">
      <text>
        <r>
          <rPr>
            <sz val="11"/>
            <rFont val="Calibri"/>
            <family val="2"/>
            <charset val="238"/>
          </rPr>
          <t>SZV_F:EgyebAllamiUtem2</t>
        </r>
      </text>
    </comment>
    <comment ref="AM271" authorId="0" shapeId="0">
      <text>
        <r>
          <rPr>
            <sz val="11"/>
            <rFont val="Calibri"/>
            <family val="2"/>
            <charset val="238"/>
          </rPr>
          <t>SZV_F:OnkormanyzatiUtem2</t>
        </r>
      </text>
    </comment>
    <comment ref="AN271" authorId="0" shapeId="0">
      <text>
        <r>
          <rPr>
            <sz val="11"/>
            <rFont val="Calibri"/>
            <family val="2"/>
            <charset val="238"/>
          </rPr>
          <t>SZV_F:EUUtem2</t>
        </r>
      </text>
    </comment>
    <comment ref="AO271" authorId="0" shapeId="0">
      <text>
        <r>
          <rPr>
            <sz val="11"/>
            <rFont val="Calibri"/>
            <family val="2"/>
            <charset val="238"/>
          </rPr>
          <t>SZV_F:EgyebUtem2</t>
        </r>
      </text>
    </comment>
    <comment ref="AP271" authorId="0" shapeId="0">
      <text>
        <r>
          <rPr>
            <sz val="11"/>
            <rFont val="Calibri"/>
            <family val="2"/>
            <charset val="238"/>
          </rPr>
          <t>SZV_F:HitelKotvenyUtem2</t>
        </r>
      </text>
    </comment>
    <comment ref="AQ271" authorId="0" shapeId="0">
      <text>
        <r>
          <rPr>
            <sz val="11"/>
            <rFont val="Calibri"/>
            <family val="2"/>
            <charset val="238"/>
          </rPr>
          <t>SZV_F:OsszesenUtem2</t>
        </r>
      </text>
    </comment>
    <comment ref="AR271" authorId="0" shapeId="0">
      <text>
        <r>
          <rPr>
            <sz val="11"/>
            <rFont val="Calibri"/>
            <family val="2"/>
            <charset val="238"/>
          </rPr>
          <t>SZV_F:ForrashianyUtem2</t>
        </r>
      </text>
    </comment>
    <comment ref="AU271" authorId="0" shapeId="0">
      <text>
        <r>
          <rPr>
            <sz val="11"/>
            <rFont val="Calibri"/>
            <family val="2"/>
            <charset val="238"/>
          </rPr>
          <t>SZV_F:Indokolas</t>
        </r>
      </text>
    </comment>
    <comment ref="AV271" authorId="0" shapeId="0">
      <text>
        <r>
          <rPr>
            <sz val="11"/>
            <rFont val="Calibri"/>
            <family val="2"/>
            <charset val="238"/>
          </rPr>
          <t>SZV_F:Megjegyzes</t>
        </r>
      </text>
    </comment>
    <comment ref="AW271" authorId="0" shapeId="0">
      <text>
        <r>
          <rPr>
            <sz val="11"/>
            <rFont val="Calibri"/>
            <family val="2"/>
            <charset val="238"/>
          </rPr>
          <t>SZV_F:FeladatSorszam</t>
        </r>
      </text>
    </comment>
    <comment ref="AY271" authorId="0" shapeId="0">
      <text>
        <r>
          <rPr>
            <sz val="11"/>
            <rFont val="Calibri"/>
            <family val="2"/>
            <charset val="238"/>
          </rPr>
          <t>SZV_F:ISA</t>
        </r>
      </text>
    </comment>
    <comment ref="B272" authorId="0" shapeId="0">
      <text>
        <r>
          <rPr>
            <sz val="11"/>
            <rFont val="Calibri"/>
            <family val="2"/>
            <charset val="238"/>
          </rPr>
          <t>SZV_F:FontossagiSorrent</t>
        </r>
      </text>
    </comment>
    <comment ref="C272" authorId="0" shapeId="0">
      <text>
        <r>
          <rPr>
            <sz val="11"/>
            <rFont val="Calibri"/>
            <family val="2"/>
            <charset val="238"/>
          </rPr>
          <t>SZV_F:FeladatKategoria</t>
        </r>
      </text>
    </comment>
    <comment ref="D272" authorId="0" shapeId="0">
      <text>
        <r>
          <rPr>
            <sz val="11"/>
            <rFont val="Calibri"/>
            <family val="2"/>
            <charset val="238"/>
          </rPr>
          <t>SZV_F:FeladatMegnevezes</t>
        </r>
      </text>
    </comment>
    <comment ref="E272" authorId="0" shapeId="0">
      <text>
        <r>
          <rPr>
            <sz val="11"/>
            <rFont val="Calibri"/>
            <family val="2"/>
            <charset val="238"/>
          </rPr>
          <t>SZV_F:ElviEngedelySzam</t>
        </r>
      </text>
    </comment>
    <comment ref="F272" authorId="0" shapeId="0">
      <text>
        <r>
          <rPr>
            <sz val="11"/>
            <rFont val="Calibri"/>
            <family val="2"/>
            <charset val="238"/>
          </rPr>
          <t>SZV_F:VKR_Kod</t>
        </r>
      </text>
    </comment>
    <comment ref="G272" authorId="0" shapeId="0">
      <text>
        <r>
          <rPr>
            <sz val="11"/>
            <rFont val="Calibri"/>
            <family val="2"/>
            <charset val="238"/>
          </rPr>
          <t>SZV_F:VKR_Nev</t>
        </r>
      </text>
    </comment>
    <comment ref="H272" authorId="0" shapeId="0">
      <text>
        <r>
          <rPr>
            <sz val="11"/>
            <rFont val="Calibri"/>
            <family val="2"/>
            <charset val="238"/>
          </rPr>
          <t>SZV_F:FeladatAzonosito</t>
        </r>
      </text>
    </comment>
    <comment ref="I272" authorId="0" shapeId="0">
      <text>
        <r>
          <rPr>
            <sz val="11"/>
            <rFont val="Calibri"/>
            <family val="2"/>
            <charset val="238"/>
          </rPr>
          <t>SZV_F:EllatasiTerulet</t>
        </r>
      </text>
    </comment>
    <comment ref="J272" authorId="0" shapeId="0">
      <text>
        <r>
          <rPr>
            <sz val="11"/>
            <rFont val="Calibri"/>
            <family val="2"/>
            <charset val="238"/>
          </rPr>
          <t>SZV_F:EllatasertFelelos</t>
        </r>
      </text>
    </comment>
    <comment ref="K272" authorId="0" shapeId="0">
      <text>
        <r>
          <rPr>
            <sz val="11"/>
            <rFont val="Calibri"/>
            <family val="2"/>
            <charset val="238"/>
          </rPr>
          <t>SZV_F:TervezettNettoKoltseg</t>
        </r>
      </text>
    </comment>
    <comment ref="L272" authorId="0" shapeId="0">
      <text>
        <r>
          <rPr>
            <sz val="11"/>
            <rFont val="Calibri"/>
            <family val="2"/>
            <charset val="238"/>
          </rPr>
          <t>SZV_F:IdotartamKezdes</t>
        </r>
      </text>
    </comment>
    <comment ref="M272" authorId="0" shapeId="0">
      <text>
        <r>
          <rPr>
            <sz val="11"/>
            <rFont val="Calibri"/>
            <family val="2"/>
            <charset val="238"/>
          </rPr>
          <t>SZV_F:IdotartamBefejezes</t>
        </r>
      </text>
    </comment>
    <comment ref="N272" authorId="0" shapeId="0">
      <text>
        <r>
          <rPr>
            <sz val="11"/>
            <rFont val="Calibri"/>
            <family val="2"/>
            <charset val="238"/>
          </rPr>
          <t>SZV_F:NettoKoltsegUtem1</t>
        </r>
      </text>
    </comment>
    <comment ref="O272" authorId="0" shapeId="0">
      <text>
        <r>
          <rPr>
            <sz val="11"/>
            <rFont val="Calibri"/>
            <family val="2"/>
            <charset val="238"/>
          </rPr>
          <t>SZV_F:NettoKoltsegUtem2</t>
        </r>
      </text>
    </comment>
    <comment ref="P272" authorId="0" shapeId="0">
      <text>
        <r>
          <rPr>
            <sz val="11"/>
            <rFont val="Calibri"/>
            <family val="2"/>
            <charset val="238"/>
          </rPr>
          <t>SZV_F:EM_Melleklet2_KTG</t>
        </r>
      </text>
    </comment>
    <comment ref="R272" authorId="0" shapeId="0">
      <text>
        <r>
          <rPr>
            <sz val="11"/>
            <rFont val="Calibri"/>
            <family val="2"/>
            <charset val="238"/>
          </rPr>
          <t>SZV_F:HDUtem1</t>
        </r>
      </text>
    </comment>
    <comment ref="S272" authorId="0" shapeId="0">
      <text>
        <r>
          <rPr>
            <sz val="11"/>
            <rFont val="Calibri"/>
            <family val="2"/>
            <charset val="238"/>
          </rPr>
          <t>SZV_F:ECSUtem1</t>
        </r>
      </text>
    </comment>
    <comment ref="T272" authorId="0" shapeId="0">
      <text>
        <r>
          <rPr>
            <sz val="11"/>
            <rFont val="Calibri"/>
            <family val="2"/>
            <charset val="238"/>
          </rPr>
          <t>SZV_F:KFHUtem1</t>
        </r>
      </text>
    </comment>
    <comment ref="U272" authorId="0" shapeId="0">
      <text>
        <r>
          <rPr>
            <sz val="11"/>
            <rFont val="Calibri"/>
            <family val="2"/>
            <charset val="238"/>
          </rPr>
          <t>SZV_F:Egyeb_SajatUtem1</t>
        </r>
      </text>
    </comment>
    <comment ref="V272" authorId="0" shapeId="0">
      <text>
        <r>
          <rPr>
            <sz val="11"/>
            <rFont val="Calibri"/>
            <family val="2"/>
            <charset val="238"/>
          </rPr>
          <t>SZV_F:DijUtem1</t>
        </r>
      </text>
    </comment>
    <comment ref="W272" authorId="0" shapeId="0">
      <text>
        <r>
          <rPr>
            <sz val="11"/>
            <rFont val="Calibri"/>
            <family val="2"/>
            <charset val="238"/>
          </rPr>
          <t>SZV_F:EM_Melleklet1_Utem1</t>
        </r>
      </text>
    </comment>
    <comment ref="X272" authorId="0" shapeId="0">
      <text>
        <r>
          <rPr>
            <sz val="11"/>
            <rFont val="Calibri"/>
            <family val="2"/>
            <charset val="238"/>
          </rPr>
          <t>SZV_F:EgyebAllamiUtem1</t>
        </r>
      </text>
    </comment>
    <comment ref="Y272" authorId="0" shapeId="0">
      <text>
        <r>
          <rPr>
            <sz val="11"/>
            <rFont val="Calibri"/>
            <family val="2"/>
            <charset val="238"/>
          </rPr>
          <t>SZV_F:OnkormanyzatiUtem1</t>
        </r>
      </text>
    </comment>
    <comment ref="Z272" authorId="0" shapeId="0">
      <text>
        <r>
          <rPr>
            <sz val="11"/>
            <rFont val="Calibri"/>
            <family val="2"/>
            <charset val="238"/>
          </rPr>
          <t>SZV_F:EUUtem1</t>
        </r>
      </text>
    </comment>
    <comment ref="AA272" authorId="0" shapeId="0">
      <text>
        <r>
          <rPr>
            <sz val="11"/>
            <rFont val="Calibri"/>
            <family val="2"/>
            <charset val="238"/>
          </rPr>
          <t>SZV_F:EgyebUtem1</t>
        </r>
      </text>
    </comment>
    <comment ref="AB272" authorId="0" shapeId="0">
      <text>
        <r>
          <rPr>
            <sz val="11"/>
            <rFont val="Calibri"/>
            <family val="2"/>
            <charset val="238"/>
          </rPr>
          <t>SZV_F:HitelKotvenyUtem1</t>
        </r>
      </text>
    </comment>
    <comment ref="AC272" authorId="0" shapeId="0">
      <text>
        <r>
          <rPr>
            <sz val="11"/>
            <rFont val="Calibri"/>
            <family val="2"/>
            <charset val="238"/>
          </rPr>
          <t>SZV_F:OsszesenUtem1</t>
        </r>
      </text>
    </comment>
    <comment ref="AF272" authorId="0" shapeId="0">
      <text>
        <r>
          <rPr>
            <sz val="11"/>
            <rFont val="Calibri"/>
            <family val="2"/>
            <charset val="238"/>
          </rPr>
          <t>SZV_F:HDUtem2</t>
        </r>
      </text>
    </comment>
    <comment ref="AG272" authorId="0" shapeId="0">
      <text>
        <r>
          <rPr>
            <sz val="11"/>
            <rFont val="Calibri"/>
            <family val="2"/>
            <charset val="238"/>
          </rPr>
          <t>SZV_F:ECSUtem2</t>
        </r>
      </text>
    </comment>
    <comment ref="AH272" authorId="0" shapeId="0">
      <text>
        <r>
          <rPr>
            <sz val="11"/>
            <rFont val="Calibri"/>
            <family val="2"/>
            <charset val="238"/>
          </rPr>
          <t>SZV_F:KFHUtem2</t>
        </r>
      </text>
    </comment>
    <comment ref="AI272" authorId="0" shapeId="0">
      <text>
        <r>
          <rPr>
            <sz val="11"/>
            <rFont val="Calibri"/>
            <family val="2"/>
            <charset val="238"/>
          </rPr>
          <t>SZV_F:Egyeb_SajatUtem2</t>
        </r>
      </text>
    </comment>
    <comment ref="AJ272" authorId="0" shapeId="0">
      <text>
        <r>
          <rPr>
            <sz val="11"/>
            <rFont val="Calibri"/>
            <family val="2"/>
            <charset val="238"/>
          </rPr>
          <t>SZV_F:DijUtem2</t>
        </r>
      </text>
    </comment>
    <comment ref="AK272" authorId="0" shapeId="0">
      <text>
        <r>
          <rPr>
            <sz val="11"/>
            <rFont val="Calibri"/>
            <family val="2"/>
            <charset val="238"/>
          </rPr>
          <t>SZV_F:EM_Melleklet1_Utem2</t>
        </r>
      </text>
    </comment>
    <comment ref="AL272" authorId="0" shapeId="0">
      <text>
        <r>
          <rPr>
            <sz val="11"/>
            <rFont val="Calibri"/>
            <family val="2"/>
            <charset val="238"/>
          </rPr>
          <t>SZV_F:EgyebAllamiUtem2</t>
        </r>
      </text>
    </comment>
    <comment ref="AM272" authorId="0" shapeId="0">
      <text>
        <r>
          <rPr>
            <sz val="11"/>
            <rFont val="Calibri"/>
            <family val="2"/>
            <charset val="238"/>
          </rPr>
          <t>SZV_F:OnkormanyzatiUtem2</t>
        </r>
      </text>
    </comment>
    <comment ref="AN272" authorId="0" shapeId="0">
      <text>
        <r>
          <rPr>
            <sz val="11"/>
            <rFont val="Calibri"/>
            <family val="2"/>
            <charset val="238"/>
          </rPr>
          <t>SZV_F:EUUtem2</t>
        </r>
      </text>
    </comment>
    <comment ref="AO272" authorId="0" shapeId="0">
      <text>
        <r>
          <rPr>
            <sz val="11"/>
            <rFont val="Calibri"/>
            <family val="2"/>
            <charset val="238"/>
          </rPr>
          <t>SZV_F:EgyebUtem2</t>
        </r>
      </text>
    </comment>
    <comment ref="AP272" authorId="0" shapeId="0">
      <text>
        <r>
          <rPr>
            <sz val="11"/>
            <rFont val="Calibri"/>
            <family val="2"/>
            <charset val="238"/>
          </rPr>
          <t>SZV_F:HitelKotvenyUtem2</t>
        </r>
      </text>
    </comment>
    <comment ref="AQ272" authorId="0" shapeId="0">
      <text>
        <r>
          <rPr>
            <sz val="11"/>
            <rFont val="Calibri"/>
            <family val="2"/>
            <charset val="238"/>
          </rPr>
          <t>SZV_F:OsszesenUtem2</t>
        </r>
      </text>
    </comment>
    <comment ref="AR272" authorId="0" shapeId="0">
      <text>
        <r>
          <rPr>
            <sz val="11"/>
            <rFont val="Calibri"/>
            <family val="2"/>
            <charset val="238"/>
          </rPr>
          <t>SZV_F:ForrashianyUtem2</t>
        </r>
      </text>
    </comment>
    <comment ref="AU272" authorId="0" shapeId="0">
      <text>
        <r>
          <rPr>
            <sz val="11"/>
            <rFont val="Calibri"/>
            <family val="2"/>
            <charset val="238"/>
          </rPr>
          <t>SZV_F:Indokolas</t>
        </r>
      </text>
    </comment>
    <comment ref="AV272" authorId="0" shapeId="0">
      <text>
        <r>
          <rPr>
            <sz val="11"/>
            <rFont val="Calibri"/>
            <family val="2"/>
            <charset val="238"/>
          </rPr>
          <t>SZV_F:Megjegyzes</t>
        </r>
      </text>
    </comment>
    <comment ref="AW272" authorId="0" shapeId="0">
      <text>
        <r>
          <rPr>
            <sz val="11"/>
            <rFont val="Calibri"/>
            <family val="2"/>
            <charset val="238"/>
          </rPr>
          <t>SZV_F:FeladatSorszam</t>
        </r>
      </text>
    </comment>
    <comment ref="AY272" authorId="0" shapeId="0">
      <text>
        <r>
          <rPr>
            <sz val="11"/>
            <rFont val="Calibri"/>
            <family val="2"/>
            <charset val="238"/>
          </rPr>
          <t>SZV_F:ISA</t>
        </r>
      </text>
    </comment>
    <comment ref="B273" authorId="0" shapeId="0">
      <text>
        <r>
          <rPr>
            <sz val="11"/>
            <rFont val="Calibri"/>
            <family val="2"/>
            <charset val="238"/>
          </rPr>
          <t>SZV_F:FontossagiSorrent</t>
        </r>
      </text>
    </comment>
    <comment ref="C273" authorId="0" shapeId="0">
      <text>
        <r>
          <rPr>
            <sz val="11"/>
            <rFont val="Calibri"/>
            <family val="2"/>
            <charset val="238"/>
          </rPr>
          <t>SZV_F:FeladatKategoria</t>
        </r>
      </text>
    </comment>
    <comment ref="D273" authorId="0" shapeId="0">
      <text>
        <r>
          <rPr>
            <sz val="11"/>
            <rFont val="Calibri"/>
            <family val="2"/>
            <charset val="238"/>
          </rPr>
          <t>SZV_F:FeladatMegnevezes</t>
        </r>
      </text>
    </comment>
    <comment ref="E273" authorId="0" shapeId="0">
      <text>
        <r>
          <rPr>
            <sz val="11"/>
            <rFont val="Calibri"/>
            <family val="2"/>
            <charset val="238"/>
          </rPr>
          <t>SZV_F:ElviEngedelySzam</t>
        </r>
      </text>
    </comment>
    <comment ref="F273" authorId="0" shapeId="0">
      <text>
        <r>
          <rPr>
            <sz val="11"/>
            <rFont val="Calibri"/>
            <family val="2"/>
            <charset val="238"/>
          </rPr>
          <t>SZV_F:VKR_Kod</t>
        </r>
      </text>
    </comment>
    <comment ref="G273" authorId="0" shapeId="0">
      <text>
        <r>
          <rPr>
            <sz val="11"/>
            <rFont val="Calibri"/>
            <family val="2"/>
            <charset val="238"/>
          </rPr>
          <t>SZV_F:VKR_Nev</t>
        </r>
      </text>
    </comment>
    <comment ref="H273" authorId="0" shapeId="0">
      <text>
        <r>
          <rPr>
            <sz val="11"/>
            <rFont val="Calibri"/>
            <family val="2"/>
            <charset val="238"/>
          </rPr>
          <t>SZV_F:FeladatAzonosito</t>
        </r>
      </text>
    </comment>
    <comment ref="I273" authorId="0" shapeId="0">
      <text>
        <r>
          <rPr>
            <sz val="11"/>
            <rFont val="Calibri"/>
            <family val="2"/>
            <charset val="238"/>
          </rPr>
          <t>SZV_F:EllatasiTerulet</t>
        </r>
      </text>
    </comment>
    <comment ref="J273" authorId="0" shapeId="0">
      <text>
        <r>
          <rPr>
            <sz val="11"/>
            <rFont val="Calibri"/>
            <family val="2"/>
            <charset val="238"/>
          </rPr>
          <t>SZV_F:EllatasertFelelos</t>
        </r>
      </text>
    </comment>
    <comment ref="K273" authorId="0" shapeId="0">
      <text>
        <r>
          <rPr>
            <sz val="11"/>
            <rFont val="Calibri"/>
            <family val="2"/>
            <charset val="238"/>
          </rPr>
          <t>SZV_F:TervezettNettoKoltseg</t>
        </r>
      </text>
    </comment>
    <comment ref="L273" authorId="0" shapeId="0">
      <text>
        <r>
          <rPr>
            <sz val="11"/>
            <rFont val="Calibri"/>
            <family val="2"/>
            <charset val="238"/>
          </rPr>
          <t>SZV_F:IdotartamKezdes</t>
        </r>
      </text>
    </comment>
    <comment ref="M273" authorId="0" shapeId="0">
      <text>
        <r>
          <rPr>
            <sz val="11"/>
            <rFont val="Calibri"/>
            <family val="2"/>
            <charset val="238"/>
          </rPr>
          <t>SZV_F:IdotartamBefejezes</t>
        </r>
      </text>
    </comment>
    <comment ref="N273" authorId="0" shapeId="0">
      <text>
        <r>
          <rPr>
            <sz val="11"/>
            <rFont val="Calibri"/>
            <family val="2"/>
            <charset val="238"/>
          </rPr>
          <t>SZV_F:NettoKoltsegUtem1</t>
        </r>
      </text>
    </comment>
    <comment ref="O273" authorId="0" shapeId="0">
      <text>
        <r>
          <rPr>
            <sz val="11"/>
            <rFont val="Calibri"/>
            <family val="2"/>
            <charset val="238"/>
          </rPr>
          <t>SZV_F:NettoKoltsegUtem2</t>
        </r>
      </text>
    </comment>
    <comment ref="P273" authorId="0" shapeId="0">
      <text>
        <r>
          <rPr>
            <sz val="11"/>
            <rFont val="Calibri"/>
            <family val="2"/>
            <charset val="238"/>
          </rPr>
          <t>SZV_F:EM_Melleklet2_KTG</t>
        </r>
      </text>
    </comment>
    <comment ref="R273" authorId="0" shapeId="0">
      <text>
        <r>
          <rPr>
            <sz val="11"/>
            <rFont val="Calibri"/>
            <family val="2"/>
            <charset val="238"/>
          </rPr>
          <t>SZV_F:HDUtem1</t>
        </r>
      </text>
    </comment>
    <comment ref="S273" authorId="0" shapeId="0">
      <text>
        <r>
          <rPr>
            <sz val="11"/>
            <rFont val="Calibri"/>
            <family val="2"/>
            <charset val="238"/>
          </rPr>
          <t>SZV_F:ECSUtem1</t>
        </r>
      </text>
    </comment>
    <comment ref="T273" authorId="0" shapeId="0">
      <text>
        <r>
          <rPr>
            <sz val="11"/>
            <rFont val="Calibri"/>
            <family val="2"/>
            <charset val="238"/>
          </rPr>
          <t>SZV_F:KFHUtem1</t>
        </r>
      </text>
    </comment>
    <comment ref="U273" authorId="0" shapeId="0">
      <text>
        <r>
          <rPr>
            <sz val="11"/>
            <rFont val="Calibri"/>
            <family val="2"/>
            <charset val="238"/>
          </rPr>
          <t>SZV_F:Egyeb_SajatUtem1</t>
        </r>
      </text>
    </comment>
    <comment ref="V273" authorId="0" shapeId="0">
      <text>
        <r>
          <rPr>
            <sz val="11"/>
            <rFont val="Calibri"/>
            <family val="2"/>
            <charset val="238"/>
          </rPr>
          <t>SZV_F:DijUtem1</t>
        </r>
      </text>
    </comment>
    <comment ref="W273" authorId="0" shapeId="0">
      <text>
        <r>
          <rPr>
            <sz val="11"/>
            <rFont val="Calibri"/>
            <family val="2"/>
            <charset val="238"/>
          </rPr>
          <t>SZV_F:EM_Melleklet1_Utem1</t>
        </r>
      </text>
    </comment>
    <comment ref="X273" authorId="0" shapeId="0">
      <text>
        <r>
          <rPr>
            <sz val="11"/>
            <rFont val="Calibri"/>
            <family val="2"/>
            <charset val="238"/>
          </rPr>
          <t>SZV_F:EgyebAllamiUtem1</t>
        </r>
      </text>
    </comment>
    <comment ref="Y273" authorId="0" shapeId="0">
      <text>
        <r>
          <rPr>
            <sz val="11"/>
            <rFont val="Calibri"/>
            <family val="2"/>
            <charset val="238"/>
          </rPr>
          <t>SZV_F:OnkormanyzatiUtem1</t>
        </r>
      </text>
    </comment>
    <comment ref="Z273" authorId="0" shapeId="0">
      <text>
        <r>
          <rPr>
            <sz val="11"/>
            <rFont val="Calibri"/>
            <family val="2"/>
            <charset val="238"/>
          </rPr>
          <t>SZV_F:EUUtem1</t>
        </r>
      </text>
    </comment>
    <comment ref="AA273" authorId="0" shapeId="0">
      <text>
        <r>
          <rPr>
            <sz val="11"/>
            <rFont val="Calibri"/>
            <family val="2"/>
            <charset val="238"/>
          </rPr>
          <t>SZV_F:EgyebUtem1</t>
        </r>
      </text>
    </comment>
    <comment ref="AB273" authorId="0" shapeId="0">
      <text>
        <r>
          <rPr>
            <sz val="11"/>
            <rFont val="Calibri"/>
            <family val="2"/>
            <charset val="238"/>
          </rPr>
          <t>SZV_F:HitelKotvenyUtem1</t>
        </r>
      </text>
    </comment>
    <comment ref="AC273" authorId="0" shapeId="0">
      <text>
        <r>
          <rPr>
            <sz val="11"/>
            <rFont val="Calibri"/>
            <family val="2"/>
            <charset val="238"/>
          </rPr>
          <t>SZV_F:OsszesenUtem1</t>
        </r>
      </text>
    </comment>
    <comment ref="AF273" authorId="0" shapeId="0">
      <text>
        <r>
          <rPr>
            <sz val="11"/>
            <rFont val="Calibri"/>
            <family val="2"/>
            <charset val="238"/>
          </rPr>
          <t>SZV_F:HDUtem2</t>
        </r>
      </text>
    </comment>
    <comment ref="AG273" authorId="0" shapeId="0">
      <text>
        <r>
          <rPr>
            <sz val="11"/>
            <rFont val="Calibri"/>
            <family val="2"/>
            <charset val="238"/>
          </rPr>
          <t>SZV_F:ECSUtem2</t>
        </r>
      </text>
    </comment>
    <comment ref="AH273" authorId="0" shapeId="0">
      <text>
        <r>
          <rPr>
            <sz val="11"/>
            <rFont val="Calibri"/>
            <family val="2"/>
            <charset val="238"/>
          </rPr>
          <t>SZV_F:KFHUtem2</t>
        </r>
      </text>
    </comment>
    <comment ref="AI273" authorId="0" shapeId="0">
      <text>
        <r>
          <rPr>
            <sz val="11"/>
            <rFont val="Calibri"/>
            <family val="2"/>
            <charset val="238"/>
          </rPr>
          <t>SZV_F:Egyeb_SajatUtem2</t>
        </r>
      </text>
    </comment>
    <comment ref="AJ273" authorId="0" shapeId="0">
      <text>
        <r>
          <rPr>
            <sz val="11"/>
            <rFont val="Calibri"/>
            <family val="2"/>
            <charset val="238"/>
          </rPr>
          <t>SZV_F:DijUtem2</t>
        </r>
      </text>
    </comment>
    <comment ref="AK273" authorId="0" shapeId="0">
      <text>
        <r>
          <rPr>
            <sz val="11"/>
            <rFont val="Calibri"/>
            <family val="2"/>
            <charset val="238"/>
          </rPr>
          <t>SZV_F:EM_Melleklet1_Utem2</t>
        </r>
      </text>
    </comment>
    <comment ref="AL273" authorId="0" shapeId="0">
      <text>
        <r>
          <rPr>
            <sz val="11"/>
            <rFont val="Calibri"/>
            <family val="2"/>
            <charset val="238"/>
          </rPr>
          <t>SZV_F:EgyebAllamiUtem2</t>
        </r>
      </text>
    </comment>
    <comment ref="AM273" authorId="0" shapeId="0">
      <text>
        <r>
          <rPr>
            <sz val="11"/>
            <rFont val="Calibri"/>
            <family val="2"/>
            <charset val="238"/>
          </rPr>
          <t>SZV_F:OnkormanyzatiUtem2</t>
        </r>
      </text>
    </comment>
    <comment ref="AN273" authorId="0" shapeId="0">
      <text>
        <r>
          <rPr>
            <sz val="11"/>
            <rFont val="Calibri"/>
            <family val="2"/>
            <charset val="238"/>
          </rPr>
          <t>SZV_F:EUUtem2</t>
        </r>
      </text>
    </comment>
    <comment ref="AO273" authorId="0" shapeId="0">
      <text>
        <r>
          <rPr>
            <sz val="11"/>
            <rFont val="Calibri"/>
            <family val="2"/>
            <charset val="238"/>
          </rPr>
          <t>SZV_F:EgyebUtem2</t>
        </r>
      </text>
    </comment>
    <comment ref="AP273" authorId="0" shapeId="0">
      <text>
        <r>
          <rPr>
            <sz val="11"/>
            <rFont val="Calibri"/>
            <family val="2"/>
            <charset val="238"/>
          </rPr>
          <t>SZV_F:HitelKotvenyUtem2</t>
        </r>
      </text>
    </comment>
    <comment ref="AQ273" authorId="0" shapeId="0">
      <text>
        <r>
          <rPr>
            <sz val="11"/>
            <rFont val="Calibri"/>
            <family val="2"/>
            <charset val="238"/>
          </rPr>
          <t>SZV_F:OsszesenUtem2</t>
        </r>
      </text>
    </comment>
    <comment ref="AR273" authorId="0" shapeId="0">
      <text>
        <r>
          <rPr>
            <sz val="11"/>
            <rFont val="Calibri"/>
            <family val="2"/>
            <charset val="238"/>
          </rPr>
          <t>SZV_F:ForrashianyUtem2</t>
        </r>
      </text>
    </comment>
    <comment ref="AU273" authorId="0" shapeId="0">
      <text>
        <r>
          <rPr>
            <sz val="11"/>
            <rFont val="Calibri"/>
            <family val="2"/>
            <charset val="238"/>
          </rPr>
          <t>SZV_F:Indokolas</t>
        </r>
      </text>
    </comment>
    <comment ref="AV273" authorId="0" shapeId="0">
      <text>
        <r>
          <rPr>
            <sz val="11"/>
            <rFont val="Calibri"/>
            <family val="2"/>
            <charset val="238"/>
          </rPr>
          <t>SZV_F:Megjegyzes</t>
        </r>
      </text>
    </comment>
    <comment ref="AW273" authorId="0" shapeId="0">
      <text>
        <r>
          <rPr>
            <sz val="11"/>
            <rFont val="Calibri"/>
            <family val="2"/>
            <charset val="238"/>
          </rPr>
          <t>SZV_F:FeladatSorszam</t>
        </r>
      </text>
    </comment>
    <comment ref="AY273" authorId="0" shapeId="0">
      <text>
        <r>
          <rPr>
            <sz val="11"/>
            <rFont val="Calibri"/>
            <family val="2"/>
            <charset val="238"/>
          </rPr>
          <t>SZV_F:ISA</t>
        </r>
      </text>
    </comment>
    <comment ref="B274" authorId="0" shapeId="0">
      <text>
        <r>
          <rPr>
            <sz val="11"/>
            <rFont val="Calibri"/>
            <family val="2"/>
            <charset val="238"/>
          </rPr>
          <t>SZV_F:FontossagiSorrent</t>
        </r>
      </text>
    </comment>
    <comment ref="C274" authorId="0" shapeId="0">
      <text>
        <r>
          <rPr>
            <sz val="11"/>
            <rFont val="Calibri"/>
            <family val="2"/>
            <charset val="238"/>
          </rPr>
          <t>SZV_F:FeladatKategoria</t>
        </r>
      </text>
    </comment>
    <comment ref="D274" authorId="0" shapeId="0">
      <text>
        <r>
          <rPr>
            <sz val="11"/>
            <rFont val="Calibri"/>
            <family val="2"/>
            <charset val="238"/>
          </rPr>
          <t>SZV_F:FeladatMegnevezes</t>
        </r>
      </text>
    </comment>
    <comment ref="E274" authorId="0" shapeId="0">
      <text>
        <r>
          <rPr>
            <sz val="11"/>
            <rFont val="Calibri"/>
            <family val="2"/>
            <charset val="238"/>
          </rPr>
          <t>SZV_F:ElviEngedelySzam</t>
        </r>
      </text>
    </comment>
    <comment ref="F274" authorId="0" shapeId="0">
      <text>
        <r>
          <rPr>
            <sz val="11"/>
            <rFont val="Calibri"/>
            <family val="2"/>
            <charset val="238"/>
          </rPr>
          <t>SZV_F:VKR_Kod</t>
        </r>
      </text>
    </comment>
    <comment ref="G274" authorId="0" shapeId="0">
      <text>
        <r>
          <rPr>
            <sz val="11"/>
            <rFont val="Calibri"/>
            <family val="2"/>
            <charset val="238"/>
          </rPr>
          <t>SZV_F:VKR_Nev</t>
        </r>
      </text>
    </comment>
    <comment ref="H274" authorId="0" shapeId="0">
      <text>
        <r>
          <rPr>
            <sz val="11"/>
            <rFont val="Calibri"/>
            <family val="2"/>
            <charset val="238"/>
          </rPr>
          <t>SZV_F:FeladatAzonosito</t>
        </r>
      </text>
    </comment>
    <comment ref="I274" authorId="0" shapeId="0">
      <text>
        <r>
          <rPr>
            <sz val="11"/>
            <rFont val="Calibri"/>
            <family val="2"/>
            <charset val="238"/>
          </rPr>
          <t>SZV_F:EllatasiTerulet</t>
        </r>
      </text>
    </comment>
    <comment ref="J274" authorId="0" shapeId="0">
      <text>
        <r>
          <rPr>
            <sz val="11"/>
            <rFont val="Calibri"/>
            <family val="2"/>
            <charset val="238"/>
          </rPr>
          <t>SZV_F:EllatasertFelelos</t>
        </r>
      </text>
    </comment>
    <comment ref="K274" authorId="0" shapeId="0">
      <text>
        <r>
          <rPr>
            <sz val="11"/>
            <rFont val="Calibri"/>
            <family val="2"/>
            <charset val="238"/>
          </rPr>
          <t>SZV_F:TervezettNettoKoltseg</t>
        </r>
      </text>
    </comment>
    <comment ref="L274" authorId="0" shapeId="0">
      <text>
        <r>
          <rPr>
            <sz val="11"/>
            <rFont val="Calibri"/>
            <family val="2"/>
            <charset val="238"/>
          </rPr>
          <t>SZV_F:IdotartamKezdes</t>
        </r>
      </text>
    </comment>
    <comment ref="M274" authorId="0" shapeId="0">
      <text>
        <r>
          <rPr>
            <sz val="11"/>
            <rFont val="Calibri"/>
            <family val="2"/>
            <charset val="238"/>
          </rPr>
          <t>SZV_F:IdotartamBefejezes</t>
        </r>
      </text>
    </comment>
    <comment ref="N274" authorId="0" shapeId="0">
      <text>
        <r>
          <rPr>
            <sz val="11"/>
            <rFont val="Calibri"/>
            <family val="2"/>
            <charset val="238"/>
          </rPr>
          <t>SZV_F:NettoKoltsegUtem1</t>
        </r>
      </text>
    </comment>
    <comment ref="O274" authorId="0" shapeId="0">
      <text>
        <r>
          <rPr>
            <sz val="11"/>
            <rFont val="Calibri"/>
            <family val="2"/>
            <charset val="238"/>
          </rPr>
          <t>SZV_F:NettoKoltsegUtem2</t>
        </r>
      </text>
    </comment>
    <comment ref="P274" authorId="0" shapeId="0">
      <text>
        <r>
          <rPr>
            <sz val="11"/>
            <rFont val="Calibri"/>
            <family val="2"/>
            <charset val="238"/>
          </rPr>
          <t>SZV_F:EM_Melleklet2_KTG</t>
        </r>
      </text>
    </comment>
    <comment ref="R274" authorId="0" shapeId="0">
      <text>
        <r>
          <rPr>
            <sz val="11"/>
            <rFont val="Calibri"/>
            <family val="2"/>
            <charset val="238"/>
          </rPr>
          <t>SZV_F:HDUtem1</t>
        </r>
      </text>
    </comment>
    <comment ref="S274" authorId="0" shapeId="0">
      <text>
        <r>
          <rPr>
            <sz val="11"/>
            <rFont val="Calibri"/>
            <family val="2"/>
            <charset val="238"/>
          </rPr>
          <t>SZV_F:ECSUtem1</t>
        </r>
      </text>
    </comment>
    <comment ref="T274" authorId="0" shapeId="0">
      <text>
        <r>
          <rPr>
            <sz val="11"/>
            <rFont val="Calibri"/>
            <family val="2"/>
            <charset val="238"/>
          </rPr>
          <t>SZV_F:KFHUtem1</t>
        </r>
      </text>
    </comment>
    <comment ref="U274" authorId="0" shapeId="0">
      <text>
        <r>
          <rPr>
            <sz val="11"/>
            <rFont val="Calibri"/>
            <family val="2"/>
            <charset val="238"/>
          </rPr>
          <t>SZV_F:Egyeb_SajatUtem1</t>
        </r>
      </text>
    </comment>
    <comment ref="V274" authorId="0" shapeId="0">
      <text>
        <r>
          <rPr>
            <sz val="11"/>
            <rFont val="Calibri"/>
            <family val="2"/>
            <charset val="238"/>
          </rPr>
          <t>SZV_F:DijUtem1</t>
        </r>
      </text>
    </comment>
    <comment ref="W274" authorId="0" shapeId="0">
      <text>
        <r>
          <rPr>
            <sz val="11"/>
            <rFont val="Calibri"/>
            <family val="2"/>
            <charset val="238"/>
          </rPr>
          <t>SZV_F:EM_Melleklet1_Utem1</t>
        </r>
      </text>
    </comment>
    <comment ref="X274" authorId="0" shapeId="0">
      <text>
        <r>
          <rPr>
            <sz val="11"/>
            <rFont val="Calibri"/>
            <family val="2"/>
            <charset val="238"/>
          </rPr>
          <t>SZV_F:EgyebAllamiUtem1</t>
        </r>
      </text>
    </comment>
    <comment ref="Y274" authorId="0" shapeId="0">
      <text>
        <r>
          <rPr>
            <sz val="11"/>
            <rFont val="Calibri"/>
            <family val="2"/>
            <charset val="238"/>
          </rPr>
          <t>SZV_F:OnkormanyzatiUtem1</t>
        </r>
      </text>
    </comment>
    <comment ref="Z274" authorId="0" shapeId="0">
      <text>
        <r>
          <rPr>
            <sz val="11"/>
            <rFont val="Calibri"/>
            <family val="2"/>
            <charset val="238"/>
          </rPr>
          <t>SZV_F:EUUtem1</t>
        </r>
      </text>
    </comment>
    <comment ref="AA274" authorId="0" shapeId="0">
      <text>
        <r>
          <rPr>
            <sz val="11"/>
            <rFont val="Calibri"/>
            <family val="2"/>
            <charset val="238"/>
          </rPr>
          <t>SZV_F:EgyebUtem1</t>
        </r>
      </text>
    </comment>
    <comment ref="AB274" authorId="0" shapeId="0">
      <text>
        <r>
          <rPr>
            <sz val="11"/>
            <rFont val="Calibri"/>
            <family val="2"/>
            <charset val="238"/>
          </rPr>
          <t>SZV_F:HitelKotvenyUtem1</t>
        </r>
      </text>
    </comment>
    <comment ref="AC274" authorId="0" shapeId="0">
      <text>
        <r>
          <rPr>
            <sz val="11"/>
            <rFont val="Calibri"/>
            <family val="2"/>
            <charset val="238"/>
          </rPr>
          <t>SZV_F:OsszesenUtem1</t>
        </r>
      </text>
    </comment>
    <comment ref="AF274" authorId="0" shapeId="0">
      <text>
        <r>
          <rPr>
            <sz val="11"/>
            <rFont val="Calibri"/>
            <family val="2"/>
            <charset val="238"/>
          </rPr>
          <t>SZV_F:HDUtem2</t>
        </r>
      </text>
    </comment>
    <comment ref="AG274" authorId="0" shapeId="0">
      <text>
        <r>
          <rPr>
            <sz val="11"/>
            <rFont val="Calibri"/>
            <family val="2"/>
            <charset val="238"/>
          </rPr>
          <t>SZV_F:ECSUtem2</t>
        </r>
      </text>
    </comment>
    <comment ref="AH274" authorId="0" shapeId="0">
      <text>
        <r>
          <rPr>
            <sz val="11"/>
            <rFont val="Calibri"/>
            <family val="2"/>
            <charset val="238"/>
          </rPr>
          <t>SZV_F:KFHUtem2</t>
        </r>
      </text>
    </comment>
    <comment ref="AI274" authorId="0" shapeId="0">
      <text>
        <r>
          <rPr>
            <sz val="11"/>
            <rFont val="Calibri"/>
            <family val="2"/>
            <charset val="238"/>
          </rPr>
          <t>SZV_F:Egyeb_SajatUtem2</t>
        </r>
      </text>
    </comment>
    <comment ref="AJ274" authorId="0" shapeId="0">
      <text>
        <r>
          <rPr>
            <sz val="11"/>
            <rFont val="Calibri"/>
            <family val="2"/>
            <charset val="238"/>
          </rPr>
          <t>SZV_F:DijUtem2</t>
        </r>
      </text>
    </comment>
    <comment ref="AK274" authorId="0" shapeId="0">
      <text>
        <r>
          <rPr>
            <sz val="11"/>
            <rFont val="Calibri"/>
            <family val="2"/>
            <charset val="238"/>
          </rPr>
          <t>SZV_F:EM_Melleklet1_Utem2</t>
        </r>
      </text>
    </comment>
    <comment ref="AL274" authorId="0" shapeId="0">
      <text>
        <r>
          <rPr>
            <sz val="11"/>
            <rFont val="Calibri"/>
            <family val="2"/>
            <charset val="238"/>
          </rPr>
          <t>SZV_F:EgyebAllamiUtem2</t>
        </r>
      </text>
    </comment>
    <comment ref="AM274" authorId="0" shapeId="0">
      <text>
        <r>
          <rPr>
            <sz val="11"/>
            <rFont val="Calibri"/>
            <family val="2"/>
            <charset val="238"/>
          </rPr>
          <t>SZV_F:OnkormanyzatiUtem2</t>
        </r>
      </text>
    </comment>
    <comment ref="AN274" authorId="0" shapeId="0">
      <text>
        <r>
          <rPr>
            <sz val="11"/>
            <rFont val="Calibri"/>
            <family val="2"/>
            <charset val="238"/>
          </rPr>
          <t>SZV_F:EUUtem2</t>
        </r>
      </text>
    </comment>
    <comment ref="AO274" authorId="0" shapeId="0">
      <text>
        <r>
          <rPr>
            <sz val="11"/>
            <rFont val="Calibri"/>
            <family val="2"/>
            <charset val="238"/>
          </rPr>
          <t>SZV_F:EgyebUtem2</t>
        </r>
      </text>
    </comment>
    <comment ref="AP274" authorId="0" shapeId="0">
      <text>
        <r>
          <rPr>
            <sz val="11"/>
            <rFont val="Calibri"/>
            <family val="2"/>
            <charset val="238"/>
          </rPr>
          <t>SZV_F:HitelKotvenyUtem2</t>
        </r>
      </text>
    </comment>
    <comment ref="AQ274" authorId="0" shapeId="0">
      <text>
        <r>
          <rPr>
            <sz val="11"/>
            <rFont val="Calibri"/>
            <family val="2"/>
            <charset val="238"/>
          </rPr>
          <t>SZV_F:OsszesenUtem2</t>
        </r>
      </text>
    </comment>
    <comment ref="AR274" authorId="0" shapeId="0">
      <text>
        <r>
          <rPr>
            <sz val="11"/>
            <rFont val="Calibri"/>
            <family val="2"/>
            <charset val="238"/>
          </rPr>
          <t>SZV_F:ForrashianyUtem2</t>
        </r>
      </text>
    </comment>
    <comment ref="AU274" authorId="0" shapeId="0">
      <text>
        <r>
          <rPr>
            <sz val="11"/>
            <rFont val="Calibri"/>
            <family val="2"/>
            <charset val="238"/>
          </rPr>
          <t>SZV_F:Indokolas</t>
        </r>
      </text>
    </comment>
    <comment ref="AV274" authorId="0" shapeId="0">
      <text>
        <r>
          <rPr>
            <sz val="11"/>
            <rFont val="Calibri"/>
            <family val="2"/>
            <charset val="238"/>
          </rPr>
          <t>SZV_F:Megjegyzes</t>
        </r>
      </text>
    </comment>
    <comment ref="AW274" authorId="0" shapeId="0">
      <text>
        <r>
          <rPr>
            <sz val="11"/>
            <rFont val="Calibri"/>
            <family val="2"/>
            <charset val="238"/>
          </rPr>
          <t>SZV_F:FeladatSorszam</t>
        </r>
      </text>
    </comment>
    <comment ref="AY274" authorId="0" shapeId="0">
      <text>
        <r>
          <rPr>
            <sz val="11"/>
            <rFont val="Calibri"/>
            <family val="2"/>
            <charset val="238"/>
          </rPr>
          <t>SZV_F:ISA</t>
        </r>
      </text>
    </comment>
    <comment ref="B276" authorId="0" shapeId="0">
      <text>
        <r>
          <rPr>
            <sz val="11"/>
            <rFont val="Calibri"/>
            <family val="2"/>
            <charset val="238"/>
          </rPr>
          <t>SZV_F:FontossagiSorrent</t>
        </r>
      </text>
    </comment>
    <comment ref="C276" authorId="0" shapeId="0">
      <text>
        <r>
          <rPr>
            <sz val="11"/>
            <rFont val="Calibri"/>
            <family val="2"/>
            <charset val="238"/>
          </rPr>
          <t>SZV_F:FeladatKategoria</t>
        </r>
      </text>
    </comment>
    <comment ref="D276" authorId="0" shapeId="0">
      <text>
        <r>
          <rPr>
            <sz val="11"/>
            <rFont val="Calibri"/>
            <family val="2"/>
            <charset val="238"/>
          </rPr>
          <t>SZV_F:FeladatMegnevezes</t>
        </r>
      </text>
    </comment>
    <comment ref="E276" authorId="0" shapeId="0">
      <text>
        <r>
          <rPr>
            <sz val="11"/>
            <rFont val="Calibri"/>
            <family val="2"/>
            <charset val="238"/>
          </rPr>
          <t>SZV_F:ElviEngedelySzam</t>
        </r>
      </text>
    </comment>
    <comment ref="F276" authorId="0" shapeId="0">
      <text>
        <r>
          <rPr>
            <sz val="11"/>
            <rFont val="Calibri"/>
            <family val="2"/>
            <charset val="238"/>
          </rPr>
          <t>SZV_F:VKR_Kod</t>
        </r>
      </text>
    </comment>
    <comment ref="G276" authorId="0" shapeId="0">
      <text>
        <r>
          <rPr>
            <sz val="11"/>
            <rFont val="Calibri"/>
            <family val="2"/>
            <charset val="238"/>
          </rPr>
          <t>SZV_F:VKR_Nev</t>
        </r>
      </text>
    </comment>
    <comment ref="H276" authorId="0" shapeId="0">
      <text>
        <r>
          <rPr>
            <sz val="11"/>
            <rFont val="Calibri"/>
            <family val="2"/>
            <charset val="238"/>
          </rPr>
          <t>SZV_F:FeladatAzonosito</t>
        </r>
      </text>
    </comment>
    <comment ref="I276" authorId="0" shapeId="0">
      <text>
        <r>
          <rPr>
            <sz val="11"/>
            <rFont val="Calibri"/>
            <family val="2"/>
            <charset val="238"/>
          </rPr>
          <t>SZV_F:EllatasiTerulet</t>
        </r>
      </text>
    </comment>
    <comment ref="J276" authorId="0" shapeId="0">
      <text>
        <r>
          <rPr>
            <sz val="11"/>
            <rFont val="Calibri"/>
            <family val="2"/>
            <charset val="238"/>
          </rPr>
          <t>SZV_F:EllatasertFelelos</t>
        </r>
      </text>
    </comment>
    <comment ref="K276" authorId="0" shapeId="0">
      <text>
        <r>
          <rPr>
            <sz val="11"/>
            <rFont val="Calibri"/>
            <family val="2"/>
            <charset val="238"/>
          </rPr>
          <t>SZV_F:TervezettNettoKoltseg</t>
        </r>
      </text>
    </comment>
    <comment ref="L276" authorId="0" shapeId="0">
      <text>
        <r>
          <rPr>
            <sz val="11"/>
            <rFont val="Calibri"/>
            <family val="2"/>
            <charset val="238"/>
          </rPr>
          <t>SZV_F:IdotartamKezdes</t>
        </r>
      </text>
    </comment>
    <comment ref="M276" authorId="0" shapeId="0">
      <text>
        <r>
          <rPr>
            <sz val="11"/>
            <rFont val="Calibri"/>
            <family val="2"/>
            <charset val="238"/>
          </rPr>
          <t>SZV_F:IdotartamBefejezes</t>
        </r>
      </text>
    </comment>
    <comment ref="N276" authorId="0" shapeId="0">
      <text>
        <r>
          <rPr>
            <sz val="11"/>
            <rFont val="Calibri"/>
            <family val="2"/>
            <charset val="238"/>
          </rPr>
          <t>SZV_F:NettoKoltsegUtem1</t>
        </r>
      </text>
    </comment>
    <comment ref="O276" authorId="0" shapeId="0">
      <text>
        <r>
          <rPr>
            <sz val="11"/>
            <rFont val="Calibri"/>
            <family val="2"/>
            <charset val="238"/>
          </rPr>
          <t>SZV_F:NettoKoltsegUtem2</t>
        </r>
      </text>
    </comment>
    <comment ref="P276" authorId="0" shapeId="0">
      <text>
        <r>
          <rPr>
            <sz val="11"/>
            <rFont val="Calibri"/>
            <family val="2"/>
            <charset val="238"/>
          </rPr>
          <t>SZV_F:EM_Melleklet2_KTG</t>
        </r>
      </text>
    </comment>
    <comment ref="R276" authorId="0" shapeId="0">
      <text>
        <r>
          <rPr>
            <sz val="11"/>
            <rFont val="Calibri"/>
            <family val="2"/>
            <charset val="238"/>
          </rPr>
          <t>SZV_F:HDUtem1</t>
        </r>
      </text>
    </comment>
    <comment ref="S276" authorId="0" shapeId="0">
      <text>
        <r>
          <rPr>
            <sz val="11"/>
            <rFont val="Calibri"/>
            <family val="2"/>
            <charset val="238"/>
          </rPr>
          <t>SZV_F:ECSUtem1</t>
        </r>
      </text>
    </comment>
    <comment ref="T276" authorId="0" shapeId="0">
      <text>
        <r>
          <rPr>
            <sz val="11"/>
            <rFont val="Calibri"/>
            <family val="2"/>
            <charset val="238"/>
          </rPr>
          <t>SZV_F:KFHUtem1</t>
        </r>
      </text>
    </comment>
    <comment ref="U276" authorId="0" shapeId="0">
      <text>
        <r>
          <rPr>
            <sz val="11"/>
            <rFont val="Calibri"/>
            <family val="2"/>
            <charset val="238"/>
          </rPr>
          <t>SZV_F:Egyeb_SajatUtem1</t>
        </r>
      </text>
    </comment>
    <comment ref="V276" authorId="0" shapeId="0">
      <text>
        <r>
          <rPr>
            <sz val="11"/>
            <rFont val="Calibri"/>
            <family val="2"/>
            <charset val="238"/>
          </rPr>
          <t>SZV_F:DijUtem1</t>
        </r>
      </text>
    </comment>
    <comment ref="W276" authorId="0" shapeId="0">
      <text>
        <r>
          <rPr>
            <sz val="11"/>
            <rFont val="Calibri"/>
            <family val="2"/>
            <charset val="238"/>
          </rPr>
          <t>SZV_F:EM_Melleklet1_Utem1</t>
        </r>
      </text>
    </comment>
    <comment ref="X276" authorId="0" shapeId="0">
      <text>
        <r>
          <rPr>
            <sz val="11"/>
            <rFont val="Calibri"/>
            <family val="2"/>
            <charset val="238"/>
          </rPr>
          <t>SZV_F:EgyebAllamiUtem1</t>
        </r>
      </text>
    </comment>
    <comment ref="Y276" authorId="0" shapeId="0">
      <text>
        <r>
          <rPr>
            <sz val="11"/>
            <rFont val="Calibri"/>
            <family val="2"/>
            <charset val="238"/>
          </rPr>
          <t>SZV_F:OnkormanyzatiUtem1</t>
        </r>
      </text>
    </comment>
    <comment ref="Z276" authorId="0" shapeId="0">
      <text>
        <r>
          <rPr>
            <sz val="11"/>
            <rFont val="Calibri"/>
            <family val="2"/>
            <charset val="238"/>
          </rPr>
          <t>SZV_F:EUUtem1</t>
        </r>
      </text>
    </comment>
    <comment ref="AA276" authorId="0" shapeId="0">
      <text>
        <r>
          <rPr>
            <sz val="11"/>
            <rFont val="Calibri"/>
            <family val="2"/>
            <charset val="238"/>
          </rPr>
          <t>SZV_F:EgyebUtem1</t>
        </r>
      </text>
    </comment>
    <comment ref="AB276" authorId="0" shapeId="0">
      <text>
        <r>
          <rPr>
            <sz val="11"/>
            <rFont val="Calibri"/>
            <family val="2"/>
            <charset val="238"/>
          </rPr>
          <t>SZV_F:HitelKotvenyUtem1</t>
        </r>
      </text>
    </comment>
    <comment ref="AC276" authorId="0" shapeId="0">
      <text>
        <r>
          <rPr>
            <sz val="11"/>
            <rFont val="Calibri"/>
            <family val="2"/>
            <charset val="238"/>
          </rPr>
          <t>SZV_F:OsszesenUtem1</t>
        </r>
      </text>
    </comment>
    <comment ref="AF276" authorId="0" shapeId="0">
      <text>
        <r>
          <rPr>
            <sz val="11"/>
            <rFont val="Calibri"/>
            <family val="2"/>
            <charset val="238"/>
          </rPr>
          <t>SZV_F:HDUtem2</t>
        </r>
      </text>
    </comment>
    <comment ref="AG276" authorId="0" shapeId="0">
      <text>
        <r>
          <rPr>
            <sz val="11"/>
            <rFont val="Calibri"/>
            <family val="2"/>
            <charset val="238"/>
          </rPr>
          <t>SZV_F:ECSUtem2</t>
        </r>
      </text>
    </comment>
    <comment ref="AH276" authorId="0" shapeId="0">
      <text>
        <r>
          <rPr>
            <sz val="11"/>
            <rFont val="Calibri"/>
            <family val="2"/>
            <charset val="238"/>
          </rPr>
          <t>SZV_F:KFHUtem2</t>
        </r>
      </text>
    </comment>
    <comment ref="AI276" authorId="0" shapeId="0">
      <text>
        <r>
          <rPr>
            <sz val="11"/>
            <rFont val="Calibri"/>
            <family val="2"/>
            <charset val="238"/>
          </rPr>
          <t>SZV_F:Egyeb_SajatUtem2</t>
        </r>
      </text>
    </comment>
    <comment ref="AJ276" authorId="0" shapeId="0">
      <text>
        <r>
          <rPr>
            <sz val="11"/>
            <rFont val="Calibri"/>
            <family val="2"/>
            <charset val="238"/>
          </rPr>
          <t>SZV_F:DijUtem2</t>
        </r>
      </text>
    </comment>
    <comment ref="AK276" authorId="0" shapeId="0">
      <text>
        <r>
          <rPr>
            <sz val="11"/>
            <rFont val="Calibri"/>
            <family val="2"/>
            <charset val="238"/>
          </rPr>
          <t>SZV_F:EM_Melleklet1_Utem2</t>
        </r>
      </text>
    </comment>
    <comment ref="AL276" authorId="0" shapeId="0">
      <text>
        <r>
          <rPr>
            <sz val="11"/>
            <rFont val="Calibri"/>
            <family val="2"/>
            <charset val="238"/>
          </rPr>
          <t>SZV_F:EgyebAllamiUtem2</t>
        </r>
      </text>
    </comment>
    <comment ref="AM276" authorId="0" shapeId="0">
      <text>
        <r>
          <rPr>
            <sz val="11"/>
            <rFont val="Calibri"/>
            <family val="2"/>
            <charset val="238"/>
          </rPr>
          <t>SZV_F:OnkormanyzatiUtem2</t>
        </r>
      </text>
    </comment>
    <comment ref="AN276" authorId="0" shapeId="0">
      <text>
        <r>
          <rPr>
            <sz val="11"/>
            <rFont val="Calibri"/>
            <family val="2"/>
            <charset val="238"/>
          </rPr>
          <t>SZV_F:EUUtem2</t>
        </r>
      </text>
    </comment>
    <comment ref="AO276" authorId="0" shapeId="0">
      <text>
        <r>
          <rPr>
            <sz val="11"/>
            <rFont val="Calibri"/>
            <family val="2"/>
            <charset val="238"/>
          </rPr>
          <t>SZV_F:EgyebUtem2</t>
        </r>
      </text>
    </comment>
    <comment ref="AP276" authorId="0" shapeId="0">
      <text>
        <r>
          <rPr>
            <sz val="11"/>
            <rFont val="Calibri"/>
            <family val="2"/>
            <charset val="238"/>
          </rPr>
          <t>SZV_F:HitelKotvenyUtem2</t>
        </r>
      </text>
    </comment>
    <comment ref="AQ276" authorId="0" shapeId="0">
      <text>
        <r>
          <rPr>
            <sz val="11"/>
            <rFont val="Calibri"/>
            <family val="2"/>
            <charset val="238"/>
          </rPr>
          <t>SZV_F:OsszesenUtem2</t>
        </r>
      </text>
    </comment>
    <comment ref="AR276" authorId="0" shapeId="0">
      <text>
        <r>
          <rPr>
            <sz val="11"/>
            <rFont val="Calibri"/>
            <family val="2"/>
            <charset val="238"/>
          </rPr>
          <t>SZV_F:ForrashianyUtem2</t>
        </r>
      </text>
    </comment>
    <comment ref="AU276" authorId="0" shapeId="0">
      <text>
        <r>
          <rPr>
            <sz val="11"/>
            <rFont val="Calibri"/>
            <family val="2"/>
            <charset val="238"/>
          </rPr>
          <t>SZV_F:Indokolas</t>
        </r>
      </text>
    </comment>
    <comment ref="AV276" authorId="0" shapeId="0">
      <text>
        <r>
          <rPr>
            <sz val="11"/>
            <rFont val="Calibri"/>
            <family val="2"/>
            <charset val="238"/>
          </rPr>
          <t>SZV_F:Megjegyzes</t>
        </r>
      </text>
    </comment>
    <comment ref="AW276" authorId="0" shapeId="0">
      <text>
        <r>
          <rPr>
            <sz val="11"/>
            <rFont val="Calibri"/>
            <family val="2"/>
            <charset val="238"/>
          </rPr>
          <t>SZV_F:FeladatSorszam</t>
        </r>
      </text>
    </comment>
    <comment ref="AY276" authorId="0" shapeId="0">
      <text>
        <r>
          <rPr>
            <sz val="11"/>
            <rFont val="Calibri"/>
            <family val="2"/>
            <charset val="238"/>
          </rPr>
          <t>SZV_F:ISA</t>
        </r>
      </text>
    </comment>
    <comment ref="B277" authorId="0" shapeId="0">
      <text>
        <r>
          <rPr>
            <sz val="11"/>
            <rFont val="Calibri"/>
            <family val="2"/>
            <charset val="238"/>
          </rPr>
          <t>SZV_F:FontossagiSorrent</t>
        </r>
      </text>
    </comment>
    <comment ref="C277" authorId="0" shapeId="0">
      <text>
        <r>
          <rPr>
            <sz val="11"/>
            <rFont val="Calibri"/>
            <family val="2"/>
            <charset val="238"/>
          </rPr>
          <t>SZV_F:FeladatKategoria</t>
        </r>
      </text>
    </comment>
    <comment ref="D277" authorId="0" shapeId="0">
      <text>
        <r>
          <rPr>
            <sz val="11"/>
            <rFont val="Calibri"/>
            <family val="2"/>
            <charset val="238"/>
          </rPr>
          <t>SZV_F:FeladatMegnevezes</t>
        </r>
      </text>
    </comment>
    <comment ref="E277" authorId="0" shapeId="0">
      <text>
        <r>
          <rPr>
            <sz val="11"/>
            <rFont val="Calibri"/>
            <family val="2"/>
            <charset val="238"/>
          </rPr>
          <t>SZV_F:ElviEngedelySzam</t>
        </r>
      </text>
    </comment>
    <comment ref="F277" authorId="0" shapeId="0">
      <text>
        <r>
          <rPr>
            <sz val="11"/>
            <rFont val="Calibri"/>
            <family val="2"/>
            <charset val="238"/>
          </rPr>
          <t>SZV_F:VKR_Kod</t>
        </r>
      </text>
    </comment>
    <comment ref="G277" authorId="0" shapeId="0">
      <text>
        <r>
          <rPr>
            <sz val="11"/>
            <rFont val="Calibri"/>
            <family val="2"/>
            <charset val="238"/>
          </rPr>
          <t>SZV_F:VKR_Nev</t>
        </r>
      </text>
    </comment>
    <comment ref="H277" authorId="0" shapeId="0">
      <text>
        <r>
          <rPr>
            <sz val="11"/>
            <rFont val="Calibri"/>
            <family val="2"/>
            <charset val="238"/>
          </rPr>
          <t>SZV_F:FeladatAzonosito</t>
        </r>
      </text>
    </comment>
    <comment ref="I277" authorId="0" shapeId="0">
      <text>
        <r>
          <rPr>
            <sz val="11"/>
            <rFont val="Calibri"/>
            <family val="2"/>
            <charset val="238"/>
          </rPr>
          <t>SZV_F:EllatasiTerulet</t>
        </r>
      </text>
    </comment>
    <comment ref="J277" authorId="0" shapeId="0">
      <text>
        <r>
          <rPr>
            <sz val="11"/>
            <rFont val="Calibri"/>
            <family val="2"/>
            <charset val="238"/>
          </rPr>
          <t>SZV_F:EllatasertFelelos</t>
        </r>
      </text>
    </comment>
    <comment ref="K277" authorId="0" shapeId="0">
      <text>
        <r>
          <rPr>
            <sz val="11"/>
            <rFont val="Calibri"/>
            <family val="2"/>
            <charset val="238"/>
          </rPr>
          <t>SZV_F:TervezettNettoKoltseg</t>
        </r>
      </text>
    </comment>
    <comment ref="L277" authorId="0" shapeId="0">
      <text>
        <r>
          <rPr>
            <sz val="11"/>
            <rFont val="Calibri"/>
            <family val="2"/>
            <charset val="238"/>
          </rPr>
          <t>SZV_F:IdotartamKezdes</t>
        </r>
      </text>
    </comment>
    <comment ref="M277" authorId="0" shapeId="0">
      <text>
        <r>
          <rPr>
            <sz val="11"/>
            <rFont val="Calibri"/>
            <family val="2"/>
            <charset val="238"/>
          </rPr>
          <t>SZV_F:IdotartamBefejezes</t>
        </r>
      </text>
    </comment>
    <comment ref="N277" authorId="0" shapeId="0">
      <text>
        <r>
          <rPr>
            <sz val="11"/>
            <rFont val="Calibri"/>
            <family val="2"/>
            <charset val="238"/>
          </rPr>
          <t>SZV_F:NettoKoltsegUtem1</t>
        </r>
      </text>
    </comment>
    <comment ref="O277" authorId="0" shapeId="0">
      <text>
        <r>
          <rPr>
            <sz val="11"/>
            <rFont val="Calibri"/>
            <family val="2"/>
            <charset val="238"/>
          </rPr>
          <t>SZV_F:NettoKoltsegUtem2</t>
        </r>
      </text>
    </comment>
    <comment ref="P277" authorId="0" shapeId="0">
      <text>
        <r>
          <rPr>
            <sz val="11"/>
            <rFont val="Calibri"/>
            <family val="2"/>
            <charset val="238"/>
          </rPr>
          <t>SZV_F:EM_Melleklet2_KTG</t>
        </r>
      </text>
    </comment>
    <comment ref="R277" authorId="0" shapeId="0">
      <text>
        <r>
          <rPr>
            <sz val="11"/>
            <rFont val="Calibri"/>
            <family val="2"/>
            <charset val="238"/>
          </rPr>
          <t>SZV_F:HDUtem1</t>
        </r>
      </text>
    </comment>
    <comment ref="S277" authorId="0" shapeId="0">
      <text>
        <r>
          <rPr>
            <sz val="11"/>
            <rFont val="Calibri"/>
            <family val="2"/>
            <charset val="238"/>
          </rPr>
          <t>SZV_F:ECSUtem1</t>
        </r>
      </text>
    </comment>
    <comment ref="T277" authorId="0" shapeId="0">
      <text>
        <r>
          <rPr>
            <sz val="11"/>
            <rFont val="Calibri"/>
            <family val="2"/>
            <charset val="238"/>
          </rPr>
          <t>SZV_F:KFHUtem1</t>
        </r>
      </text>
    </comment>
    <comment ref="U277" authorId="0" shapeId="0">
      <text>
        <r>
          <rPr>
            <sz val="11"/>
            <rFont val="Calibri"/>
            <family val="2"/>
            <charset val="238"/>
          </rPr>
          <t>SZV_F:Egyeb_SajatUtem1</t>
        </r>
      </text>
    </comment>
    <comment ref="V277" authorId="0" shapeId="0">
      <text>
        <r>
          <rPr>
            <sz val="11"/>
            <rFont val="Calibri"/>
            <family val="2"/>
            <charset val="238"/>
          </rPr>
          <t>SZV_F:DijUtem1</t>
        </r>
      </text>
    </comment>
    <comment ref="W277" authorId="0" shapeId="0">
      <text>
        <r>
          <rPr>
            <sz val="11"/>
            <rFont val="Calibri"/>
            <family val="2"/>
            <charset val="238"/>
          </rPr>
          <t>SZV_F:EM_Melleklet1_Utem1</t>
        </r>
      </text>
    </comment>
    <comment ref="X277" authorId="0" shapeId="0">
      <text>
        <r>
          <rPr>
            <sz val="11"/>
            <rFont val="Calibri"/>
            <family val="2"/>
            <charset val="238"/>
          </rPr>
          <t>SZV_F:EgyebAllamiUtem1</t>
        </r>
      </text>
    </comment>
    <comment ref="Y277" authorId="0" shapeId="0">
      <text>
        <r>
          <rPr>
            <sz val="11"/>
            <rFont val="Calibri"/>
            <family val="2"/>
            <charset val="238"/>
          </rPr>
          <t>SZV_F:OnkormanyzatiUtem1</t>
        </r>
      </text>
    </comment>
    <comment ref="Z277" authorId="0" shapeId="0">
      <text>
        <r>
          <rPr>
            <sz val="11"/>
            <rFont val="Calibri"/>
            <family val="2"/>
            <charset val="238"/>
          </rPr>
          <t>SZV_F:EUUtem1</t>
        </r>
      </text>
    </comment>
    <comment ref="AA277" authorId="0" shapeId="0">
      <text>
        <r>
          <rPr>
            <sz val="11"/>
            <rFont val="Calibri"/>
            <family val="2"/>
            <charset val="238"/>
          </rPr>
          <t>SZV_F:EgyebUtem1</t>
        </r>
      </text>
    </comment>
    <comment ref="AB277" authorId="0" shapeId="0">
      <text>
        <r>
          <rPr>
            <sz val="11"/>
            <rFont val="Calibri"/>
            <family val="2"/>
            <charset val="238"/>
          </rPr>
          <t>SZV_F:HitelKotvenyUtem1</t>
        </r>
      </text>
    </comment>
    <comment ref="AC277" authorId="0" shapeId="0">
      <text>
        <r>
          <rPr>
            <sz val="11"/>
            <rFont val="Calibri"/>
            <family val="2"/>
            <charset val="238"/>
          </rPr>
          <t>SZV_F:OsszesenUtem1</t>
        </r>
      </text>
    </comment>
    <comment ref="AF277" authorId="0" shapeId="0">
      <text>
        <r>
          <rPr>
            <sz val="11"/>
            <rFont val="Calibri"/>
            <family val="2"/>
            <charset val="238"/>
          </rPr>
          <t>SZV_F:HDUtem2</t>
        </r>
      </text>
    </comment>
    <comment ref="AG277" authorId="0" shapeId="0">
      <text>
        <r>
          <rPr>
            <sz val="11"/>
            <rFont val="Calibri"/>
            <family val="2"/>
            <charset val="238"/>
          </rPr>
          <t>SZV_F:ECSUtem2</t>
        </r>
      </text>
    </comment>
    <comment ref="AH277" authorId="0" shapeId="0">
      <text>
        <r>
          <rPr>
            <sz val="11"/>
            <rFont val="Calibri"/>
            <family val="2"/>
            <charset val="238"/>
          </rPr>
          <t>SZV_F:KFHUtem2</t>
        </r>
      </text>
    </comment>
    <comment ref="AI277" authorId="0" shapeId="0">
      <text>
        <r>
          <rPr>
            <sz val="11"/>
            <rFont val="Calibri"/>
            <family val="2"/>
            <charset val="238"/>
          </rPr>
          <t>SZV_F:Egyeb_SajatUtem2</t>
        </r>
      </text>
    </comment>
    <comment ref="AJ277" authorId="0" shapeId="0">
      <text>
        <r>
          <rPr>
            <sz val="11"/>
            <rFont val="Calibri"/>
            <family val="2"/>
            <charset val="238"/>
          </rPr>
          <t>SZV_F:DijUtem2</t>
        </r>
      </text>
    </comment>
    <comment ref="AK277" authorId="0" shapeId="0">
      <text>
        <r>
          <rPr>
            <sz val="11"/>
            <rFont val="Calibri"/>
            <family val="2"/>
            <charset val="238"/>
          </rPr>
          <t>SZV_F:EM_Melleklet1_Utem2</t>
        </r>
      </text>
    </comment>
    <comment ref="AL277" authorId="0" shapeId="0">
      <text>
        <r>
          <rPr>
            <sz val="11"/>
            <rFont val="Calibri"/>
            <family val="2"/>
            <charset val="238"/>
          </rPr>
          <t>SZV_F:EgyebAllamiUtem2</t>
        </r>
      </text>
    </comment>
    <comment ref="AM277" authorId="0" shapeId="0">
      <text>
        <r>
          <rPr>
            <sz val="11"/>
            <rFont val="Calibri"/>
            <family val="2"/>
            <charset val="238"/>
          </rPr>
          <t>SZV_F:OnkormanyzatiUtem2</t>
        </r>
      </text>
    </comment>
    <comment ref="AN277" authorId="0" shapeId="0">
      <text>
        <r>
          <rPr>
            <sz val="11"/>
            <rFont val="Calibri"/>
            <family val="2"/>
            <charset val="238"/>
          </rPr>
          <t>SZV_F:EUUtem2</t>
        </r>
      </text>
    </comment>
    <comment ref="AO277" authorId="0" shapeId="0">
      <text>
        <r>
          <rPr>
            <sz val="11"/>
            <rFont val="Calibri"/>
            <family val="2"/>
            <charset val="238"/>
          </rPr>
          <t>SZV_F:EgyebUtem2</t>
        </r>
      </text>
    </comment>
    <comment ref="AP277" authorId="0" shapeId="0">
      <text>
        <r>
          <rPr>
            <sz val="11"/>
            <rFont val="Calibri"/>
            <family val="2"/>
            <charset val="238"/>
          </rPr>
          <t>SZV_F:HitelKotvenyUtem2</t>
        </r>
      </text>
    </comment>
    <comment ref="AQ277" authorId="0" shapeId="0">
      <text>
        <r>
          <rPr>
            <sz val="11"/>
            <rFont val="Calibri"/>
            <family val="2"/>
            <charset val="238"/>
          </rPr>
          <t>SZV_F:OsszesenUtem2</t>
        </r>
      </text>
    </comment>
    <comment ref="AR277" authorId="0" shapeId="0">
      <text>
        <r>
          <rPr>
            <sz val="11"/>
            <rFont val="Calibri"/>
            <family val="2"/>
            <charset val="238"/>
          </rPr>
          <t>SZV_F:ForrashianyUtem2</t>
        </r>
      </text>
    </comment>
    <comment ref="AU277" authorId="0" shapeId="0">
      <text>
        <r>
          <rPr>
            <sz val="11"/>
            <rFont val="Calibri"/>
            <family val="2"/>
            <charset val="238"/>
          </rPr>
          <t>SZV_F:Indokolas</t>
        </r>
      </text>
    </comment>
    <comment ref="AV277" authorId="0" shapeId="0">
      <text>
        <r>
          <rPr>
            <sz val="11"/>
            <rFont val="Calibri"/>
            <family val="2"/>
            <charset val="238"/>
          </rPr>
          <t>SZV_F:Megjegyzes</t>
        </r>
      </text>
    </comment>
    <comment ref="AW277" authorId="0" shapeId="0">
      <text>
        <r>
          <rPr>
            <sz val="11"/>
            <rFont val="Calibri"/>
            <family val="2"/>
            <charset val="238"/>
          </rPr>
          <t>SZV_F:FeladatSorszam</t>
        </r>
      </text>
    </comment>
    <comment ref="AY277" authorId="0" shapeId="0">
      <text>
        <r>
          <rPr>
            <sz val="11"/>
            <rFont val="Calibri"/>
            <family val="2"/>
            <charset val="238"/>
          </rPr>
          <t>SZV_F:ISA</t>
        </r>
      </text>
    </comment>
    <comment ref="B278" authorId="0" shapeId="0">
      <text>
        <r>
          <rPr>
            <sz val="11"/>
            <rFont val="Calibri"/>
            <family val="2"/>
            <charset val="238"/>
          </rPr>
          <t>SZV_F:FontossagiSorrent</t>
        </r>
      </text>
    </comment>
    <comment ref="C278" authorId="0" shapeId="0">
      <text>
        <r>
          <rPr>
            <sz val="11"/>
            <rFont val="Calibri"/>
            <family val="2"/>
            <charset val="238"/>
          </rPr>
          <t>SZV_F:FeladatKategoria</t>
        </r>
      </text>
    </comment>
    <comment ref="D278" authorId="0" shapeId="0">
      <text>
        <r>
          <rPr>
            <sz val="11"/>
            <rFont val="Calibri"/>
            <family val="2"/>
            <charset val="238"/>
          </rPr>
          <t>SZV_F:FeladatMegnevezes</t>
        </r>
      </text>
    </comment>
    <comment ref="E278" authorId="0" shapeId="0">
      <text>
        <r>
          <rPr>
            <sz val="11"/>
            <rFont val="Calibri"/>
            <family val="2"/>
            <charset val="238"/>
          </rPr>
          <t>SZV_F:ElviEngedelySzam</t>
        </r>
      </text>
    </comment>
    <comment ref="F278" authorId="0" shapeId="0">
      <text>
        <r>
          <rPr>
            <sz val="11"/>
            <rFont val="Calibri"/>
            <family val="2"/>
            <charset val="238"/>
          </rPr>
          <t>SZV_F:VKR_Kod</t>
        </r>
      </text>
    </comment>
    <comment ref="G278" authorId="0" shapeId="0">
      <text>
        <r>
          <rPr>
            <sz val="11"/>
            <rFont val="Calibri"/>
            <family val="2"/>
            <charset val="238"/>
          </rPr>
          <t>SZV_F:VKR_Nev</t>
        </r>
      </text>
    </comment>
    <comment ref="H278" authorId="0" shapeId="0">
      <text>
        <r>
          <rPr>
            <sz val="11"/>
            <rFont val="Calibri"/>
            <family val="2"/>
            <charset val="238"/>
          </rPr>
          <t>SZV_F:FeladatAzonosito</t>
        </r>
      </text>
    </comment>
    <comment ref="I278" authorId="0" shapeId="0">
      <text>
        <r>
          <rPr>
            <sz val="11"/>
            <rFont val="Calibri"/>
            <family val="2"/>
            <charset val="238"/>
          </rPr>
          <t>SZV_F:EllatasiTerulet</t>
        </r>
      </text>
    </comment>
    <comment ref="J278" authorId="0" shapeId="0">
      <text>
        <r>
          <rPr>
            <sz val="11"/>
            <rFont val="Calibri"/>
            <family val="2"/>
            <charset val="238"/>
          </rPr>
          <t>SZV_F:EllatasertFelelos</t>
        </r>
      </text>
    </comment>
    <comment ref="K278" authorId="0" shapeId="0">
      <text>
        <r>
          <rPr>
            <sz val="11"/>
            <rFont val="Calibri"/>
            <family val="2"/>
            <charset val="238"/>
          </rPr>
          <t>SZV_F:TervezettNettoKoltseg</t>
        </r>
      </text>
    </comment>
    <comment ref="L278" authorId="0" shapeId="0">
      <text>
        <r>
          <rPr>
            <sz val="11"/>
            <rFont val="Calibri"/>
            <family val="2"/>
            <charset val="238"/>
          </rPr>
          <t>SZV_F:IdotartamKezdes</t>
        </r>
      </text>
    </comment>
    <comment ref="M278" authorId="0" shapeId="0">
      <text>
        <r>
          <rPr>
            <sz val="11"/>
            <rFont val="Calibri"/>
            <family val="2"/>
            <charset val="238"/>
          </rPr>
          <t>SZV_F:IdotartamBefejezes</t>
        </r>
      </text>
    </comment>
    <comment ref="N278" authorId="0" shapeId="0">
      <text>
        <r>
          <rPr>
            <sz val="11"/>
            <rFont val="Calibri"/>
            <family val="2"/>
            <charset val="238"/>
          </rPr>
          <t>SZV_F:NettoKoltsegUtem1</t>
        </r>
      </text>
    </comment>
    <comment ref="O278" authorId="0" shapeId="0">
      <text>
        <r>
          <rPr>
            <sz val="11"/>
            <rFont val="Calibri"/>
            <family val="2"/>
            <charset val="238"/>
          </rPr>
          <t>SZV_F:NettoKoltsegUtem2</t>
        </r>
      </text>
    </comment>
    <comment ref="P278" authorId="0" shapeId="0">
      <text>
        <r>
          <rPr>
            <sz val="11"/>
            <rFont val="Calibri"/>
            <family val="2"/>
            <charset val="238"/>
          </rPr>
          <t>SZV_F:EM_Melleklet2_KTG</t>
        </r>
      </text>
    </comment>
    <comment ref="R278" authorId="0" shapeId="0">
      <text>
        <r>
          <rPr>
            <sz val="11"/>
            <rFont val="Calibri"/>
            <family val="2"/>
            <charset val="238"/>
          </rPr>
          <t>SZV_F:HDUtem1</t>
        </r>
      </text>
    </comment>
    <comment ref="S278" authorId="0" shapeId="0">
      <text>
        <r>
          <rPr>
            <sz val="11"/>
            <rFont val="Calibri"/>
            <family val="2"/>
            <charset val="238"/>
          </rPr>
          <t>SZV_F:ECSUtem1</t>
        </r>
      </text>
    </comment>
    <comment ref="T278" authorId="0" shapeId="0">
      <text>
        <r>
          <rPr>
            <sz val="11"/>
            <rFont val="Calibri"/>
            <family val="2"/>
            <charset val="238"/>
          </rPr>
          <t>SZV_F:KFHUtem1</t>
        </r>
      </text>
    </comment>
    <comment ref="U278" authorId="0" shapeId="0">
      <text>
        <r>
          <rPr>
            <sz val="11"/>
            <rFont val="Calibri"/>
            <family val="2"/>
            <charset val="238"/>
          </rPr>
          <t>SZV_F:Egyeb_SajatUtem1</t>
        </r>
      </text>
    </comment>
    <comment ref="V278" authorId="0" shapeId="0">
      <text>
        <r>
          <rPr>
            <sz val="11"/>
            <rFont val="Calibri"/>
            <family val="2"/>
            <charset val="238"/>
          </rPr>
          <t>SZV_F:DijUtem1</t>
        </r>
      </text>
    </comment>
    <comment ref="W278" authorId="0" shapeId="0">
      <text>
        <r>
          <rPr>
            <sz val="11"/>
            <rFont val="Calibri"/>
            <family val="2"/>
            <charset val="238"/>
          </rPr>
          <t>SZV_F:EM_Melleklet1_Utem1</t>
        </r>
      </text>
    </comment>
    <comment ref="X278" authorId="0" shapeId="0">
      <text>
        <r>
          <rPr>
            <sz val="11"/>
            <rFont val="Calibri"/>
            <family val="2"/>
            <charset val="238"/>
          </rPr>
          <t>SZV_F:EgyebAllamiUtem1</t>
        </r>
      </text>
    </comment>
    <comment ref="Y278" authorId="0" shapeId="0">
      <text>
        <r>
          <rPr>
            <sz val="11"/>
            <rFont val="Calibri"/>
            <family val="2"/>
            <charset val="238"/>
          </rPr>
          <t>SZV_F:OnkormanyzatiUtem1</t>
        </r>
      </text>
    </comment>
    <comment ref="Z278" authorId="0" shapeId="0">
      <text>
        <r>
          <rPr>
            <sz val="11"/>
            <rFont val="Calibri"/>
            <family val="2"/>
            <charset val="238"/>
          </rPr>
          <t>SZV_F:EUUtem1</t>
        </r>
      </text>
    </comment>
    <comment ref="AA278" authorId="0" shapeId="0">
      <text>
        <r>
          <rPr>
            <sz val="11"/>
            <rFont val="Calibri"/>
            <family val="2"/>
            <charset val="238"/>
          </rPr>
          <t>SZV_F:EgyebUtem1</t>
        </r>
      </text>
    </comment>
    <comment ref="AB278" authorId="0" shapeId="0">
      <text>
        <r>
          <rPr>
            <sz val="11"/>
            <rFont val="Calibri"/>
            <family val="2"/>
            <charset val="238"/>
          </rPr>
          <t>SZV_F:HitelKotvenyUtem1</t>
        </r>
      </text>
    </comment>
    <comment ref="AC278" authorId="0" shapeId="0">
      <text>
        <r>
          <rPr>
            <sz val="11"/>
            <rFont val="Calibri"/>
            <family val="2"/>
            <charset val="238"/>
          </rPr>
          <t>SZV_F:OsszesenUtem1</t>
        </r>
      </text>
    </comment>
    <comment ref="AF278" authorId="0" shapeId="0">
      <text>
        <r>
          <rPr>
            <sz val="11"/>
            <rFont val="Calibri"/>
            <family val="2"/>
            <charset val="238"/>
          </rPr>
          <t>SZV_F:HDUtem2</t>
        </r>
      </text>
    </comment>
    <comment ref="AG278" authorId="0" shapeId="0">
      <text>
        <r>
          <rPr>
            <sz val="11"/>
            <rFont val="Calibri"/>
            <family val="2"/>
            <charset val="238"/>
          </rPr>
          <t>SZV_F:ECSUtem2</t>
        </r>
      </text>
    </comment>
    <comment ref="AH278" authorId="0" shapeId="0">
      <text>
        <r>
          <rPr>
            <sz val="11"/>
            <rFont val="Calibri"/>
            <family val="2"/>
            <charset val="238"/>
          </rPr>
          <t>SZV_F:KFHUtem2</t>
        </r>
      </text>
    </comment>
    <comment ref="AI278" authorId="0" shapeId="0">
      <text>
        <r>
          <rPr>
            <sz val="11"/>
            <rFont val="Calibri"/>
            <family val="2"/>
            <charset val="238"/>
          </rPr>
          <t>SZV_F:Egyeb_SajatUtem2</t>
        </r>
      </text>
    </comment>
    <comment ref="AJ278" authorId="0" shapeId="0">
      <text>
        <r>
          <rPr>
            <sz val="11"/>
            <rFont val="Calibri"/>
            <family val="2"/>
            <charset val="238"/>
          </rPr>
          <t>SZV_F:DijUtem2</t>
        </r>
      </text>
    </comment>
    <comment ref="AK278" authorId="0" shapeId="0">
      <text>
        <r>
          <rPr>
            <sz val="11"/>
            <rFont val="Calibri"/>
            <family val="2"/>
            <charset val="238"/>
          </rPr>
          <t>SZV_F:EM_Melleklet1_Utem2</t>
        </r>
      </text>
    </comment>
    <comment ref="AL278" authorId="0" shapeId="0">
      <text>
        <r>
          <rPr>
            <sz val="11"/>
            <rFont val="Calibri"/>
            <family val="2"/>
            <charset val="238"/>
          </rPr>
          <t>SZV_F:EgyebAllamiUtem2</t>
        </r>
      </text>
    </comment>
    <comment ref="AM278" authorId="0" shapeId="0">
      <text>
        <r>
          <rPr>
            <sz val="11"/>
            <rFont val="Calibri"/>
            <family val="2"/>
            <charset val="238"/>
          </rPr>
          <t>SZV_F:OnkormanyzatiUtem2</t>
        </r>
      </text>
    </comment>
    <comment ref="AN278" authorId="0" shapeId="0">
      <text>
        <r>
          <rPr>
            <sz val="11"/>
            <rFont val="Calibri"/>
            <family val="2"/>
            <charset val="238"/>
          </rPr>
          <t>SZV_F:EUUtem2</t>
        </r>
      </text>
    </comment>
    <comment ref="AO278" authorId="0" shapeId="0">
      <text>
        <r>
          <rPr>
            <sz val="11"/>
            <rFont val="Calibri"/>
            <family val="2"/>
            <charset val="238"/>
          </rPr>
          <t>SZV_F:EgyebUtem2</t>
        </r>
      </text>
    </comment>
    <comment ref="AP278" authorId="0" shapeId="0">
      <text>
        <r>
          <rPr>
            <sz val="11"/>
            <rFont val="Calibri"/>
            <family val="2"/>
            <charset val="238"/>
          </rPr>
          <t>SZV_F:HitelKotvenyUtem2</t>
        </r>
      </text>
    </comment>
    <comment ref="AQ278" authorId="0" shapeId="0">
      <text>
        <r>
          <rPr>
            <sz val="11"/>
            <rFont val="Calibri"/>
            <family val="2"/>
            <charset val="238"/>
          </rPr>
          <t>SZV_F:OsszesenUtem2</t>
        </r>
      </text>
    </comment>
    <comment ref="AR278" authorId="0" shapeId="0">
      <text>
        <r>
          <rPr>
            <sz val="11"/>
            <rFont val="Calibri"/>
            <family val="2"/>
            <charset val="238"/>
          </rPr>
          <t>SZV_F:ForrashianyUtem2</t>
        </r>
      </text>
    </comment>
    <comment ref="AU278" authorId="0" shapeId="0">
      <text>
        <r>
          <rPr>
            <sz val="11"/>
            <rFont val="Calibri"/>
            <family val="2"/>
            <charset val="238"/>
          </rPr>
          <t>SZV_F:Indokolas</t>
        </r>
      </text>
    </comment>
    <comment ref="AV278" authorId="0" shapeId="0">
      <text>
        <r>
          <rPr>
            <sz val="11"/>
            <rFont val="Calibri"/>
            <family val="2"/>
            <charset val="238"/>
          </rPr>
          <t>SZV_F:Megjegyzes</t>
        </r>
      </text>
    </comment>
    <comment ref="AW278" authorId="0" shapeId="0">
      <text>
        <r>
          <rPr>
            <sz val="11"/>
            <rFont val="Calibri"/>
            <family val="2"/>
            <charset val="238"/>
          </rPr>
          <t>SZV_F:FeladatSorszam</t>
        </r>
      </text>
    </comment>
    <comment ref="AY278" authorId="0" shapeId="0">
      <text>
        <r>
          <rPr>
            <sz val="11"/>
            <rFont val="Calibri"/>
            <family val="2"/>
            <charset val="238"/>
          </rPr>
          <t>SZV_F:ISA</t>
        </r>
      </text>
    </comment>
    <comment ref="B279" authorId="0" shapeId="0">
      <text>
        <r>
          <rPr>
            <sz val="11"/>
            <rFont val="Calibri"/>
            <family val="2"/>
            <charset val="238"/>
          </rPr>
          <t>SZV_F:FontossagiSorrent</t>
        </r>
      </text>
    </comment>
    <comment ref="C279" authorId="0" shapeId="0">
      <text>
        <r>
          <rPr>
            <sz val="11"/>
            <rFont val="Calibri"/>
            <family val="2"/>
            <charset val="238"/>
          </rPr>
          <t>SZV_F:FeladatKategoria</t>
        </r>
      </text>
    </comment>
    <comment ref="D279" authorId="0" shapeId="0">
      <text>
        <r>
          <rPr>
            <sz val="11"/>
            <rFont val="Calibri"/>
            <family val="2"/>
            <charset val="238"/>
          </rPr>
          <t>SZV_F:FeladatMegnevezes</t>
        </r>
      </text>
    </comment>
    <comment ref="E279" authorId="0" shapeId="0">
      <text>
        <r>
          <rPr>
            <sz val="11"/>
            <rFont val="Calibri"/>
            <family val="2"/>
            <charset val="238"/>
          </rPr>
          <t>SZV_F:ElviEngedelySzam</t>
        </r>
      </text>
    </comment>
    <comment ref="F279" authorId="0" shapeId="0">
      <text>
        <r>
          <rPr>
            <sz val="11"/>
            <rFont val="Calibri"/>
            <family val="2"/>
            <charset val="238"/>
          </rPr>
          <t>SZV_F:VKR_Kod</t>
        </r>
      </text>
    </comment>
    <comment ref="G279" authorId="0" shapeId="0">
      <text>
        <r>
          <rPr>
            <sz val="11"/>
            <rFont val="Calibri"/>
            <family val="2"/>
            <charset val="238"/>
          </rPr>
          <t>SZV_F:VKR_Nev</t>
        </r>
      </text>
    </comment>
    <comment ref="H279" authorId="0" shapeId="0">
      <text>
        <r>
          <rPr>
            <sz val="11"/>
            <rFont val="Calibri"/>
            <family val="2"/>
            <charset val="238"/>
          </rPr>
          <t>SZV_F:FeladatAzonosito</t>
        </r>
      </text>
    </comment>
    <comment ref="I279" authorId="0" shapeId="0">
      <text>
        <r>
          <rPr>
            <sz val="11"/>
            <rFont val="Calibri"/>
            <family val="2"/>
            <charset val="238"/>
          </rPr>
          <t>SZV_F:EllatasiTerulet</t>
        </r>
      </text>
    </comment>
    <comment ref="J279" authorId="0" shapeId="0">
      <text>
        <r>
          <rPr>
            <sz val="11"/>
            <rFont val="Calibri"/>
            <family val="2"/>
            <charset val="238"/>
          </rPr>
          <t>SZV_F:EllatasertFelelos</t>
        </r>
      </text>
    </comment>
    <comment ref="K279" authorId="0" shapeId="0">
      <text>
        <r>
          <rPr>
            <sz val="11"/>
            <rFont val="Calibri"/>
            <family val="2"/>
            <charset val="238"/>
          </rPr>
          <t>SZV_F:TervezettNettoKoltseg</t>
        </r>
      </text>
    </comment>
    <comment ref="L279" authorId="0" shapeId="0">
      <text>
        <r>
          <rPr>
            <sz val="11"/>
            <rFont val="Calibri"/>
            <family val="2"/>
            <charset val="238"/>
          </rPr>
          <t>SZV_F:IdotartamKezdes</t>
        </r>
      </text>
    </comment>
    <comment ref="M279" authorId="0" shapeId="0">
      <text>
        <r>
          <rPr>
            <sz val="11"/>
            <rFont val="Calibri"/>
            <family val="2"/>
            <charset val="238"/>
          </rPr>
          <t>SZV_F:IdotartamBefejezes</t>
        </r>
      </text>
    </comment>
    <comment ref="N279" authorId="0" shapeId="0">
      <text>
        <r>
          <rPr>
            <sz val="11"/>
            <rFont val="Calibri"/>
            <family val="2"/>
            <charset val="238"/>
          </rPr>
          <t>SZV_F:NettoKoltsegUtem1</t>
        </r>
      </text>
    </comment>
    <comment ref="O279" authorId="0" shapeId="0">
      <text>
        <r>
          <rPr>
            <sz val="11"/>
            <rFont val="Calibri"/>
            <family val="2"/>
            <charset val="238"/>
          </rPr>
          <t>SZV_F:NettoKoltsegUtem2</t>
        </r>
      </text>
    </comment>
    <comment ref="P279" authorId="0" shapeId="0">
      <text>
        <r>
          <rPr>
            <sz val="11"/>
            <rFont val="Calibri"/>
            <family val="2"/>
            <charset val="238"/>
          </rPr>
          <t>SZV_F:EM_Melleklet2_KTG</t>
        </r>
      </text>
    </comment>
    <comment ref="R279" authorId="0" shapeId="0">
      <text>
        <r>
          <rPr>
            <sz val="11"/>
            <rFont val="Calibri"/>
            <family val="2"/>
            <charset val="238"/>
          </rPr>
          <t>SZV_F:HDUtem1</t>
        </r>
      </text>
    </comment>
    <comment ref="S279" authorId="0" shapeId="0">
      <text>
        <r>
          <rPr>
            <sz val="11"/>
            <rFont val="Calibri"/>
            <family val="2"/>
            <charset val="238"/>
          </rPr>
          <t>SZV_F:ECSUtem1</t>
        </r>
      </text>
    </comment>
    <comment ref="T279" authorId="0" shapeId="0">
      <text>
        <r>
          <rPr>
            <sz val="11"/>
            <rFont val="Calibri"/>
            <family val="2"/>
            <charset val="238"/>
          </rPr>
          <t>SZV_F:KFHUtem1</t>
        </r>
      </text>
    </comment>
    <comment ref="U279" authorId="0" shapeId="0">
      <text>
        <r>
          <rPr>
            <sz val="11"/>
            <rFont val="Calibri"/>
            <family val="2"/>
            <charset val="238"/>
          </rPr>
          <t>SZV_F:Egyeb_SajatUtem1</t>
        </r>
      </text>
    </comment>
    <comment ref="V279" authorId="0" shapeId="0">
      <text>
        <r>
          <rPr>
            <sz val="11"/>
            <rFont val="Calibri"/>
            <family val="2"/>
            <charset val="238"/>
          </rPr>
          <t>SZV_F:DijUtem1</t>
        </r>
      </text>
    </comment>
    <comment ref="W279" authorId="0" shapeId="0">
      <text>
        <r>
          <rPr>
            <sz val="11"/>
            <rFont val="Calibri"/>
            <family val="2"/>
            <charset val="238"/>
          </rPr>
          <t>SZV_F:EM_Melleklet1_Utem1</t>
        </r>
      </text>
    </comment>
    <comment ref="X279" authorId="0" shapeId="0">
      <text>
        <r>
          <rPr>
            <sz val="11"/>
            <rFont val="Calibri"/>
            <family val="2"/>
            <charset val="238"/>
          </rPr>
          <t>SZV_F:EgyebAllamiUtem1</t>
        </r>
      </text>
    </comment>
    <comment ref="Y279" authorId="0" shapeId="0">
      <text>
        <r>
          <rPr>
            <sz val="11"/>
            <rFont val="Calibri"/>
            <family val="2"/>
            <charset val="238"/>
          </rPr>
          <t>SZV_F:OnkormanyzatiUtem1</t>
        </r>
      </text>
    </comment>
    <comment ref="Z279" authorId="0" shapeId="0">
      <text>
        <r>
          <rPr>
            <sz val="11"/>
            <rFont val="Calibri"/>
            <family val="2"/>
            <charset val="238"/>
          </rPr>
          <t>SZV_F:EUUtem1</t>
        </r>
      </text>
    </comment>
    <comment ref="AA279" authorId="0" shapeId="0">
      <text>
        <r>
          <rPr>
            <sz val="11"/>
            <rFont val="Calibri"/>
            <family val="2"/>
            <charset val="238"/>
          </rPr>
          <t>SZV_F:EgyebUtem1</t>
        </r>
      </text>
    </comment>
    <comment ref="AB279" authorId="0" shapeId="0">
      <text>
        <r>
          <rPr>
            <sz val="11"/>
            <rFont val="Calibri"/>
            <family val="2"/>
            <charset val="238"/>
          </rPr>
          <t>SZV_F:HitelKotvenyUtem1</t>
        </r>
      </text>
    </comment>
    <comment ref="AC279" authorId="0" shapeId="0">
      <text>
        <r>
          <rPr>
            <sz val="11"/>
            <rFont val="Calibri"/>
            <family val="2"/>
            <charset val="238"/>
          </rPr>
          <t>SZV_F:OsszesenUtem1</t>
        </r>
      </text>
    </comment>
    <comment ref="AF279" authorId="0" shapeId="0">
      <text>
        <r>
          <rPr>
            <sz val="11"/>
            <rFont val="Calibri"/>
            <family val="2"/>
            <charset val="238"/>
          </rPr>
          <t>SZV_F:HDUtem2</t>
        </r>
      </text>
    </comment>
    <comment ref="AG279" authorId="0" shapeId="0">
      <text>
        <r>
          <rPr>
            <sz val="11"/>
            <rFont val="Calibri"/>
            <family val="2"/>
            <charset val="238"/>
          </rPr>
          <t>SZV_F:ECSUtem2</t>
        </r>
      </text>
    </comment>
    <comment ref="AH279" authorId="0" shapeId="0">
      <text>
        <r>
          <rPr>
            <sz val="11"/>
            <rFont val="Calibri"/>
            <family val="2"/>
            <charset val="238"/>
          </rPr>
          <t>SZV_F:KFHUtem2</t>
        </r>
      </text>
    </comment>
    <comment ref="AI279" authorId="0" shapeId="0">
      <text>
        <r>
          <rPr>
            <sz val="11"/>
            <rFont val="Calibri"/>
            <family val="2"/>
            <charset val="238"/>
          </rPr>
          <t>SZV_F:Egyeb_SajatUtem2</t>
        </r>
      </text>
    </comment>
    <comment ref="AJ279" authorId="0" shapeId="0">
      <text>
        <r>
          <rPr>
            <sz val="11"/>
            <rFont val="Calibri"/>
            <family val="2"/>
            <charset val="238"/>
          </rPr>
          <t>SZV_F:DijUtem2</t>
        </r>
      </text>
    </comment>
    <comment ref="AK279" authorId="0" shapeId="0">
      <text>
        <r>
          <rPr>
            <sz val="11"/>
            <rFont val="Calibri"/>
            <family val="2"/>
            <charset val="238"/>
          </rPr>
          <t>SZV_F:EM_Melleklet1_Utem2</t>
        </r>
      </text>
    </comment>
    <comment ref="AL279" authorId="0" shapeId="0">
      <text>
        <r>
          <rPr>
            <sz val="11"/>
            <rFont val="Calibri"/>
            <family val="2"/>
            <charset val="238"/>
          </rPr>
          <t>SZV_F:EgyebAllamiUtem2</t>
        </r>
      </text>
    </comment>
    <comment ref="AM279" authorId="0" shapeId="0">
      <text>
        <r>
          <rPr>
            <sz val="11"/>
            <rFont val="Calibri"/>
            <family val="2"/>
            <charset val="238"/>
          </rPr>
          <t>SZV_F:OnkormanyzatiUtem2</t>
        </r>
      </text>
    </comment>
    <comment ref="AN279" authorId="0" shapeId="0">
      <text>
        <r>
          <rPr>
            <sz val="11"/>
            <rFont val="Calibri"/>
            <family val="2"/>
            <charset val="238"/>
          </rPr>
          <t>SZV_F:EUUtem2</t>
        </r>
      </text>
    </comment>
    <comment ref="AO279" authorId="0" shapeId="0">
      <text>
        <r>
          <rPr>
            <sz val="11"/>
            <rFont val="Calibri"/>
            <family val="2"/>
            <charset val="238"/>
          </rPr>
          <t>SZV_F:EgyebUtem2</t>
        </r>
      </text>
    </comment>
    <comment ref="AP279" authorId="0" shapeId="0">
      <text>
        <r>
          <rPr>
            <sz val="11"/>
            <rFont val="Calibri"/>
            <family val="2"/>
            <charset val="238"/>
          </rPr>
          <t>SZV_F:HitelKotvenyUtem2</t>
        </r>
      </text>
    </comment>
    <comment ref="AQ279" authorId="0" shapeId="0">
      <text>
        <r>
          <rPr>
            <sz val="11"/>
            <rFont val="Calibri"/>
            <family val="2"/>
            <charset val="238"/>
          </rPr>
          <t>SZV_F:OsszesenUtem2</t>
        </r>
      </text>
    </comment>
    <comment ref="AR279" authorId="0" shapeId="0">
      <text>
        <r>
          <rPr>
            <sz val="11"/>
            <rFont val="Calibri"/>
            <family val="2"/>
            <charset val="238"/>
          </rPr>
          <t>SZV_F:ForrashianyUtem2</t>
        </r>
      </text>
    </comment>
    <comment ref="AU279" authorId="0" shapeId="0">
      <text>
        <r>
          <rPr>
            <sz val="11"/>
            <rFont val="Calibri"/>
            <family val="2"/>
            <charset val="238"/>
          </rPr>
          <t>SZV_F:Indokolas</t>
        </r>
      </text>
    </comment>
    <comment ref="AV279" authorId="0" shapeId="0">
      <text>
        <r>
          <rPr>
            <sz val="11"/>
            <rFont val="Calibri"/>
            <family val="2"/>
            <charset val="238"/>
          </rPr>
          <t>SZV_F:Megjegyzes</t>
        </r>
      </text>
    </comment>
    <comment ref="AW279" authorId="0" shapeId="0">
      <text>
        <r>
          <rPr>
            <sz val="11"/>
            <rFont val="Calibri"/>
            <family val="2"/>
            <charset val="238"/>
          </rPr>
          <t>SZV_F:FeladatSorszam</t>
        </r>
      </text>
    </comment>
    <comment ref="AY279" authorId="0" shapeId="0">
      <text>
        <r>
          <rPr>
            <sz val="11"/>
            <rFont val="Calibri"/>
            <family val="2"/>
            <charset val="238"/>
          </rPr>
          <t>SZV_F:ISA</t>
        </r>
      </text>
    </comment>
    <comment ref="B280" authorId="0" shapeId="0">
      <text>
        <r>
          <rPr>
            <sz val="11"/>
            <rFont val="Calibri"/>
            <family val="2"/>
            <charset val="238"/>
          </rPr>
          <t>SZV_F:FontossagiSorrent</t>
        </r>
      </text>
    </comment>
    <comment ref="C280" authorId="0" shapeId="0">
      <text>
        <r>
          <rPr>
            <sz val="11"/>
            <rFont val="Calibri"/>
            <family val="2"/>
            <charset val="238"/>
          </rPr>
          <t>SZV_F:FeladatKategoria</t>
        </r>
      </text>
    </comment>
    <comment ref="D280" authorId="0" shapeId="0">
      <text>
        <r>
          <rPr>
            <sz val="11"/>
            <rFont val="Calibri"/>
            <family val="2"/>
            <charset val="238"/>
          </rPr>
          <t>SZV_F:FeladatMegnevezes</t>
        </r>
      </text>
    </comment>
    <comment ref="E280" authorId="0" shapeId="0">
      <text>
        <r>
          <rPr>
            <sz val="11"/>
            <rFont val="Calibri"/>
            <family val="2"/>
            <charset val="238"/>
          </rPr>
          <t>SZV_F:ElviEngedelySzam</t>
        </r>
      </text>
    </comment>
    <comment ref="F280" authorId="0" shapeId="0">
      <text>
        <r>
          <rPr>
            <sz val="11"/>
            <rFont val="Calibri"/>
            <family val="2"/>
            <charset val="238"/>
          </rPr>
          <t>SZV_F:VKR_Kod</t>
        </r>
      </text>
    </comment>
    <comment ref="G280" authorId="0" shapeId="0">
      <text>
        <r>
          <rPr>
            <sz val="11"/>
            <rFont val="Calibri"/>
            <family val="2"/>
            <charset val="238"/>
          </rPr>
          <t>SZV_F:VKR_Nev</t>
        </r>
      </text>
    </comment>
    <comment ref="H280" authorId="0" shapeId="0">
      <text>
        <r>
          <rPr>
            <sz val="11"/>
            <rFont val="Calibri"/>
            <family val="2"/>
            <charset val="238"/>
          </rPr>
          <t>SZV_F:FeladatAzonosito</t>
        </r>
      </text>
    </comment>
    <comment ref="I280" authorId="0" shapeId="0">
      <text>
        <r>
          <rPr>
            <sz val="11"/>
            <rFont val="Calibri"/>
            <family val="2"/>
            <charset val="238"/>
          </rPr>
          <t>SZV_F:EllatasiTerulet</t>
        </r>
      </text>
    </comment>
    <comment ref="J280" authorId="0" shapeId="0">
      <text>
        <r>
          <rPr>
            <sz val="11"/>
            <rFont val="Calibri"/>
            <family val="2"/>
            <charset val="238"/>
          </rPr>
          <t>SZV_F:EllatasertFelelos</t>
        </r>
      </text>
    </comment>
    <comment ref="K280" authorId="0" shapeId="0">
      <text>
        <r>
          <rPr>
            <sz val="11"/>
            <rFont val="Calibri"/>
            <family val="2"/>
            <charset val="238"/>
          </rPr>
          <t>SZV_F:TervezettNettoKoltseg</t>
        </r>
      </text>
    </comment>
    <comment ref="L280" authorId="0" shapeId="0">
      <text>
        <r>
          <rPr>
            <sz val="11"/>
            <rFont val="Calibri"/>
            <family val="2"/>
            <charset val="238"/>
          </rPr>
          <t>SZV_F:IdotartamKezdes</t>
        </r>
      </text>
    </comment>
    <comment ref="M280" authorId="0" shapeId="0">
      <text>
        <r>
          <rPr>
            <sz val="11"/>
            <rFont val="Calibri"/>
            <family val="2"/>
            <charset val="238"/>
          </rPr>
          <t>SZV_F:IdotartamBefejezes</t>
        </r>
      </text>
    </comment>
    <comment ref="N280" authorId="0" shapeId="0">
      <text>
        <r>
          <rPr>
            <sz val="11"/>
            <rFont val="Calibri"/>
            <family val="2"/>
            <charset val="238"/>
          </rPr>
          <t>SZV_F:NettoKoltsegUtem1</t>
        </r>
      </text>
    </comment>
    <comment ref="O280" authorId="0" shapeId="0">
      <text>
        <r>
          <rPr>
            <sz val="11"/>
            <rFont val="Calibri"/>
            <family val="2"/>
            <charset val="238"/>
          </rPr>
          <t>SZV_F:NettoKoltsegUtem2</t>
        </r>
      </text>
    </comment>
    <comment ref="P280" authorId="0" shapeId="0">
      <text>
        <r>
          <rPr>
            <sz val="11"/>
            <rFont val="Calibri"/>
            <family val="2"/>
            <charset val="238"/>
          </rPr>
          <t>SZV_F:EM_Melleklet2_KTG</t>
        </r>
      </text>
    </comment>
    <comment ref="R280" authorId="0" shapeId="0">
      <text>
        <r>
          <rPr>
            <sz val="11"/>
            <rFont val="Calibri"/>
            <family val="2"/>
            <charset val="238"/>
          </rPr>
          <t>SZV_F:HDUtem1</t>
        </r>
      </text>
    </comment>
    <comment ref="S280" authorId="0" shapeId="0">
      <text>
        <r>
          <rPr>
            <sz val="11"/>
            <rFont val="Calibri"/>
            <family val="2"/>
            <charset val="238"/>
          </rPr>
          <t>SZV_F:ECSUtem1</t>
        </r>
      </text>
    </comment>
    <comment ref="T280" authorId="0" shapeId="0">
      <text>
        <r>
          <rPr>
            <sz val="11"/>
            <rFont val="Calibri"/>
            <family val="2"/>
            <charset val="238"/>
          </rPr>
          <t>SZV_F:KFHUtem1</t>
        </r>
      </text>
    </comment>
    <comment ref="U280" authorId="0" shapeId="0">
      <text>
        <r>
          <rPr>
            <sz val="11"/>
            <rFont val="Calibri"/>
            <family val="2"/>
            <charset val="238"/>
          </rPr>
          <t>SZV_F:Egyeb_SajatUtem1</t>
        </r>
      </text>
    </comment>
    <comment ref="V280" authorId="0" shapeId="0">
      <text>
        <r>
          <rPr>
            <sz val="11"/>
            <rFont val="Calibri"/>
            <family val="2"/>
            <charset val="238"/>
          </rPr>
          <t>SZV_F:DijUtem1</t>
        </r>
      </text>
    </comment>
    <comment ref="W280" authorId="0" shapeId="0">
      <text>
        <r>
          <rPr>
            <sz val="11"/>
            <rFont val="Calibri"/>
            <family val="2"/>
            <charset val="238"/>
          </rPr>
          <t>SZV_F:EM_Melleklet1_Utem1</t>
        </r>
      </text>
    </comment>
    <comment ref="X280" authorId="0" shapeId="0">
      <text>
        <r>
          <rPr>
            <sz val="11"/>
            <rFont val="Calibri"/>
            <family val="2"/>
            <charset val="238"/>
          </rPr>
          <t>SZV_F:EgyebAllamiUtem1</t>
        </r>
      </text>
    </comment>
    <comment ref="Y280" authorId="0" shapeId="0">
      <text>
        <r>
          <rPr>
            <sz val="11"/>
            <rFont val="Calibri"/>
            <family val="2"/>
            <charset val="238"/>
          </rPr>
          <t>SZV_F:OnkormanyzatiUtem1</t>
        </r>
      </text>
    </comment>
    <comment ref="Z280" authorId="0" shapeId="0">
      <text>
        <r>
          <rPr>
            <sz val="11"/>
            <rFont val="Calibri"/>
            <family val="2"/>
            <charset val="238"/>
          </rPr>
          <t>SZV_F:EUUtem1</t>
        </r>
      </text>
    </comment>
    <comment ref="AA280" authorId="0" shapeId="0">
      <text>
        <r>
          <rPr>
            <sz val="11"/>
            <rFont val="Calibri"/>
            <family val="2"/>
            <charset val="238"/>
          </rPr>
          <t>SZV_F:EgyebUtem1</t>
        </r>
      </text>
    </comment>
    <comment ref="AB280" authorId="0" shapeId="0">
      <text>
        <r>
          <rPr>
            <sz val="11"/>
            <rFont val="Calibri"/>
            <family val="2"/>
            <charset val="238"/>
          </rPr>
          <t>SZV_F:HitelKotvenyUtem1</t>
        </r>
      </text>
    </comment>
    <comment ref="AC280" authorId="0" shapeId="0">
      <text>
        <r>
          <rPr>
            <sz val="11"/>
            <rFont val="Calibri"/>
            <family val="2"/>
            <charset val="238"/>
          </rPr>
          <t>SZV_F:OsszesenUtem1</t>
        </r>
      </text>
    </comment>
    <comment ref="AF280" authorId="0" shapeId="0">
      <text>
        <r>
          <rPr>
            <sz val="11"/>
            <rFont val="Calibri"/>
            <family val="2"/>
            <charset val="238"/>
          </rPr>
          <t>SZV_F:HDUtem2</t>
        </r>
      </text>
    </comment>
    <comment ref="AG280" authorId="0" shapeId="0">
      <text>
        <r>
          <rPr>
            <sz val="11"/>
            <rFont val="Calibri"/>
            <family val="2"/>
            <charset val="238"/>
          </rPr>
          <t>SZV_F:ECSUtem2</t>
        </r>
      </text>
    </comment>
    <comment ref="AH280" authorId="0" shapeId="0">
      <text>
        <r>
          <rPr>
            <sz val="11"/>
            <rFont val="Calibri"/>
            <family val="2"/>
            <charset val="238"/>
          </rPr>
          <t>SZV_F:KFHUtem2</t>
        </r>
      </text>
    </comment>
    <comment ref="AI280" authorId="0" shapeId="0">
      <text>
        <r>
          <rPr>
            <sz val="11"/>
            <rFont val="Calibri"/>
            <family val="2"/>
            <charset val="238"/>
          </rPr>
          <t>SZV_F:Egyeb_SajatUtem2</t>
        </r>
      </text>
    </comment>
    <comment ref="AJ280" authorId="0" shapeId="0">
      <text>
        <r>
          <rPr>
            <sz val="11"/>
            <rFont val="Calibri"/>
            <family val="2"/>
            <charset val="238"/>
          </rPr>
          <t>SZV_F:DijUtem2</t>
        </r>
      </text>
    </comment>
    <comment ref="AK280" authorId="0" shapeId="0">
      <text>
        <r>
          <rPr>
            <sz val="11"/>
            <rFont val="Calibri"/>
            <family val="2"/>
            <charset val="238"/>
          </rPr>
          <t>SZV_F:EM_Melleklet1_Utem2</t>
        </r>
      </text>
    </comment>
    <comment ref="AL280" authorId="0" shapeId="0">
      <text>
        <r>
          <rPr>
            <sz val="11"/>
            <rFont val="Calibri"/>
            <family val="2"/>
            <charset val="238"/>
          </rPr>
          <t>SZV_F:EgyebAllamiUtem2</t>
        </r>
      </text>
    </comment>
    <comment ref="AM280" authorId="0" shapeId="0">
      <text>
        <r>
          <rPr>
            <sz val="11"/>
            <rFont val="Calibri"/>
            <family val="2"/>
            <charset val="238"/>
          </rPr>
          <t>SZV_F:OnkormanyzatiUtem2</t>
        </r>
      </text>
    </comment>
    <comment ref="AN280" authorId="0" shapeId="0">
      <text>
        <r>
          <rPr>
            <sz val="11"/>
            <rFont val="Calibri"/>
            <family val="2"/>
            <charset val="238"/>
          </rPr>
          <t>SZV_F:EUUtem2</t>
        </r>
      </text>
    </comment>
    <comment ref="AO280" authorId="0" shapeId="0">
      <text>
        <r>
          <rPr>
            <sz val="11"/>
            <rFont val="Calibri"/>
            <family val="2"/>
            <charset val="238"/>
          </rPr>
          <t>SZV_F:EgyebUtem2</t>
        </r>
      </text>
    </comment>
    <comment ref="AP280" authorId="0" shapeId="0">
      <text>
        <r>
          <rPr>
            <sz val="11"/>
            <rFont val="Calibri"/>
            <family val="2"/>
            <charset val="238"/>
          </rPr>
          <t>SZV_F:HitelKotvenyUtem2</t>
        </r>
      </text>
    </comment>
    <comment ref="AQ280" authorId="0" shapeId="0">
      <text>
        <r>
          <rPr>
            <sz val="11"/>
            <rFont val="Calibri"/>
            <family val="2"/>
            <charset val="238"/>
          </rPr>
          <t>SZV_F:OsszesenUtem2</t>
        </r>
      </text>
    </comment>
    <comment ref="AR280" authorId="0" shapeId="0">
      <text>
        <r>
          <rPr>
            <sz val="11"/>
            <rFont val="Calibri"/>
            <family val="2"/>
            <charset val="238"/>
          </rPr>
          <t>SZV_F:ForrashianyUtem2</t>
        </r>
      </text>
    </comment>
    <comment ref="AU280" authorId="0" shapeId="0">
      <text>
        <r>
          <rPr>
            <sz val="11"/>
            <rFont val="Calibri"/>
            <family val="2"/>
            <charset val="238"/>
          </rPr>
          <t>SZV_F:Indokolas</t>
        </r>
      </text>
    </comment>
    <comment ref="AV280" authorId="0" shapeId="0">
      <text>
        <r>
          <rPr>
            <sz val="11"/>
            <rFont val="Calibri"/>
            <family val="2"/>
            <charset val="238"/>
          </rPr>
          <t>SZV_F:Megjegyzes</t>
        </r>
      </text>
    </comment>
    <comment ref="AW280" authorId="0" shapeId="0">
      <text>
        <r>
          <rPr>
            <sz val="11"/>
            <rFont val="Calibri"/>
            <family val="2"/>
            <charset val="238"/>
          </rPr>
          <t>SZV_F:FeladatSorszam</t>
        </r>
      </text>
    </comment>
    <comment ref="AY280" authorId="0" shapeId="0">
      <text>
        <r>
          <rPr>
            <sz val="11"/>
            <rFont val="Calibri"/>
            <family val="2"/>
            <charset val="238"/>
          </rPr>
          <t>SZV_F:ISA</t>
        </r>
      </text>
    </comment>
    <comment ref="B281" authorId="0" shapeId="0">
      <text>
        <r>
          <rPr>
            <sz val="11"/>
            <rFont val="Calibri"/>
            <family val="2"/>
            <charset val="238"/>
          </rPr>
          <t>SZV_F:FontossagiSorrent</t>
        </r>
      </text>
    </comment>
    <comment ref="C281" authorId="0" shapeId="0">
      <text>
        <r>
          <rPr>
            <sz val="11"/>
            <rFont val="Calibri"/>
            <family val="2"/>
            <charset val="238"/>
          </rPr>
          <t>SZV_F:FeladatKategoria</t>
        </r>
      </text>
    </comment>
    <comment ref="D281" authorId="0" shapeId="0">
      <text>
        <r>
          <rPr>
            <sz val="11"/>
            <rFont val="Calibri"/>
            <family val="2"/>
            <charset val="238"/>
          </rPr>
          <t>SZV_F:FeladatMegnevezes</t>
        </r>
      </text>
    </comment>
    <comment ref="E281" authorId="0" shapeId="0">
      <text>
        <r>
          <rPr>
            <sz val="11"/>
            <rFont val="Calibri"/>
            <family val="2"/>
            <charset val="238"/>
          </rPr>
          <t>SZV_F:ElviEngedelySzam</t>
        </r>
      </text>
    </comment>
    <comment ref="F281" authorId="0" shapeId="0">
      <text>
        <r>
          <rPr>
            <sz val="11"/>
            <rFont val="Calibri"/>
            <family val="2"/>
            <charset val="238"/>
          </rPr>
          <t>SZV_F:VKR_Kod</t>
        </r>
      </text>
    </comment>
    <comment ref="G281" authorId="0" shapeId="0">
      <text>
        <r>
          <rPr>
            <sz val="11"/>
            <rFont val="Calibri"/>
            <family val="2"/>
            <charset val="238"/>
          </rPr>
          <t>SZV_F:VKR_Nev</t>
        </r>
      </text>
    </comment>
    <comment ref="H281" authorId="0" shapeId="0">
      <text>
        <r>
          <rPr>
            <sz val="11"/>
            <rFont val="Calibri"/>
            <family val="2"/>
            <charset val="238"/>
          </rPr>
          <t>SZV_F:FeladatAzonosito</t>
        </r>
      </text>
    </comment>
    <comment ref="I281" authorId="0" shapeId="0">
      <text>
        <r>
          <rPr>
            <sz val="11"/>
            <rFont val="Calibri"/>
            <family val="2"/>
            <charset val="238"/>
          </rPr>
          <t>SZV_F:EllatasiTerulet</t>
        </r>
      </text>
    </comment>
    <comment ref="J281" authorId="0" shapeId="0">
      <text>
        <r>
          <rPr>
            <sz val="11"/>
            <rFont val="Calibri"/>
            <family val="2"/>
            <charset val="238"/>
          </rPr>
          <t>SZV_F:EllatasertFelelos</t>
        </r>
      </text>
    </comment>
    <comment ref="K281" authorId="0" shapeId="0">
      <text>
        <r>
          <rPr>
            <sz val="11"/>
            <rFont val="Calibri"/>
            <family val="2"/>
            <charset val="238"/>
          </rPr>
          <t>SZV_F:TervezettNettoKoltseg</t>
        </r>
      </text>
    </comment>
    <comment ref="L281" authorId="0" shapeId="0">
      <text>
        <r>
          <rPr>
            <sz val="11"/>
            <rFont val="Calibri"/>
            <family val="2"/>
            <charset val="238"/>
          </rPr>
          <t>SZV_F:IdotartamKezdes</t>
        </r>
      </text>
    </comment>
    <comment ref="M281" authorId="0" shapeId="0">
      <text>
        <r>
          <rPr>
            <sz val="11"/>
            <rFont val="Calibri"/>
            <family val="2"/>
            <charset val="238"/>
          </rPr>
          <t>SZV_F:IdotartamBefejezes</t>
        </r>
      </text>
    </comment>
    <comment ref="N281" authorId="0" shapeId="0">
      <text>
        <r>
          <rPr>
            <sz val="11"/>
            <rFont val="Calibri"/>
            <family val="2"/>
            <charset val="238"/>
          </rPr>
          <t>SZV_F:NettoKoltsegUtem1</t>
        </r>
      </text>
    </comment>
    <comment ref="O281" authorId="0" shapeId="0">
      <text>
        <r>
          <rPr>
            <sz val="11"/>
            <rFont val="Calibri"/>
            <family val="2"/>
            <charset val="238"/>
          </rPr>
          <t>SZV_F:NettoKoltsegUtem2</t>
        </r>
      </text>
    </comment>
    <comment ref="P281" authorId="0" shapeId="0">
      <text>
        <r>
          <rPr>
            <sz val="11"/>
            <rFont val="Calibri"/>
            <family val="2"/>
            <charset val="238"/>
          </rPr>
          <t>SZV_F:EM_Melleklet2_KTG</t>
        </r>
      </text>
    </comment>
    <comment ref="R281" authorId="0" shapeId="0">
      <text>
        <r>
          <rPr>
            <sz val="11"/>
            <rFont val="Calibri"/>
            <family val="2"/>
            <charset val="238"/>
          </rPr>
          <t>SZV_F:HDUtem1</t>
        </r>
      </text>
    </comment>
    <comment ref="S281" authorId="0" shapeId="0">
      <text>
        <r>
          <rPr>
            <sz val="11"/>
            <rFont val="Calibri"/>
            <family val="2"/>
            <charset val="238"/>
          </rPr>
          <t>SZV_F:ECSUtem1</t>
        </r>
      </text>
    </comment>
    <comment ref="T281" authorId="0" shapeId="0">
      <text>
        <r>
          <rPr>
            <sz val="11"/>
            <rFont val="Calibri"/>
            <family val="2"/>
            <charset val="238"/>
          </rPr>
          <t>SZV_F:KFHUtem1</t>
        </r>
      </text>
    </comment>
    <comment ref="U281" authorId="0" shapeId="0">
      <text>
        <r>
          <rPr>
            <sz val="11"/>
            <rFont val="Calibri"/>
            <family val="2"/>
            <charset val="238"/>
          </rPr>
          <t>SZV_F:Egyeb_SajatUtem1</t>
        </r>
      </text>
    </comment>
    <comment ref="V281" authorId="0" shapeId="0">
      <text>
        <r>
          <rPr>
            <sz val="11"/>
            <rFont val="Calibri"/>
            <family val="2"/>
            <charset val="238"/>
          </rPr>
          <t>SZV_F:DijUtem1</t>
        </r>
      </text>
    </comment>
    <comment ref="W281" authorId="0" shapeId="0">
      <text>
        <r>
          <rPr>
            <sz val="11"/>
            <rFont val="Calibri"/>
            <family val="2"/>
            <charset val="238"/>
          </rPr>
          <t>SZV_F:EM_Melleklet1_Utem1</t>
        </r>
      </text>
    </comment>
    <comment ref="X281" authorId="0" shapeId="0">
      <text>
        <r>
          <rPr>
            <sz val="11"/>
            <rFont val="Calibri"/>
            <family val="2"/>
            <charset val="238"/>
          </rPr>
          <t>SZV_F:EgyebAllamiUtem1</t>
        </r>
      </text>
    </comment>
    <comment ref="Y281" authorId="0" shapeId="0">
      <text>
        <r>
          <rPr>
            <sz val="11"/>
            <rFont val="Calibri"/>
            <family val="2"/>
            <charset val="238"/>
          </rPr>
          <t>SZV_F:OnkormanyzatiUtem1</t>
        </r>
      </text>
    </comment>
    <comment ref="Z281" authorId="0" shapeId="0">
      <text>
        <r>
          <rPr>
            <sz val="11"/>
            <rFont val="Calibri"/>
            <family val="2"/>
            <charset val="238"/>
          </rPr>
          <t>SZV_F:EUUtem1</t>
        </r>
      </text>
    </comment>
    <comment ref="AA281" authorId="0" shapeId="0">
      <text>
        <r>
          <rPr>
            <sz val="11"/>
            <rFont val="Calibri"/>
            <family val="2"/>
            <charset val="238"/>
          </rPr>
          <t>SZV_F:EgyebUtem1</t>
        </r>
      </text>
    </comment>
    <comment ref="AB281" authorId="0" shapeId="0">
      <text>
        <r>
          <rPr>
            <sz val="11"/>
            <rFont val="Calibri"/>
            <family val="2"/>
            <charset val="238"/>
          </rPr>
          <t>SZV_F:HitelKotvenyUtem1</t>
        </r>
      </text>
    </comment>
    <comment ref="AC281" authorId="0" shapeId="0">
      <text>
        <r>
          <rPr>
            <sz val="11"/>
            <rFont val="Calibri"/>
            <family val="2"/>
            <charset val="238"/>
          </rPr>
          <t>SZV_F:OsszesenUtem1</t>
        </r>
      </text>
    </comment>
    <comment ref="AF281" authorId="0" shapeId="0">
      <text>
        <r>
          <rPr>
            <sz val="11"/>
            <rFont val="Calibri"/>
            <family val="2"/>
            <charset val="238"/>
          </rPr>
          <t>SZV_F:HDUtem2</t>
        </r>
      </text>
    </comment>
    <comment ref="AG281" authorId="0" shapeId="0">
      <text>
        <r>
          <rPr>
            <sz val="11"/>
            <rFont val="Calibri"/>
            <family val="2"/>
            <charset val="238"/>
          </rPr>
          <t>SZV_F:ECSUtem2</t>
        </r>
      </text>
    </comment>
    <comment ref="AH281" authorId="0" shapeId="0">
      <text>
        <r>
          <rPr>
            <sz val="11"/>
            <rFont val="Calibri"/>
            <family val="2"/>
            <charset val="238"/>
          </rPr>
          <t>SZV_F:KFHUtem2</t>
        </r>
      </text>
    </comment>
    <comment ref="AI281" authorId="0" shapeId="0">
      <text>
        <r>
          <rPr>
            <sz val="11"/>
            <rFont val="Calibri"/>
            <family val="2"/>
            <charset val="238"/>
          </rPr>
          <t>SZV_F:Egyeb_SajatUtem2</t>
        </r>
      </text>
    </comment>
    <comment ref="AJ281" authorId="0" shapeId="0">
      <text>
        <r>
          <rPr>
            <sz val="11"/>
            <rFont val="Calibri"/>
            <family val="2"/>
            <charset val="238"/>
          </rPr>
          <t>SZV_F:DijUtem2</t>
        </r>
      </text>
    </comment>
    <comment ref="AK281" authorId="0" shapeId="0">
      <text>
        <r>
          <rPr>
            <sz val="11"/>
            <rFont val="Calibri"/>
            <family val="2"/>
            <charset val="238"/>
          </rPr>
          <t>SZV_F:EM_Melleklet1_Utem2</t>
        </r>
      </text>
    </comment>
    <comment ref="AL281" authorId="0" shapeId="0">
      <text>
        <r>
          <rPr>
            <sz val="11"/>
            <rFont val="Calibri"/>
            <family val="2"/>
            <charset val="238"/>
          </rPr>
          <t>SZV_F:EgyebAllamiUtem2</t>
        </r>
      </text>
    </comment>
    <comment ref="AM281" authorId="0" shapeId="0">
      <text>
        <r>
          <rPr>
            <sz val="11"/>
            <rFont val="Calibri"/>
            <family val="2"/>
            <charset val="238"/>
          </rPr>
          <t>SZV_F:OnkormanyzatiUtem2</t>
        </r>
      </text>
    </comment>
    <comment ref="AN281" authorId="0" shapeId="0">
      <text>
        <r>
          <rPr>
            <sz val="11"/>
            <rFont val="Calibri"/>
            <family val="2"/>
            <charset val="238"/>
          </rPr>
          <t>SZV_F:EUUtem2</t>
        </r>
      </text>
    </comment>
    <comment ref="AO281" authorId="0" shapeId="0">
      <text>
        <r>
          <rPr>
            <sz val="11"/>
            <rFont val="Calibri"/>
            <family val="2"/>
            <charset val="238"/>
          </rPr>
          <t>SZV_F:EgyebUtem2</t>
        </r>
      </text>
    </comment>
    <comment ref="AP281" authorId="0" shapeId="0">
      <text>
        <r>
          <rPr>
            <sz val="11"/>
            <rFont val="Calibri"/>
            <family val="2"/>
            <charset val="238"/>
          </rPr>
          <t>SZV_F:HitelKotvenyUtem2</t>
        </r>
      </text>
    </comment>
    <comment ref="AQ281" authorId="0" shapeId="0">
      <text>
        <r>
          <rPr>
            <sz val="11"/>
            <rFont val="Calibri"/>
            <family val="2"/>
            <charset val="238"/>
          </rPr>
          <t>SZV_F:OsszesenUtem2</t>
        </r>
      </text>
    </comment>
    <comment ref="AR281" authorId="0" shapeId="0">
      <text>
        <r>
          <rPr>
            <sz val="11"/>
            <rFont val="Calibri"/>
            <family val="2"/>
            <charset val="238"/>
          </rPr>
          <t>SZV_F:ForrashianyUtem2</t>
        </r>
      </text>
    </comment>
    <comment ref="AU281" authorId="0" shapeId="0">
      <text>
        <r>
          <rPr>
            <sz val="11"/>
            <rFont val="Calibri"/>
            <family val="2"/>
            <charset val="238"/>
          </rPr>
          <t>SZV_F:Indokolas</t>
        </r>
      </text>
    </comment>
    <comment ref="AV281" authorId="0" shapeId="0">
      <text>
        <r>
          <rPr>
            <sz val="11"/>
            <rFont val="Calibri"/>
            <family val="2"/>
            <charset val="238"/>
          </rPr>
          <t>SZV_F:Megjegyzes</t>
        </r>
      </text>
    </comment>
    <comment ref="AW281" authorId="0" shapeId="0">
      <text>
        <r>
          <rPr>
            <sz val="11"/>
            <rFont val="Calibri"/>
            <family val="2"/>
            <charset val="238"/>
          </rPr>
          <t>SZV_F:FeladatSorszam</t>
        </r>
      </text>
    </comment>
    <comment ref="AY281" authorId="0" shapeId="0">
      <text>
        <r>
          <rPr>
            <sz val="11"/>
            <rFont val="Calibri"/>
            <family val="2"/>
            <charset val="238"/>
          </rPr>
          <t>SZV_F:ISA</t>
        </r>
      </text>
    </comment>
    <comment ref="B282" authorId="0" shapeId="0">
      <text>
        <r>
          <rPr>
            <sz val="11"/>
            <rFont val="Calibri"/>
            <family val="2"/>
            <charset val="238"/>
          </rPr>
          <t>SZV_F:FontossagiSorrent</t>
        </r>
      </text>
    </comment>
    <comment ref="C282" authorId="0" shapeId="0">
      <text>
        <r>
          <rPr>
            <sz val="11"/>
            <rFont val="Calibri"/>
            <family val="2"/>
            <charset val="238"/>
          </rPr>
          <t>SZV_F:FeladatKategoria</t>
        </r>
      </text>
    </comment>
    <comment ref="D282" authorId="0" shapeId="0">
      <text>
        <r>
          <rPr>
            <sz val="11"/>
            <rFont val="Calibri"/>
            <family val="2"/>
            <charset val="238"/>
          </rPr>
          <t>SZV_F:FeladatMegnevezes</t>
        </r>
      </text>
    </comment>
    <comment ref="E282" authorId="0" shapeId="0">
      <text>
        <r>
          <rPr>
            <sz val="11"/>
            <rFont val="Calibri"/>
            <family val="2"/>
            <charset val="238"/>
          </rPr>
          <t>SZV_F:ElviEngedelySzam</t>
        </r>
      </text>
    </comment>
    <comment ref="F282" authorId="0" shapeId="0">
      <text>
        <r>
          <rPr>
            <sz val="11"/>
            <rFont val="Calibri"/>
            <family val="2"/>
            <charset val="238"/>
          </rPr>
          <t>SZV_F:VKR_Kod</t>
        </r>
      </text>
    </comment>
    <comment ref="G282" authorId="0" shapeId="0">
      <text>
        <r>
          <rPr>
            <sz val="11"/>
            <rFont val="Calibri"/>
            <family val="2"/>
            <charset val="238"/>
          </rPr>
          <t>SZV_F:VKR_Nev</t>
        </r>
      </text>
    </comment>
    <comment ref="H282" authorId="0" shapeId="0">
      <text>
        <r>
          <rPr>
            <sz val="11"/>
            <rFont val="Calibri"/>
            <family val="2"/>
            <charset val="238"/>
          </rPr>
          <t>SZV_F:FeladatAzonosito</t>
        </r>
      </text>
    </comment>
    <comment ref="I282" authorId="0" shapeId="0">
      <text>
        <r>
          <rPr>
            <sz val="11"/>
            <rFont val="Calibri"/>
            <family val="2"/>
            <charset val="238"/>
          </rPr>
          <t>SZV_F:EllatasiTerulet</t>
        </r>
      </text>
    </comment>
    <comment ref="J282" authorId="0" shapeId="0">
      <text>
        <r>
          <rPr>
            <sz val="11"/>
            <rFont val="Calibri"/>
            <family val="2"/>
            <charset val="238"/>
          </rPr>
          <t>SZV_F:EllatasertFelelos</t>
        </r>
      </text>
    </comment>
    <comment ref="K282" authorId="0" shapeId="0">
      <text>
        <r>
          <rPr>
            <sz val="11"/>
            <rFont val="Calibri"/>
            <family val="2"/>
            <charset val="238"/>
          </rPr>
          <t>SZV_F:TervezettNettoKoltseg</t>
        </r>
      </text>
    </comment>
    <comment ref="L282" authorId="0" shapeId="0">
      <text>
        <r>
          <rPr>
            <sz val="11"/>
            <rFont val="Calibri"/>
            <family val="2"/>
            <charset val="238"/>
          </rPr>
          <t>SZV_F:IdotartamKezdes</t>
        </r>
      </text>
    </comment>
    <comment ref="M282" authorId="0" shapeId="0">
      <text>
        <r>
          <rPr>
            <sz val="11"/>
            <rFont val="Calibri"/>
            <family val="2"/>
            <charset val="238"/>
          </rPr>
          <t>SZV_F:IdotartamBefejezes</t>
        </r>
      </text>
    </comment>
    <comment ref="N282" authorId="0" shapeId="0">
      <text>
        <r>
          <rPr>
            <sz val="11"/>
            <rFont val="Calibri"/>
            <family val="2"/>
            <charset val="238"/>
          </rPr>
          <t>SZV_F:NettoKoltsegUtem1</t>
        </r>
      </text>
    </comment>
    <comment ref="O282" authorId="0" shapeId="0">
      <text>
        <r>
          <rPr>
            <sz val="11"/>
            <rFont val="Calibri"/>
            <family val="2"/>
            <charset val="238"/>
          </rPr>
          <t>SZV_F:NettoKoltsegUtem2</t>
        </r>
      </text>
    </comment>
    <comment ref="P282" authorId="0" shapeId="0">
      <text>
        <r>
          <rPr>
            <sz val="11"/>
            <rFont val="Calibri"/>
            <family val="2"/>
            <charset val="238"/>
          </rPr>
          <t>SZV_F:EM_Melleklet2_KTG</t>
        </r>
      </text>
    </comment>
    <comment ref="R282" authorId="0" shapeId="0">
      <text>
        <r>
          <rPr>
            <sz val="11"/>
            <rFont val="Calibri"/>
            <family val="2"/>
            <charset val="238"/>
          </rPr>
          <t>SZV_F:HDUtem1</t>
        </r>
      </text>
    </comment>
    <comment ref="S282" authorId="0" shapeId="0">
      <text>
        <r>
          <rPr>
            <sz val="11"/>
            <rFont val="Calibri"/>
            <family val="2"/>
            <charset val="238"/>
          </rPr>
          <t>SZV_F:ECSUtem1</t>
        </r>
      </text>
    </comment>
    <comment ref="T282" authorId="0" shapeId="0">
      <text>
        <r>
          <rPr>
            <sz val="11"/>
            <rFont val="Calibri"/>
            <family val="2"/>
            <charset val="238"/>
          </rPr>
          <t>SZV_F:KFHUtem1</t>
        </r>
      </text>
    </comment>
    <comment ref="U282" authorId="0" shapeId="0">
      <text>
        <r>
          <rPr>
            <sz val="11"/>
            <rFont val="Calibri"/>
            <family val="2"/>
            <charset val="238"/>
          </rPr>
          <t>SZV_F:Egyeb_SajatUtem1</t>
        </r>
      </text>
    </comment>
    <comment ref="V282" authorId="0" shapeId="0">
      <text>
        <r>
          <rPr>
            <sz val="11"/>
            <rFont val="Calibri"/>
            <family val="2"/>
            <charset val="238"/>
          </rPr>
          <t>SZV_F:DijUtem1</t>
        </r>
      </text>
    </comment>
    <comment ref="W282" authorId="0" shapeId="0">
      <text>
        <r>
          <rPr>
            <sz val="11"/>
            <rFont val="Calibri"/>
            <family val="2"/>
            <charset val="238"/>
          </rPr>
          <t>SZV_F:EM_Melleklet1_Utem1</t>
        </r>
      </text>
    </comment>
    <comment ref="X282" authorId="0" shapeId="0">
      <text>
        <r>
          <rPr>
            <sz val="11"/>
            <rFont val="Calibri"/>
            <family val="2"/>
            <charset val="238"/>
          </rPr>
          <t>SZV_F:EgyebAllamiUtem1</t>
        </r>
      </text>
    </comment>
    <comment ref="Y282" authorId="0" shapeId="0">
      <text>
        <r>
          <rPr>
            <sz val="11"/>
            <rFont val="Calibri"/>
            <family val="2"/>
            <charset val="238"/>
          </rPr>
          <t>SZV_F:OnkormanyzatiUtem1</t>
        </r>
      </text>
    </comment>
    <comment ref="Z282" authorId="0" shapeId="0">
      <text>
        <r>
          <rPr>
            <sz val="11"/>
            <rFont val="Calibri"/>
            <family val="2"/>
            <charset val="238"/>
          </rPr>
          <t>SZV_F:EUUtem1</t>
        </r>
      </text>
    </comment>
    <comment ref="AA282" authorId="0" shapeId="0">
      <text>
        <r>
          <rPr>
            <sz val="11"/>
            <rFont val="Calibri"/>
            <family val="2"/>
            <charset val="238"/>
          </rPr>
          <t>SZV_F:EgyebUtem1</t>
        </r>
      </text>
    </comment>
    <comment ref="AB282" authorId="0" shapeId="0">
      <text>
        <r>
          <rPr>
            <sz val="11"/>
            <rFont val="Calibri"/>
            <family val="2"/>
            <charset val="238"/>
          </rPr>
          <t>SZV_F:HitelKotvenyUtem1</t>
        </r>
      </text>
    </comment>
    <comment ref="AC282" authorId="0" shapeId="0">
      <text>
        <r>
          <rPr>
            <sz val="11"/>
            <rFont val="Calibri"/>
            <family val="2"/>
            <charset val="238"/>
          </rPr>
          <t>SZV_F:OsszesenUtem1</t>
        </r>
      </text>
    </comment>
    <comment ref="AF282" authorId="0" shapeId="0">
      <text>
        <r>
          <rPr>
            <sz val="11"/>
            <rFont val="Calibri"/>
            <family val="2"/>
            <charset val="238"/>
          </rPr>
          <t>SZV_F:HDUtem2</t>
        </r>
      </text>
    </comment>
    <comment ref="AG282" authorId="0" shapeId="0">
      <text>
        <r>
          <rPr>
            <sz val="11"/>
            <rFont val="Calibri"/>
            <family val="2"/>
            <charset val="238"/>
          </rPr>
          <t>SZV_F:ECSUtem2</t>
        </r>
      </text>
    </comment>
    <comment ref="AH282" authorId="0" shapeId="0">
      <text>
        <r>
          <rPr>
            <sz val="11"/>
            <rFont val="Calibri"/>
            <family val="2"/>
            <charset val="238"/>
          </rPr>
          <t>SZV_F:KFHUtem2</t>
        </r>
      </text>
    </comment>
    <comment ref="AI282" authorId="0" shapeId="0">
      <text>
        <r>
          <rPr>
            <sz val="11"/>
            <rFont val="Calibri"/>
            <family val="2"/>
            <charset val="238"/>
          </rPr>
          <t>SZV_F:Egyeb_SajatUtem2</t>
        </r>
      </text>
    </comment>
    <comment ref="AJ282" authorId="0" shapeId="0">
      <text>
        <r>
          <rPr>
            <sz val="11"/>
            <rFont val="Calibri"/>
            <family val="2"/>
            <charset val="238"/>
          </rPr>
          <t>SZV_F:DijUtem2</t>
        </r>
      </text>
    </comment>
    <comment ref="AK282" authorId="0" shapeId="0">
      <text>
        <r>
          <rPr>
            <sz val="11"/>
            <rFont val="Calibri"/>
            <family val="2"/>
            <charset val="238"/>
          </rPr>
          <t>SZV_F:EM_Melleklet1_Utem2</t>
        </r>
      </text>
    </comment>
    <comment ref="AL282" authorId="0" shapeId="0">
      <text>
        <r>
          <rPr>
            <sz val="11"/>
            <rFont val="Calibri"/>
            <family val="2"/>
            <charset val="238"/>
          </rPr>
          <t>SZV_F:EgyebAllamiUtem2</t>
        </r>
      </text>
    </comment>
    <comment ref="AM282" authorId="0" shapeId="0">
      <text>
        <r>
          <rPr>
            <sz val="11"/>
            <rFont val="Calibri"/>
            <family val="2"/>
            <charset val="238"/>
          </rPr>
          <t>SZV_F:OnkormanyzatiUtem2</t>
        </r>
      </text>
    </comment>
    <comment ref="AN282" authorId="0" shapeId="0">
      <text>
        <r>
          <rPr>
            <sz val="11"/>
            <rFont val="Calibri"/>
            <family val="2"/>
            <charset val="238"/>
          </rPr>
          <t>SZV_F:EUUtem2</t>
        </r>
      </text>
    </comment>
    <comment ref="AO282" authorId="0" shapeId="0">
      <text>
        <r>
          <rPr>
            <sz val="11"/>
            <rFont val="Calibri"/>
            <family val="2"/>
            <charset val="238"/>
          </rPr>
          <t>SZV_F:EgyebUtem2</t>
        </r>
      </text>
    </comment>
    <comment ref="AP282" authorId="0" shapeId="0">
      <text>
        <r>
          <rPr>
            <sz val="11"/>
            <rFont val="Calibri"/>
            <family val="2"/>
            <charset val="238"/>
          </rPr>
          <t>SZV_F:HitelKotvenyUtem2</t>
        </r>
      </text>
    </comment>
    <comment ref="AQ282" authorId="0" shapeId="0">
      <text>
        <r>
          <rPr>
            <sz val="11"/>
            <rFont val="Calibri"/>
            <family val="2"/>
            <charset val="238"/>
          </rPr>
          <t>SZV_F:OsszesenUtem2</t>
        </r>
      </text>
    </comment>
    <comment ref="AR282" authorId="0" shapeId="0">
      <text>
        <r>
          <rPr>
            <sz val="11"/>
            <rFont val="Calibri"/>
            <family val="2"/>
            <charset val="238"/>
          </rPr>
          <t>SZV_F:ForrashianyUtem2</t>
        </r>
      </text>
    </comment>
    <comment ref="AU282" authorId="0" shapeId="0">
      <text>
        <r>
          <rPr>
            <sz val="11"/>
            <rFont val="Calibri"/>
            <family val="2"/>
            <charset val="238"/>
          </rPr>
          <t>SZV_F:Indokolas</t>
        </r>
      </text>
    </comment>
    <comment ref="AV282" authorId="0" shapeId="0">
      <text>
        <r>
          <rPr>
            <sz val="11"/>
            <rFont val="Calibri"/>
            <family val="2"/>
            <charset val="238"/>
          </rPr>
          <t>SZV_F:Megjegyzes</t>
        </r>
      </text>
    </comment>
    <comment ref="AW282" authorId="0" shapeId="0">
      <text>
        <r>
          <rPr>
            <sz val="11"/>
            <rFont val="Calibri"/>
            <family val="2"/>
            <charset val="238"/>
          </rPr>
          <t>SZV_F:FeladatSorszam</t>
        </r>
      </text>
    </comment>
    <comment ref="AY282" authorId="0" shapeId="0">
      <text>
        <r>
          <rPr>
            <sz val="11"/>
            <rFont val="Calibri"/>
            <family val="2"/>
            <charset val="238"/>
          </rPr>
          <t>SZV_F:ISA</t>
        </r>
      </text>
    </comment>
    <comment ref="B283" authorId="0" shapeId="0">
      <text>
        <r>
          <rPr>
            <sz val="11"/>
            <rFont val="Calibri"/>
            <family val="2"/>
            <charset val="238"/>
          </rPr>
          <t>SZV_F:FontossagiSorrent</t>
        </r>
      </text>
    </comment>
    <comment ref="C283" authorId="0" shapeId="0">
      <text>
        <r>
          <rPr>
            <sz val="11"/>
            <rFont val="Calibri"/>
            <family val="2"/>
            <charset val="238"/>
          </rPr>
          <t>SZV_F:FeladatKategoria</t>
        </r>
      </text>
    </comment>
    <comment ref="D283" authorId="0" shapeId="0">
      <text>
        <r>
          <rPr>
            <sz val="11"/>
            <rFont val="Calibri"/>
            <family val="2"/>
            <charset val="238"/>
          </rPr>
          <t>SZV_F:FeladatMegnevezes</t>
        </r>
      </text>
    </comment>
    <comment ref="E283" authorId="0" shapeId="0">
      <text>
        <r>
          <rPr>
            <sz val="11"/>
            <rFont val="Calibri"/>
            <family val="2"/>
            <charset val="238"/>
          </rPr>
          <t>SZV_F:ElviEngedelySzam</t>
        </r>
      </text>
    </comment>
    <comment ref="F283" authorId="0" shapeId="0">
      <text>
        <r>
          <rPr>
            <sz val="11"/>
            <rFont val="Calibri"/>
            <family val="2"/>
            <charset val="238"/>
          </rPr>
          <t>SZV_F:VKR_Kod</t>
        </r>
      </text>
    </comment>
    <comment ref="G283" authorId="0" shapeId="0">
      <text>
        <r>
          <rPr>
            <sz val="11"/>
            <rFont val="Calibri"/>
            <family val="2"/>
            <charset val="238"/>
          </rPr>
          <t>SZV_F:VKR_Nev</t>
        </r>
      </text>
    </comment>
    <comment ref="H283" authorId="0" shapeId="0">
      <text>
        <r>
          <rPr>
            <sz val="11"/>
            <rFont val="Calibri"/>
            <family val="2"/>
            <charset val="238"/>
          </rPr>
          <t>SZV_F:FeladatAzonosito</t>
        </r>
      </text>
    </comment>
    <comment ref="I283" authorId="0" shapeId="0">
      <text>
        <r>
          <rPr>
            <sz val="11"/>
            <rFont val="Calibri"/>
            <family val="2"/>
            <charset val="238"/>
          </rPr>
          <t>SZV_F:EllatasiTerulet</t>
        </r>
      </text>
    </comment>
    <comment ref="J283" authorId="0" shapeId="0">
      <text>
        <r>
          <rPr>
            <sz val="11"/>
            <rFont val="Calibri"/>
            <family val="2"/>
            <charset val="238"/>
          </rPr>
          <t>SZV_F:EllatasertFelelos</t>
        </r>
      </text>
    </comment>
    <comment ref="K283" authorId="0" shapeId="0">
      <text>
        <r>
          <rPr>
            <sz val="11"/>
            <rFont val="Calibri"/>
            <family val="2"/>
            <charset val="238"/>
          </rPr>
          <t>SZV_F:TervezettNettoKoltseg</t>
        </r>
      </text>
    </comment>
    <comment ref="L283" authorId="0" shapeId="0">
      <text>
        <r>
          <rPr>
            <sz val="11"/>
            <rFont val="Calibri"/>
            <family val="2"/>
            <charset val="238"/>
          </rPr>
          <t>SZV_F:IdotartamKezdes</t>
        </r>
      </text>
    </comment>
    <comment ref="M283" authorId="0" shapeId="0">
      <text>
        <r>
          <rPr>
            <sz val="11"/>
            <rFont val="Calibri"/>
            <family val="2"/>
            <charset val="238"/>
          </rPr>
          <t>SZV_F:IdotartamBefejezes</t>
        </r>
      </text>
    </comment>
    <comment ref="N283" authorId="0" shapeId="0">
      <text>
        <r>
          <rPr>
            <sz val="11"/>
            <rFont val="Calibri"/>
            <family val="2"/>
            <charset val="238"/>
          </rPr>
          <t>SZV_F:NettoKoltsegUtem1</t>
        </r>
      </text>
    </comment>
    <comment ref="O283" authorId="0" shapeId="0">
      <text>
        <r>
          <rPr>
            <sz val="11"/>
            <rFont val="Calibri"/>
            <family val="2"/>
            <charset val="238"/>
          </rPr>
          <t>SZV_F:NettoKoltsegUtem2</t>
        </r>
      </text>
    </comment>
    <comment ref="P283" authorId="0" shapeId="0">
      <text>
        <r>
          <rPr>
            <sz val="11"/>
            <rFont val="Calibri"/>
            <family val="2"/>
            <charset val="238"/>
          </rPr>
          <t>SZV_F:EM_Melleklet2_KTG</t>
        </r>
      </text>
    </comment>
    <comment ref="R283" authorId="0" shapeId="0">
      <text>
        <r>
          <rPr>
            <sz val="11"/>
            <rFont val="Calibri"/>
            <family val="2"/>
            <charset val="238"/>
          </rPr>
          <t>SZV_F:HDUtem1</t>
        </r>
      </text>
    </comment>
    <comment ref="S283" authorId="0" shapeId="0">
      <text>
        <r>
          <rPr>
            <sz val="11"/>
            <rFont val="Calibri"/>
            <family val="2"/>
            <charset val="238"/>
          </rPr>
          <t>SZV_F:ECSUtem1</t>
        </r>
      </text>
    </comment>
    <comment ref="T283" authorId="0" shapeId="0">
      <text>
        <r>
          <rPr>
            <sz val="11"/>
            <rFont val="Calibri"/>
            <family val="2"/>
            <charset val="238"/>
          </rPr>
          <t>SZV_F:KFHUtem1</t>
        </r>
      </text>
    </comment>
    <comment ref="U283" authorId="0" shapeId="0">
      <text>
        <r>
          <rPr>
            <sz val="11"/>
            <rFont val="Calibri"/>
            <family val="2"/>
            <charset val="238"/>
          </rPr>
          <t>SZV_F:Egyeb_SajatUtem1</t>
        </r>
      </text>
    </comment>
    <comment ref="V283" authorId="0" shapeId="0">
      <text>
        <r>
          <rPr>
            <sz val="11"/>
            <rFont val="Calibri"/>
            <family val="2"/>
            <charset val="238"/>
          </rPr>
          <t>SZV_F:DijUtem1</t>
        </r>
      </text>
    </comment>
    <comment ref="W283" authorId="0" shapeId="0">
      <text>
        <r>
          <rPr>
            <sz val="11"/>
            <rFont val="Calibri"/>
            <family val="2"/>
            <charset val="238"/>
          </rPr>
          <t>SZV_F:EM_Melleklet1_Utem1</t>
        </r>
      </text>
    </comment>
    <comment ref="X283" authorId="0" shapeId="0">
      <text>
        <r>
          <rPr>
            <sz val="11"/>
            <rFont val="Calibri"/>
            <family val="2"/>
            <charset val="238"/>
          </rPr>
          <t>SZV_F:EgyebAllamiUtem1</t>
        </r>
      </text>
    </comment>
    <comment ref="Y283" authorId="0" shapeId="0">
      <text>
        <r>
          <rPr>
            <sz val="11"/>
            <rFont val="Calibri"/>
            <family val="2"/>
            <charset val="238"/>
          </rPr>
          <t>SZV_F:OnkormanyzatiUtem1</t>
        </r>
      </text>
    </comment>
    <comment ref="Z283" authorId="0" shapeId="0">
      <text>
        <r>
          <rPr>
            <sz val="11"/>
            <rFont val="Calibri"/>
            <family val="2"/>
            <charset val="238"/>
          </rPr>
          <t>SZV_F:EUUtem1</t>
        </r>
      </text>
    </comment>
    <comment ref="AA283" authorId="0" shapeId="0">
      <text>
        <r>
          <rPr>
            <sz val="11"/>
            <rFont val="Calibri"/>
            <family val="2"/>
            <charset val="238"/>
          </rPr>
          <t>SZV_F:EgyebUtem1</t>
        </r>
      </text>
    </comment>
    <comment ref="AB283" authorId="0" shapeId="0">
      <text>
        <r>
          <rPr>
            <sz val="11"/>
            <rFont val="Calibri"/>
            <family val="2"/>
            <charset val="238"/>
          </rPr>
          <t>SZV_F:HitelKotvenyUtem1</t>
        </r>
      </text>
    </comment>
    <comment ref="AC283" authorId="0" shapeId="0">
      <text>
        <r>
          <rPr>
            <sz val="11"/>
            <rFont val="Calibri"/>
            <family val="2"/>
            <charset val="238"/>
          </rPr>
          <t>SZV_F:OsszesenUtem1</t>
        </r>
      </text>
    </comment>
    <comment ref="AF283" authorId="0" shapeId="0">
      <text>
        <r>
          <rPr>
            <sz val="11"/>
            <rFont val="Calibri"/>
            <family val="2"/>
            <charset val="238"/>
          </rPr>
          <t>SZV_F:HDUtem2</t>
        </r>
      </text>
    </comment>
    <comment ref="AG283" authorId="0" shapeId="0">
      <text>
        <r>
          <rPr>
            <sz val="11"/>
            <rFont val="Calibri"/>
            <family val="2"/>
            <charset val="238"/>
          </rPr>
          <t>SZV_F:ECSUtem2</t>
        </r>
      </text>
    </comment>
    <comment ref="AH283" authorId="0" shapeId="0">
      <text>
        <r>
          <rPr>
            <sz val="11"/>
            <rFont val="Calibri"/>
            <family val="2"/>
            <charset val="238"/>
          </rPr>
          <t>SZV_F:KFHUtem2</t>
        </r>
      </text>
    </comment>
    <comment ref="AI283" authorId="0" shapeId="0">
      <text>
        <r>
          <rPr>
            <sz val="11"/>
            <rFont val="Calibri"/>
            <family val="2"/>
            <charset val="238"/>
          </rPr>
          <t>SZV_F:Egyeb_SajatUtem2</t>
        </r>
      </text>
    </comment>
    <comment ref="AJ283" authorId="0" shapeId="0">
      <text>
        <r>
          <rPr>
            <sz val="11"/>
            <rFont val="Calibri"/>
            <family val="2"/>
            <charset val="238"/>
          </rPr>
          <t>SZV_F:DijUtem2</t>
        </r>
      </text>
    </comment>
    <comment ref="AK283" authorId="0" shapeId="0">
      <text>
        <r>
          <rPr>
            <sz val="11"/>
            <rFont val="Calibri"/>
            <family val="2"/>
            <charset val="238"/>
          </rPr>
          <t>SZV_F:EM_Melleklet1_Utem2</t>
        </r>
      </text>
    </comment>
    <comment ref="AL283" authorId="0" shapeId="0">
      <text>
        <r>
          <rPr>
            <sz val="11"/>
            <rFont val="Calibri"/>
            <family val="2"/>
            <charset val="238"/>
          </rPr>
          <t>SZV_F:EgyebAllamiUtem2</t>
        </r>
      </text>
    </comment>
    <comment ref="AM283" authorId="0" shapeId="0">
      <text>
        <r>
          <rPr>
            <sz val="11"/>
            <rFont val="Calibri"/>
            <family val="2"/>
            <charset val="238"/>
          </rPr>
          <t>SZV_F:OnkormanyzatiUtem2</t>
        </r>
      </text>
    </comment>
    <comment ref="AN283" authorId="0" shapeId="0">
      <text>
        <r>
          <rPr>
            <sz val="11"/>
            <rFont val="Calibri"/>
            <family val="2"/>
            <charset val="238"/>
          </rPr>
          <t>SZV_F:EUUtem2</t>
        </r>
      </text>
    </comment>
    <comment ref="AO283" authorId="0" shapeId="0">
      <text>
        <r>
          <rPr>
            <sz val="11"/>
            <rFont val="Calibri"/>
            <family val="2"/>
            <charset val="238"/>
          </rPr>
          <t>SZV_F:EgyebUtem2</t>
        </r>
      </text>
    </comment>
    <comment ref="AP283" authorId="0" shapeId="0">
      <text>
        <r>
          <rPr>
            <sz val="11"/>
            <rFont val="Calibri"/>
            <family val="2"/>
            <charset val="238"/>
          </rPr>
          <t>SZV_F:HitelKotvenyUtem2</t>
        </r>
      </text>
    </comment>
    <comment ref="AQ283" authorId="0" shapeId="0">
      <text>
        <r>
          <rPr>
            <sz val="11"/>
            <rFont val="Calibri"/>
            <family val="2"/>
            <charset val="238"/>
          </rPr>
          <t>SZV_F:OsszesenUtem2</t>
        </r>
      </text>
    </comment>
    <comment ref="AR283" authorId="0" shapeId="0">
      <text>
        <r>
          <rPr>
            <sz val="11"/>
            <rFont val="Calibri"/>
            <family val="2"/>
            <charset val="238"/>
          </rPr>
          <t>SZV_F:ForrashianyUtem2</t>
        </r>
      </text>
    </comment>
    <comment ref="AU283" authorId="0" shapeId="0">
      <text>
        <r>
          <rPr>
            <sz val="11"/>
            <rFont val="Calibri"/>
            <family val="2"/>
            <charset val="238"/>
          </rPr>
          <t>SZV_F:Indokolas</t>
        </r>
      </text>
    </comment>
    <comment ref="AV283" authorId="0" shapeId="0">
      <text>
        <r>
          <rPr>
            <sz val="11"/>
            <rFont val="Calibri"/>
            <family val="2"/>
            <charset val="238"/>
          </rPr>
          <t>SZV_F:Megjegyzes</t>
        </r>
      </text>
    </comment>
    <comment ref="AW283" authorId="0" shapeId="0">
      <text>
        <r>
          <rPr>
            <sz val="11"/>
            <rFont val="Calibri"/>
            <family val="2"/>
            <charset val="238"/>
          </rPr>
          <t>SZV_F:FeladatSorszam</t>
        </r>
      </text>
    </comment>
    <comment ref="AY283" authorId="0" shapeId="0">
      <text>
        <r>
          <rPr>
            <sz val="11"/>
            <rFont val="Calibri"/>
            <family val="2"/>
            <charset val="238"/>
          </rPr>
          <t>SZV_F:ISA</t>
        </r>
      </text>
    </comment>
    <comment ref="B285" authorId="0" shapeId="0">
      <text>
        <r>
          <rPr>
            <sz val="11"/>
            <rFont val="Calibri"/>
            <family val="2"/>
            <charset val="238"/>
          </rPr>
          <t>SZV_F:FontossagiSorrent</t>
        </r>
      </text>
    </comment>
    <comment ref="C285" authorId="0" shapeId="0">
      <text>
        <r>
          <rPr>
            <sz val="11"/>
            <rFont val="Calibri"/>
            <family val="2"/>
            <charset val="238"/>
          </rPr>
          <t>SZV_F:FeladatKategoria</t>
        </r>
      </text>
    </comment>
    <comment ref="D285" authorId="0" shapeId="0">
      <text>
        <r>
          <rPr>
            <sz val="11"/>
            <rFont val="Calibri"/>
            <family val="2"/>
            <charset val="238"/>
          </rPr>
          <t>SZV_F:FeladatMegnevezes</t>
        </r>
      </text>
    </comment>
    <comment ref="E285" authorId="0" shapeId="0">
      <text>
        <r>
          <rPr>
            <sz val="11"/>
            <rFont val="Calibri"/>
            <family val="2"/>
            <charset val="238"/>
          </rPr>
          <t>SZV_F:ElviEngedelySzam</t>
        </r>
      </text>
    </comment>
    <comment ref="F285" authorId="0" shapeId="0">
      <text>
        <r>
          <rPr>
            <sz val="11"/>
            <rFont val="Calibri"/>
            <family val="2"/>
            <charset val="238"/>
          </rPr>
          <t>SZV_F:VKR_Kod</t>
        </r>
      </text>
    </comment>
    <comment ref="G285" authorId="0" shapeId="0">
      <text>
        <r>
          <rPr>
            <sz val="11"/>
            <rFont val="Calibri"/>
            <family val="2"/>
            <charset val="238"/>
          </rPr>
          <t>SZV_F:VKR_Nev</t>
        </r>
      </text>
    </comment>
    <comment ref="H285" authorId="0" shapeId="0">
      <text>
        <r>
          <rPr>
            <sz val="11"/>
            <rFont val="Calibri"/>
            <family val="2"/>
            <charset val="238"/>
          </rPr>
          <t>SZV_F:FeladatAzonosito</t>
        </r>
      </text>
    </comment>
    <comment ref="I285" authorId="0" shapeId="0">
      <text>
        <r>
          <rPr>
            <sz val="11"/>
            <rFont val="Calibri"/>
            <family val="2"/>
            <charset val="238"/>
          </rPr>
          <t>SZV_F:EllatasiTerulet</t>
        </r>
      </text>
    </comment>
    <comment ref="J285" authorId="0" shapeId="0">
      <text>
        <r>
          <rPr>
            <sz val="11"/>
            <rFont val="Calibri"/>
            <family val="2"/>
            <charset val="238"/>
          </rPr>
          <t>SZV_F:EllatasertFelelos</t>
        </r>
      </text>
    </comment>
    <comment ref="K285" authorId="0" shapeId="0">
      <text>
        <r>
          <rPr>
            <sz val="11"/>
            <rFont val="Calibri"/>
            <family val="2"/>
            <charset val="238"/>
          </rPr>
          <t>SZV_F:TervezettNettoKoltseg</t>
        </r>
      </text>
    </comment>
    <comment ref="L285" authorId="0" shapeId="0">
      <text>
        <r>
          <rPr>
            <sz val="11"/>
            <rFont val="Calibri"/>
            <family val="2"/>
            <charset val="238"/>
          </rPr>
          <t>SZV_F:IdotartamKezdes</t>
        </r>
      </text>
    </comment>
    <comment ref="M285" authorId="0" shapeId="0">
      <text>
        <r>
          <rPr>
            <sz val="11"/>
            <rFont val="Calibri"/>
            <family val="2"/>
            <charset val="238"/>
          </rPr>
          <t>SZV_F:IdotartamBefejezes</t>
        </r>
      </text>
    </comment>
    <comment ref="N285" authorId="0" shapeId="0">
      <text>
        <r>
          <rPr>
            <sz val="11"/>
            <rFont val="Calibri"/>
            <family val="2"/>
            <charset val="238"/>
          </rPr>
          <t>SZV_F:NettoKoltsegUtem1</t>
        </r>
      </text>
    </comment>
    <comment ref="O285" authorId="0" shapeId="0">
      <text>
        <r>
          <rPr>
            <sz val="11"/>
            <rFont val="Calibri"/>
            <family val="2"/>
            <charset val="238"/>
          </rPr>
          <t>SZV_F:NettoKoltsegUtem2</t>
        </r>
      </text>
    </comment>
    <comment ref="P285" authorId="0" shapeId="0">
      <text>
        <r>
          <rPr>
            <sz val="11"/>
            <rFont val="Calibri"/>
            <family val="2"/>
            <charset val="238"/>
          </rPr>
          <t>SZV_F:EM_Melleklet2_KTG</t>
        </r>
      </text>
    </comment>
    <comment ref="R285" authorId="0" shapeId="0">
      <text>
        <r>
          <rPr>
            <sz val="11"/>
            <rFont val="Calibri"/>
            <family val="2"/>
            <charset val="238"/>
          </rPr>
          <t>SZV_F:HDUtem1</t>
        </r>
      </text>
    </comment>
    <comment ref="S285" authorId="0" shapeId="0">
      <text>
        <r>
          <rPr>
            <sz val="11"/>
            <rFont val="Calibri"/>
            <family val="2"/>
            <charset val="238"/>
          </rPr>
          <t>SZV_F:ECSUtem1</t>
        </r>
      </text>
    </comment>
    <comment ref="T285" authorId="0" shapeId="0">
      <text>
        <r>
          <rPr>
            <sz val="11"/>
            <rFont val="Calibri"/>
            <family val="2"/>
            <charset val="238"/>
          </rPr>
          <t>SZV_F:KFHUtem1</t>
        </r>
      </text>
    </comment>
    <comment ref="U285" authorId="0" shapeId="0">
      <text>
        <r>
          <rPr>
            <sz val="11"/>
            <rFont val="Calibri"/>
            <family val="2"/>
            <charset val="238"/>
          </rPr>
          <t>SZV_F:Egyeb_SajatUtem1</t>
        </r>
      </text>
    </comment>
    <comment ref="V285" authorId="0" shapeId="0">
      <text>
        <r>
          <rPr>
            <sz val="11"/>
            <rFont val="Calibri"/>
            <family val="2"/>
            <charset val="238"/>
          </rPr>
          <t>SZV_F:DijUtem1</t>
        </r>
      </text>
    </comment>
    <comment ref="W285" authorId="0" shapeId="0">
      <text>
        <r>
          <rPr>
            <sz val="11"/>
            <rFont val="Calibri"/>
            <family val="2"/>
            <charset val="238"/>
          </rPr>
          <t>SZV_F:EM_Melleklet1_Utem1</t>
        </r>
      </text>
    </comment>
    <comment ref="X285" authorId="0" shapeId="0">
      <text>
        <r>
          <rPr>
            <sz val="11"/>
            <rFont val="Calibri"/>
            <family val="2"/>
            <charset val="238"/>
          </rPr>
          <t>SZV_F:EgyebAllamiUtem1</t>
        </r>
      </text>
    </comment>
    <comment ref="Y285" authorId="0" shapeId="0">
      <text>
        <r>
          <rPr>
            <sz val="11"/>
            <rFont val="Calibri"/>
            <family val="2"/>
            <charset val="238"/>
          </rPr>
          <t>SZV_F:OnkormanyzatiUtem1</t>
        </r>
      </text>
    </comment>
    <comment ref="Z285" authorId="0" shapeId="0">
      <text>
        <r>
          <rPr>
            <sz val="11"/>
            <rFont val="Calibri"/>
            <family val="2"/>
            <charset val="238"/>
          </rPr>
          <t>SZV_F:EUUtem1</t>
        </r>
      </text>
    </comment>
    <comment ref="AA285" authorId="0" shapeId="0">
      <text>
        <r>
          <rPr>
            <sz val="11"/>
            <rFont val="Calibri"/>
            <family val="2"/>
            <charset val="238"/>
          </rPr>
          <t>SZV_F:EgyebUtem1</t>
        </r>
      </text>
    </comment>
    <comment ref="AB285" authorId="0" shapeId="0">
      <text>
        <r>
          <rPr>
            <sz val="11"/>
            <rFont val="Calibri"/>
            <family val="2"/>
            <charset val="238"/>
          </rPr>
          <t>SZV_F:HitelKotvenyUtem1</t>
        </r>
      </text>
    </comment>
    <comment ref="AC285" authorId="0" shapeId="0">
      <text>
        <r>
          <rPr>
            <sz val="11"/>
            <rFont val="Calibri"/>
            <family val="2"/>
            <charset val="238"/>
          </rPr>
          <t>SZV_F:OsszesenUtem1</t>
        </r>
      </text>
    </comment>
    <comment ref="AF285" authorId="0" shapeId="0">
      <text>
        <r>
          <rPr>
            <sz val="11"/>
            <rFont val="Calibri"/>
            <family val="2"/>
            <charset val="238"/>
          </rPr>
          <t>SZV_F:HDUtem2</t>
        </r>
      </text>
    </comment>
    <comment ref="AG285" authorId="0" shapeId="0">
      <text>
        <r>
          <rPr>
            <sz val="11"/>
            <rFont val="Calibri"/>
            <family val="2"/>
            <charset val="238"/>
          </rPr>
          <t>SZV_F:ECSUtem2</t>
        </r>
      </text>
    </comment>
    <comment ref="AH285" authorId="0" shapeId="0">
      <text>
        <r>
          <rPr>
            <sz val="11"/>
            <rFont val="Calibri"/>
            <family val="2"/>
            <charset val="238"/>
          </rPr>
          <t>SZV_F:KFHUtem2</t>
        </r>
      </text>
    </comment>
    <comment ref="AI285" authorId="0" shapeId="0">
      <text>
        <r>
          <rPr>
            <sz val="11"/>
            <rFont val="Calibri"/>
            <family val="2"/>
            <charset val="238"/>
          </rPr>
          <t>SZV_F:Egyeb_SajatUtem2</t>
        </r>
      </text>
    </comment>
    <comment ref="AJ285" authorId="0" shapeId="0">
      <text>
        <r>
          <rPr>
            <sz val="11"/>
            <rFont val="Calibri"/>
            <family val="2"/>
            <charset val="238"/>
          </rPr>
          <t>SZV_F:DijUtem2</t>
        </r>
      </text>
    </comment>
    <comment ref="AK285" authorId="0" shapeId="0">
      <text>
        <r>
          <rPr>
            <sz val="11"/>
            <rFont val="Calibri"/>
            <family val="2"/>
            <charset val="238"/>
          </rPr>
          <t>SZV_F:EM_Melleklet1_Utem2</t>
        </r>
      </text>
    </comment>
    <comment ref="AL285" authorId="0" shapeId="0">
      <text>
        <r>
          <rPr>
            <sz val="11"/>
            <rFont val="Calibri"/>
            <family val="2"/>
            <charset val="238"/>
          </rPr>
          <t>SZV_F:EgyebAllamiUtem2</t>
        </r>
      </text>
    </comment>
    <comment ref="AM285" authorId="0" shapeId="0">
      <text>
        <r>
          <rPr>
            <sz val="11"/>
            <rFont val="Calibri"/>
            <family val="2"/>
            <charset val="238"/>
          </rPr>
          <t>SZV_F:OnkormanyzatiUtem2</t>
        </r>
      </text>
    </comment>
    <comment ref="AN285" authorId="0" shapeId="0">
      <text>
        <r>
          <rPr>
            <sz val="11"/>
            <rFont val="Calibri"/>
            <family val="2"/>
            <charset val="238"/>
          </rPr>
          <t>SZV_F:EUUtem2</t>
        </r>
      </text>
    </comment>
    <comment ref="AO285" authorId="0" shapeId="0">
      <text>
        <r>
          <rPr>
            <sz val="11"/>
            <rFont val="Calibri"/>
            <family val="2"/>
            <charset val="238"/>
          </rPr>
          <t>SZV_F:EgyebUtem2</t>
        </r>
      </text>
    </comment>
    <comment ref="AP285" authorId="0" shapeId="0">
      <text>
        <r>
          <rPr>
            <sz val="11"/>
            <rFont val="Calibri"/>
            <family val="2"/>
            <charset val="238"/>
          </rPr>
          <t>SZV_F:HitelKotvenyUtem2</t>
        </r>
      </text>
    </comment>
    <comment ref="AQ285" authorId="0" shapeId="0">
      <text>
        <r>
          <rPr>
            <sz val="11"/>
            <rFont val="Calibri"/>
            <family val="2"/>
            <charset val="238"/>
          </rPr>
          <t>SZV_F:OsszesenUtem2</t>
        </r>
      </text>
    </comment>
    <comment ref="AR285" authorId="0" shapeId="0">
      <text>
        <r>
          <rPr>
            <sz val="11"/>
            <rFont val="Calibri"/>
            <family val="2"/>
            <charset val="238"/>
          </rPr>
          <t>SZV_F:ForrashianyUtem2</t>
        </r>
      </text>
    </comment>
    <comment ref="AU285" authorId="0" shapeId="0">
      <text>
        <r>
          <rPr>
            <sz val="11"/>
            <rFont val="Calibri"/>
            <family val="2"/>
            <charset val="238"/>
          </rPr>
          <t>SZV_F:Indokolas</t>
        </r>
      </text>
    </comment>
    <comment ref="AV285" authorId="0" shapeId="0">
      <text>
        <r>
          <rPr>
            <sz val="11"/>
            <rFont val="Calibri"/>
            <family val="2"/>
            <charset val="238"/>
          </rPr>
          <t>SZV_F:Megjegyzes</t>
        </r>
      </text>
    </comment>
    <comment ref="AW285" authorId="0" shapeId="0">
      <text>
        <r>
          <rPr>
            <sz val="11"/>
            <rFont val="Calibri"/>
            <family val="2"/>
            <charset val="238"/>
          </rPr>
          <t>SZV_F:FeladatSorszam</t>
        </r>
      </text>
    </comment>
    <comment ref="AY285" authorId="0" shapeId="0">
      <text>
        <r>
          <rPr>
            <sz val="11"/>
            <rFont val="Calibri"/>
            <family val="2"/>
            <charset val="238"/>
          </rPr>
          <t>SZV_F:ISA</t>
        </r>
      </text>
    </comment>
    <comment ref="B286" authorId="0" shapeId="0">
      <text>
        <r>
          <rPr>
            <sz val="11"/>
            <rFont val="Calibri"/>
            <family val="2"/>
            <charset val="238"/>
          </rPr>
          <t>SZV_F:FontossagiSorrent</t>
        </r>
      </text>
    </comment>
    <comment ref="C286" authorId="0" shapeId="0">
      <text>
        <r>
          <rPr>
            <sz val="11"/>
            <rFont val="Calibri"/>
            <family val="2"/>
            <charset val="238"/>
          </rPr>
          <t>SZV_F:FeladatKategoria</t>
        </r>
      </text>
    </comment>
    <comment ref="D286" authorId="0" shapeId="0">
      <text>
        <r>
          <rPr>
            <sz val="11"/>
            <rFont val="Calibri"/>
            <family val="2"/>
            <charset val="238"/>
          </rPr>
          <t>SZV_F:FeladatMegnevezes</t>
        </r>
      </text>
    </comment>
    <comment ref="E286" authorId="0" shapeId="0">
      <text>
        <r>
          <rPr>
            <sz val="11"/>
            <rFont val="Calibri"/>
            <family val="2"/>
            <charset val="238"/>
          </rPr>
          <t>SZV_F:ElviEngedelySzam</t>
        </r>
      </text>
    </comment>
    <comment ref="F286" authorId="0" shapeId="0">
      <text>
        <r>
          <rPr>
            <sz val="11"/>
            <rFont val="Calibri"/>
            <family val="2"/>
            <charset val="238"/>
          </rPr>
          <t>SZV_F:VKR_Kod</t>
        </r>
      </text>
    </comment>
    <comment ref="G286" authorId="0" shapeId="0">
      <text>
        <r>
          <rPr>
            <sz val="11"/>
            <rFont val="Calibri"/>
            <family val="2"/>
            <charset val="238"/>
          </rPr>
          <t>SZV_F:VKR_Nev</t>
        </r>
      </text>
    </comment>
    <comment ref="H286" authorId="0" shapeId="0">
      <text>
        <r>
          <rPr>
            <sz val="11"/>
            <rFont val="Calibri"/>
            <family val="2"/>
            <charset val="238"/>
          </rPr>
          <t>SZV_F:FeladatAzonosito</t>
        </r>
      </text>
    </comment>
    <comment ref="I286" authorId="0" shapeId="0">
      <text>
        <r>
          <rPr>
            <sz val="11"/>
            <rFont val="Calibri"/>
            <family val="2"/>
            <charset val="238"/>
          </rPr>
          <t>SZV_F:EllatasiTerulet</t>
        </r>
      </text>
    </comment>
    <comment ref="J286" authorId="0" shapeId="0">
      <text>
        <r>
          <rPr>
            <sz val="11"/>
            <rFont val="Calibri"/>
            <family val="2"/>
            <charset val="238"/>
          </rPr>
          <t>SZV_F:EllatasertFelelos</t>
        </r>
      </text>
    </comment>
    <comment ref="K286" authorId="0" shapeId="0">
      <text>
        <r>
          <rPr>
            <sz val="11"/>
            <rFont val="Calibri"/>
            <family val="2"/>
            <charset val="238"/>
          </rPr>
          <t>SZV_F:TervezettNettoKoltseg</t>
        </r>
      </text>
    </comment>
    <comment ref="L286" authorId="0" shapeId="0">
      <text>
        <r>
          <rPr>
            <sz val="11"/>
            <rFont val="Calibri"/>
            <family val="2"/>
            <charset val="238"/>
          </rPr>
          <t>SZV_F:IdotartamKezdes</t>
        </r>
      </text>
    </comment>
    <comment ref="M286" authorId="0" shapeId="0">
      <text>
        <r>
          <rPr>
            <sz val="11"/>
            <rFont val="Calibri"/>
            <family val="2"/>
            <charset val="238"/>
          </rPr>
          <t>SZV_F:IdotartamBefejezes</t>
        </r>
      </text>
    </comment>
    <comment ref="N286" authorId="0" shapeId="0">
      <text>
        <r>
          <rPr>
            <sz val="11"/>
            <rFont val="Calibri"/>
            <family val="2"/>
            <charset val="238"/>
          </rPr>
          <t>SZV_F:NettoKoltsegUtem1</t>
        </r>
      </text>
    </comment>
    <comment ref="O286" authorId="0" shapeId="0">
      <text>
        <r>
          <rPr>
            <sz val="11"/>
            <rFont val="Calibri"/>
            <family val="2"/>
            <charset val="238"/>
          </rPr>
          <t>SZV_F:NettoKoltsegUtem2</t>
        </r>
      </text>
    </comment>
    <comment ref="P286" authorId="0" shapeId="0">
      <text>
        <r>
          <rPr>
            <sz val="11"/>
            <rFont val="Calibri"/>
            <family val="2"/>
            <charset val="238"/>
          </rPr>
          <t>SZV_F:EM_Melleklet2_KTG</t>
        </r>
      </text>
    </comment>
    <comment ref="R286" authorId="0" shapeId="0">
      <text>
        <r>
          <rPr>
            <sz val="11"/>
            <rFont val="Calibri"/>
            <family val="2"/>
            <charset val="238"/>
          </rPr>
          <t>SZV_F:HDUtem1</t>
        </r>
      </text>
    </comment>
    <comment ref="S286" authorId="0" shapeId="0">
      <text>
        <r>
          <rPr>
            <sz val="11"/>
            <rFont val="Calibri"/>
            <family val="2"/>
            <charset val="238"/>
          </rPr>
          <t>SZV_F:ECSUtem1</t>
        </r>
      </text>
    </comment>
    <comment ref="T286" authorId="0" shapeId="0">
      <text>
        <r>
          <rPr>
            <sz val="11"/>
            <rFont val="Calibri"/>
            <family val="2"/>
            <charset val="238"/>
          </rPr>
          <t>SZV_F:KFHUtem1</t>
        </r>
      </text>
    </comment>
    <comment ref="U286" authorId="0" shapeId="0">
      <text>
        <r>
          <rPr>
            <sz val="11"/>
            <rFont val="Calibri"/>
            <family val="2"/>
            <charset val="238"/>
          </rPr>
          <t>SZV_F:Egyeb_SajatUtem1</t>
        </r>
      </text>
    </comment>
    <comment ref="V286" authorId="0" shapeId="0">
      <text>
        <r>
          <rPr>
            <sz val="11"/>
            <rFont val="Calibri"/>
            <family val="2"/>
            <charset val="238"/>
          </rPr>
          <t>SZV_F:DijUtem1</t>
        </r>
      </text>
    </comment>
    <comment ref="W286" authorId="0" shapeId="0">
      <text>
        <r>
          <rPr>
            <sz val="11"/>
            <rFont val="Calibri"/>
            <family val="2"/>
            <charset val="238"/>
          </rPr>
          <t>SZV_F:EM_Melleklet1_Utem1</t>
        </r>
      </text>
    </comment>
    <comment ref="X286" authorId="0" shapeId="0">
      <text>
        <r>
          <rPr>
            <sz val="11"/>
            <rFont val="Calibri"/>
            <family val="2"/>
            <charset val="238"/>
          </rPr>
          <t>SZV_F:EgyebAllamiUtem1</t>
        </r>
      </text>
    </comment>
    <comment ref="Y286" authorId="0" shapeId="0">
      <text>
        <r>
          <rPr>
            <sz val="11"/>
            <rFont val="Calibri"/>
            <family val="2"/>
            <charset val="238"/>
          </rPr>
          <t>SZV_F:OnkormanyzatiUtem1</t>
        </r>
      </text>
    </comment>
    <comment ref="Z286" authorId="0" shapeId="0">
      <text>
        <r>
          <rPr>
            <sz val="11"/>
            <rFont val="Calibri"/>
            <family val="2"/>
            <charset val="238"/>
          </rPr>
          <t>SZV_F:EUUtem1</t>
        </r>
      </text>
    </comment>
    <comment ref="AA286" authorId="0" shapeId="0">
      <text>
        <r>
          <rPr>
            <sz val="11"/>
            <rFont val="Calibri"/>
            <family val="2"/>
            <charset val="238"/>
          </rPr>
          <t>SZV_F:EgyebUtem1</t>
        </r>
      </text>
    </comment>
    <comment ref="AB286" authorId="0" shapeId="0">
      <text>
        <r>
          <rPr>
            <sz val="11"/>
            <rFont val="Calibri"/>
            <family val="2"/>
            <charset val="238"/>
          </rPr>
          <t>SZV_F:HitelKotvenyUtem1</t>
        </r>
      </text>
    </comment>
    <comment ref="AC286" authorId="0" shapeId="0">
      <text>
        <r>
          <rPr>
            <sz val="11"/>
            <rFont val="Calibri"/>
            <family val="2"/>
            <charset val="238"/>
          </rPr>
          <t>SZV_F:OsszesenUtem1</t>
        </r>
      </text>
    </comment>
    <comment ref="AF286" authorId="0" shapeId="0">
      <text>
        <r>
          <rPr>
            <sz val="11"/>
            <rFont val="Calibri"/>
            <family val="2"/>
            <charset val="238"/>
          </rPr>
          <t>SZV_F:HDUtem2</t>
        </r>
      </text>
    </comment>
    <comment ref="AG286" authorId="0" shapeId="0">
      <text>
        <r>
          <rPr>
            <sz val="11"/>
            <rFont val="Calibri"/>
            <family val="2"/>
            <charset val="238"/>
          </rPr>
          <t>SZV_F:ECSUtem2</t>
        </r>
      </text>
    </comment>
    <comment ref="AH286" authorId="0" shapeId="0">
      <text>
        <r>
          <rPr>
            <sz val="11"/>
            <rFont val="Calibri"/>
            <family val="2"/>
            <charset val="238"/>
          </rPr>
          <t>SZV_F:KFHUtem2</t>
        </r>
      </text>
    </comment>
    <comment ref="AI286" authorId="0" shapeId="0">
      <text>
        <r>
          <rPr>
            <sz val="11"/>
            <rFont val="Calibri"/>
            <family val="2"/>
            <charset val="238"/>
          </rPr>
          <t>SZV_F:Egyeb_SajatUtem2</t>
        </r>
      </text>
    </comment>
    <comment ref="AJ286" authorId="0" shapeId="0">
      <text>
        <r>
          <rPr>
            <sz val="11"/>
            <rFont val="Calibri"/>
            <family val="2"/>
            <charset val="238"/>
          </rPr>
          <t>SZV_F:DijUtem2</t>
        </r>
      </text>
    </comment>
    <comment ref="AK286" authorId="0" shapeId="0">
      <text>
        <r>
          <rPr>
            <sz val="11"/>
            <rFont val="Calibri"/>
            <family val="2"/>
            <charset val="238"/>
          </rPr>
          <t>SZV_F:EM_Melleklet1_Utem2</t>
        </r>
      </text>
    </comment>
    <comment ref="AL286" authorId="0" shapeId="0">
      <text>
        <r>
          <rPr>
            <sz val="11"/>
            <rFont val="Calibri"/>
            <family val="2"/>
            <charset val="238"/>
          </rPr>
          <t>SZV_F:EgyebAllamiUtem2</t>
        </r>
      </text>
    </comment>
    <comment ref="AM286" authorId="0" shapeId="0">
      <text>
        <r>
          <rPr>
            <sz val="11"/>
            <rFont val="Calibri"/>
            <family val="2"/>
            <charset val="238"/>
          </rPr>
          <t>SZV_F:OnkormanyzatiUtem2</t>
        </r>
      </text>
    </comment>
    <comment ref="AN286" authorId="0" shapeId="0">
      <text>
        <r>
          <rPr>
            <sz val="11"/>
            <rFont val="Calibri"/>
            <family val="2"/>
            <charset val="238"/>
          </rPr>
          <t>SZV_F:EUUtem2</t>
        </r>
      </text>
    </comment>
    <comment ref="AO286" authorId="0" shapeId="0">
      <text>
        <r>
          <rPr>
            <sz val="11"/>
            <rFont val="Calibri"/>
            <family val="2"/>
            <charset val="238"/>
          </rPr>
          <t>SZV_F:EgyebUtem2</t>
        </r>
      </text>
    </comment>
    <comment ref="AP286" authorId="0" shapeId="0">
      <text>
        <r>
          <rPr>
            <sz val="11"/>
            <rFont val="Calibri"/>
            <family val="2"/>
            <charset val="238"/>
          </rPr>
          <t>SZV_F:HitelKotvenyUtem2</t>
        </r>
      </text>
    </comment>
    <comment ref="AQ286" authorId="0" shapeId="0">
      <text>
        <r>
          <rPr>
            <sz val="11"/>
            <rFont val="Calibri"/>
            <family val="2"/>
            <charset val="238"/>
          </rPr>
          <t>SZV_F:OsszesenUtem2</t>
        </r>
      </text>
    </comment>
    <comment ref="AR286" authorId="0" shapeId="0">
      <text>
        <r>
          <rPr>
            <sz val="11"/>
            <rFont val="Calibri"/>
            <family val="2"/>
            <charset val="238"/>
          </rPr>
          <t>SZV_F:ForrashianyUtem2</t>
        </r>
      </text>
    </comment>
    <comment ref="AU286" authorId="0" shapeId="0">
      <text>
        <r>
          <rPr>
            <sz val="11"/>
            <rFont val="Calibri"/>
            <family val="2"/>
            <charset val="238"/>
          </rPr>
          <t>SZV_F:Indokolas</t>
        </r>
      </text>
    </comment>
    <comment ref="AV286" authorId="0" shapeId="0">
      <text>
        <r>
          <rPr>
            <sz val="11"/>
            <rFont val="Calibri"/>
            <family val="2"/>
            <charset val="238"/>
          </rPr>
          <t>SZV_F:Megjegyzes</t>
        </r>
      </text>
    </comment>
    <comment ref="AW286" authorId="0" shapeId="0">
      <text>
        <r>
          <rPr>
            <sz val="11"/>
            <rFont val="Calibri"/>
            <family val="2"/>
            <charset val="238"/>
          </rPr>
          <t>SZV_F:FeladatSorszam</t>
        </r>
      </text>
    </comment>
    <comment ref="AY286" authorId="0" shapeId="0">
      <text>
        <r>
          <rPr>
            <sz val="11"/>
            <rFont val="Calibri"/>
            <family val="2"/>
            <charset val="238"/>
          </rPr>
          <t>SZV_F:ISA</t>
        </r>
      </text>
    </comment>
    <comment ref="B287" authorId="0" shapeId="0">
      <text>
        <r>
          <rPr>
            <sz val="11"/>
            <rFont val="Calibri"/>
            <family val="2"/>
            <charset val="238"/>
          </rPr>
          <t>SZV_F:FontossagiSorrent</t>
        </r>
      </text>
    </comment>
    <comment ref="C287" authorId="0" shapeId="0">
      <text>
        <r>
          <rPr>
            <sz val="11"/>
            <rFont val="Calibri"/>
            <family val="2"/>
            <charset val="238"/>
          </rPr>
          <t>SZV_F:FeladatKategoria</t>
        </r>
      </text>
    </comment>
    <comment ref="D287" authorId="0" shapeId="0">
      <text>
        <r>
          <rPr>
            <sz val="11"/>
            <rFont val="Calibri"/>
            <family val="2"/>
            <charset val="238"/>
          </rPr>
          <t>SZV_F:FeladatMegnevezes</t>
        </r>
      </text>
    </comment>
    <comment ref="E287" authorId="0" shapeId="0">
      <text>
        <r>
          <rPr>
            <sz val="11"/>
            <rFont val="Calibri"/>
            <family val="2"/>
            <charset val="238"/>
          </rPr>
          <t>SZV_F:ElviEngedelySzam</t>
        </r>
      </text>
    </comment>
    <comment ref="F287" authorId="0" shapeId="0">
      <text>
        <r>
          <rPr>
            <sz val="11"/>
            <rFont val="Calibri"/>
            <family val="2"/>
            <charset val="238"/>
          </rPr>
          <t>SZV_F:VKR_Kod</t>
        </r>
      </text>
    </comment>
    <comment ref="G287" authorId="0" shapeId="0">
      <text>
        <r>
          <rPr>
            <sz val="11"/>
            <rFont val="Calibri"/>
            <family val="2"/>
            <charset val="238"/>
          </rPr>
          <t>SZV_F:VKR_Nev</t>
        </r>
      </text>
    </comment>
    <comment ref="H287" authorId="0" shapeId="0">
      <text>
        <r>
          <rPr>
            <sz val="11"/>
            <rFont val="Calibri"/>
            <family val="2"/>
            <charset val="238"/>
          </rPr>
          <t>SZV_F:FeladatAzonosito</t>
        </r>
      </text>
    </comment>
    <comment ref="I287" authorId="0" shapeId="0">
      <text>
        <r>
          <rPr>
            <sz val="11"/>
            <rFont val="Calibri"/>
            <family val="2"/>
            <charset val="238"/>
          </rPr>
          <t>SZV_F:EllatasiTerulet</t>
        </r>
      </text>
    </comment>
    <comment ref="J287" authorId="0" shapeId="0">
      <text>
        <r>
          <rPr>
            <sz val="11"/>
            <rFont val="Calibri"/>
            <family val="2"/>
            <charset val="238"/>
          </rPr>
          <t>SZV_F:EllatasertFelelos</t>
        </r>
      </text>
    </comment>
    <comment ref="K287" authorId="0" shapeId="0">
      <text>
        <r>
          <rPr>
            <sz val="11"/>
            <rFont val="Calibri"/>
            <family val="2"/>
            <charset val="238"/>
          </rPr>
          <t>SZV_F:TervezettNettoKoltseg</t>
        </r>
      </text>
    </comment>
    <comment ref="L287" authorId="0" shapeId="0">
      <text>
        <r>
          <rPr>
            <sz val="11"/>
            <rFont val="Calibri"/>
            <family val="2"/>
            <charset val="238"/>
          </rPr>
          <t>SZV_F:IdotartamKezdes</t>
        </r>
      </text>
    </comment>
    <comment ref="M287" authorId="0" shapeId="0">
      <text>
        <r>
          <rPr>
            <sz val="11"/>
            <rFont val="Calibri"/>
            <family val="2"/>
            <charset val="238"/>
          </rPr>
          <t>SZV_F:IdotartamBefejezes</t>
        </r>
      </text>
    </comment>
    <comment ref="N287" authorId="0" shapeId="0">
      <text>
        <r>
          <rPr>
            <sz val="11"/>
            <rFont val="Calibri"/>
            <family val="2"/>
            <charset val="238"/>
          </rPr>
          <t>SZV_F:NettoKoltsegUtem1</t>
        </r>
      </text>
    </comment>
    <comment ref="O287" authorId="0" shapeId="0">
      <text>
        <r>
          <rPr>
            <sz val="11"/>
            <rFont val="Calibri"/>
            <family val="2"/>
            <charset val="238"/>
          </rPr>
          <t>SZV_F:NettoKoltsegUtem2</t>
        </r>
      </text>
    </comment>
    <comment ref="P287" authorId="0" shapeId="0">
      <text>
        <r>
          <rPr>
            <sz val="11"/>
            <rFont val="Calibri"/>
            <family val="2"/>
            <charset val="238"/>
          </rPr>
          <t>SZV_F:EM_Melleklet2_KTG</t>
        </r>
      </text>
    </comment>
    <comment ref="R287" authorId="0" shapeId="0">
      <text>
        <r>
          <rPr>
            <sz val="11"/>
            <rFont val="Calibri"/>
            <family val="2"/>
            <charset val="238"/>
          </rPr>
          <t>SZV_F:HDUtem1</t>
        </r>
      </text>
    </comment>
    <comment ref="S287" authorId="0" shapeId="0">
      <text>
        <r>
          <rPr>
            <sz val="11"/>
            <rFont val="Calibri"/>
            <family val="2"/>
            <charset val="238"/>
          </rPr>
          <t>SZV_F:ECSUtem1</t>
        </r>
      </text>
    </comment>
    <comment ref="T287" authorId="0" shapeId="0">
      <text>
        <r>
          <rPr>
            <sz val="11"/>
            <rFont val="Calibri"/>
            <family val="2"/>
            <charset val="238"/>
          </rPr>
          <t>SZV_F:KFHUtem1</t>
        </r>
      </text>
    </comment>
    <comment ref="U287" authorId="0" shapeId="0">
      <text>
        <r>
          <rPr>
            <sz val="11"/>
            <rFont val="Calibri"/>
            <family val="2"/>
            <charset val="238"/>
          </rPr>
          <t>SZV_F:Egyeb_SajatUtem1</t>
        </r>
      </text>
    </comment>
    <comment ref="V287" authorId="0" shapeId="0">
      <text>
        <r>
          <rPr>
            <sz val="11"/>
            <rFont val="Calibri"/>
            <family val="2"/>
            <charset val="238"/>
          </rPr>
          <t>SZV_F:DijUtem1</t>
        </r>
      </text>
    </comment>
    <comment ref="W287" authorId="0" shapeId="0">
      <text>
        <r>
          <rPr>
            <sz val="11"/>
            <rFont val="Calibri"/>
            <family val="2"/>
            <charset val="238"/>
          </rPr>
          <t>SZV_F:EM_Melleklet1_Utem1</t>
        </r>
      </text>
    </comment>
    <comment ref="X287" authorId="0" shapeId="0">
      <text>
        <r>
          <rPr>
            <sz val="11"/>
            <rFont val="Calibri"/>
            <family val="2"/>
            <charset val="238"/>
          </rPr>
          <t>SZV_F:EgyebAllamiUtem1</t>
        </r>
      </text>
    </comment>
    <comment ref="Y287" authorId="0" shapeId="0">
      <text>
        <r>
          <rPr>
            <sz val="11"/>
            <rFont val="Calibri"/>
            <family val="2"/>
            <charset val="238"/>
          </rPr>
          <t>SZV_F:OnkormanyzatiUtem1</t>
        </r>
      </text>
    </comment>
    <comment ref="Z287" authorId="0" shapeId="0">
      <text>
        <r>
          <rPr>
            <sz val="11"/>
            <rFont val="Calibri"/>
            <family val="2"/>
            <charset val="238"/>
          </rPr>
          <t>SZV_F:EUUtem1</t>
        </r>
      </text>
    </comment>
    <comment ref="AA287" authorId="0" shapeId="0">
      <text>
        <r>
          <rPr>
            <sz val="11"/>
            <rFont val="Calibri"/>
            <family val="2"/>
            <charset val="238"/>
          </rPr>
          <t>SZV_F:EgyebUtem1</t>
        </r>
      </text>
    </comment>
    <comment ref="AB287" authorId="0" shapeId="0">
      <text>
        <r>
          <rPr>
            <sz val="11"/>
            <rFont val="Calibri"/>
            <family val="2"/>
            <charset val="238"/>
          </rPr>
          <t>SZV_F:HitelKotvenyUtem1</t>
        </r>
      </text>
    </comment>
    <comment ref="AC287" authorId="0" shapeId="0">
      <text>
        <r>
          <rPr>
            <sz val="11"/>
            <rFont val="Calibri"/>
            <family val="2"/>
            <charset val="238"/>
          </rPr>
          <t>SZV_F:OsszesenUtem1</t>
        </r>
      </text>
    </comment>
    <comment ref="AF287" authorId="0" shapeId="0">
      <text>
        <r>
          <rPr>
            <sz val="11"/>
            <rFont val="Calibri"/>
            <family val="2"/>
            <charset val="238"/>
          </rPr>
          <t>SZV_F:HDUtem2</t>
        </r>
      </text>
    </comment>
    <comment ref="AG287" authorId="0" shapeId="0">
      <text>
        <r>
          <rPr>
            <sz val="11"/>
            <rFont val="Calibri"/>
            <family val="2"/>
            <charset val="238"/>
          </rPr>
          <t>SZV_F:ECSUtem2</t>
        </r>
      </text>
    </comment>
    <comment ref="AH287" authorId="0" shapeId="0">
      <text>
        <r>
          <rPr>
            <sz val="11"/>
            <rFont val="Calibri"/>
            <family val="2"/>
            <charset val="238"/>
          </rPr>
          <t>SZV_F:KFHUtem2</t>
        </r>
      </text>
    </comment>
    <comment ref="AI287" authorId="0" shapeId="0">
      <text>
        <r>
          <rPr>
            <sz val="11"/>
            <rFont val="Calibri"/>
            <family val="2"/>
            <charset val="238"/>
          </rPr>
          <t>SZV_F:Egyeb_SajatUtem2</t>
        </r>
      </text>
    </comment>
    <comment ref="AJ287" authorId="0" shapeId="0">
      <text>
        <r>
          <rPr>
            <sz val="11"/>
            <rFont val="Calibri"/>
            <family val="2"/>
            <charset val="238"/>
          </rPr>
          <t>SZV_F:DijUtem2</t>
        </r>
      </text>
    </comment>
    <comment ref="AK287" authorId="0" shapeId="0">
      <text>
        <r>
          <rPr>
            <sz val="11"/>
            <rFont val="Calibri"/>
            <family val="2"/>
            <charset val="238"/>
          </rPr>
          <t>SZV_F:EM_Melleklet1_Utem2</t>
        </r>
      </text>
    </comment>
    <comment ref="AL287" authorId="0" shapeId="0">
      <text>
        <r>
          <rPr>
            <sz val="11"/>
            <rFont val="Calibri"/>
            <family val="2"/>
            <charset val="238"/>
          </rPr>
          <t>SZV_F:EgyebAllamiUtem2</t>
        </r>
      </text>
    </comment>
    <comment ref="AM287" authorId="0" shapeId="0">
      <text>
        <r>
          <rPr>
            <sz val="11"/>
            <rFont val="Calibri"/>
            <family val="2"/>
            <charset val="238"/>
          </rPr>
          <t>SZV_F:OnkormanyzatiUtem2</t>
        </r>
      </text>
    </comment>
    <comment ref="AN287" authorId="0" shapeId="0">
      <text>
        <r>
          <rPr>
            <sz val="11"/>
            <rFont val="Calibri"/>
            <family val="2"/>
            <charset val="238"/>
          </rPr>
          <t>SZV_F:EUUtem2</t>
        </r>
      </text>
    </comment>
    <comment ref="AO287" authorId="0" shapeId="0">
      <text>
        <r>
          <rPr>
            <sz val="11"/>
            <rFont val="Calibri"/>
            <family val="2"/>
            <charset val="238"/>
          </rPr>
          <t>SZV_F:EgyebUtem2</t>
        </r>
      </text>
    </comment>
    <comment ref="AP287" authorId="0" shapeId="0">
      <text>
        <r>
          <rPr>
            <sz val="11"/>
            <rFont val="Calibri"/>
            <family val="2"/>
            <charset val="238"/>
          </rPr>
          <t>SZV_F:HitelKotvenyUtem2</t>
        </r>
      </text>
    </comment>
    <comment ref="AQ287" authorId="0" shapeId="0">
      <text>
        <r>
          <rPr>
            <sz val="11"/>
            <rFont val="Calibri"/>
            <family val="2"/>
            <charset val="238"/>
          </rPr>
          <t>SZV_F:OsszesenUtem2</t>
        </r>
      </text>
    </comment>
    <comment ref="AR287" authorId="0" shapeId="0">
      <text>
        <r>
          <rPr>
            <sz val="11"/>
            <rFont val="Calibri"/>
            <family val="2"/>
            <charset val="238"/>
          </rPr>
          <t>SZV_F:ForrashianyUtem2</t>
        </r>
      </text>
    </comment>
    <comment ref="AU287" authorId="0" shapeId="0">
      <text>
        <r>
          <rPr>
            <sz val="11"/>
            <rFont val="Calibri"/>
            <family val="2"/>
            <charset val="238"/>
          </rPr>
          <t>SZV_F:Indokolas</t>
        </r>
      </text>
    </comment>
    <comment ref="AV287" authorId="0" shapeId="0">
      <text>
        <r>
          <rPr>
            <sz val="11"/>
            <rFont val="Calibri"/>
            <family val="2"/>
            <charset val="238"/>
          </rPr>
          <t>SZV_F:Megjegyzes</t>
        </r>
      </text>
    </comment>
    <comment ref="AW287" authorId="0" shapeId="0">
      <text>
        <r>
          <rPr>
            <sz val="11"/>
            <rFont val="Calibri"/>
            <family val="2"/>
            <charset val="238"/>
          </rPr>
          <t>SZV_F:FeladatSorszam</t>
        </r>
      </text>
    </comment>
    <comment ref="AY287" authorId="0" shapeId="0">
      <text>
        <r>
          <rPr>
            <sz val="11"/>
            <rFont val="Calibri"/>
            <family val="2"/>
            <charset val="238"/>
          </rPr>
          <t>SZV_F:ISA</t>
        </r>
      </text>
    </comment>
    <comment ref="B288" authorId="0" shapeId="0">
      <text>
        <r>
          <rPr>
            <sz val="11"/>
            <rFont val="Calibri"/>
            <family val="2"/>
            <charset val="238"/>
          </rPr>
          <t>SZV_F:FontossagiSorrent</t>
        </r>
      </text>
    </comment>
    <comment ref="C288" authorId="0" shapeId="0">
      <text>
        <r>
          <rPr>
            <sz val="11"/>
            <rFont val="Calibri"/>
            <family val="2"/>
            <charset val="238"/>
          </rPr>
          <t>SZV_F:FeladatKategoria</t>
        </r>
      </text>
    </comment>
    <comment ref="D288" authorId="0" shapeId="0">
      <text>
        <r>
          <rPr>
            <sz val="11"/>
            <rFont val="Calibri"/>
            <family val="2"/>
            <charset val="238"/>
          </rPr>
          <t>SZV_F:FeladatMegnevezes</t>
        </r>
      </text>
    </comment>
    <comment ref="E288" authorId="0" shapeId="0">
      <text>
        <r>
          <rPr>
            <sz val="11"/>
            <rFont val="Calibri"/>
            <family val="2"/>
            <charset val="238"/>
          </rPr>
          <t>SZV_F:ElviEngedelySzam</t>
        </r>
      </text>
    </comment>
    <comment ref="F288" authorId="0" shapeId="0">
      <text>
        <r>
          <rPr>
            <sz val="11"/>
            <rFont val="Calibri"/>
            <family val="2"/>
            <charset val="238"/>
          </rPr>
          <t>SZV_F:VKR_Kod</t>
        </r>
      </text>
    </comment>
    <comment ref="G288" authorId="0" shapeId="0">
      <text>
        <r>
          <rPr>
            <sz val="11"/>
            <rFont val="Calibri"/>
            <family val="2"/>
            <charset val="238"/>
          </rPr>
          <t>SZV_F:VKR_Nev</t>
        </r>
      </text>
    </comment>
    <comment ref="H288" authorId="0" shapeId="0">
      <text>
        <r>
          <rPr>
            <sz val="11"/>
            <rFont val="Calibri"/>
            <family val="2"/>
            <charset val="238"/>
          </rPr>
          <t>SZV_F:FeladatAzonosito</t>
        </r>
      </text>
    </comment>
    <comment ref="I288" authorId="0" shapeId="0">
      <text>
        <r>
          <rPr>
            <sz val="11"/>
            <rFont val="Calibri"/>
            <family val="2"/>
            <charset val="238"/>
          </rPr>
          <t>SZV_F:EllatasiTerulet</t>
        </r>
      </text>
    </comment>
    <comment ref="J288" authorId="0" shapeId="0">
      <text>
        <r>
          <rPr>
            <sz val="11"/>
            <rFont val="Calibri"/>
            <family val="2"/>
            <charset val="238"/>
          </rPr>
          <t>SZV_F:EllatasertFelelos</t>
        </r>
      </text>
    </comment>
    <comment ref="K288" authorId="0" shapeId="0">
      <text>
        <r>
          <rPr>
            <sz val="11"/>
            <rFont val="Calibri"/>
            <family val="2"/>
            <charset val="238"/>
          </rPr>
          <t>SZV_F:TervezettNettoKoltseg</t>
        </r>
      </text>
    </comment>
    <comment ref="L288" authorId="0" shapeId="0">
      <text>
        <r>
          <rPr>
            <sz val="11"/>
            <rFont val="Calibri"/>
            <family val="2"/>
            <charset val="238"/>
          </rPr>
          <t>SZV_F:IdotartamKezdes</t>
        </r>
      </text>
    </comment>
    <comment ref="M288" authorId="0" shapeId="0">
      <text>
        <r>
          <rPr>
            <sz val="11"/>
            <rFont val="Calibri"/>
            <family val="2"/>
            <charset val="238"/>
          </rPr>
          <t>SZV_F:IdotartamBefejezes</t>
        </r>
      </text>
    </comment>
    <comment ref="N288" authorId="0" shapeId="0">
      <text>
        <r>
          <rPr>
            <sz val="11"/>
            <rFont val="Calibri"/>
            <family val="2"/>
            <charset val="238"/>
          </rPr>
          <t>SZV_F:NettoKoltsegUtem1</t>
        </r>
      </text>
    </comment>
    <comment ref="O288" authorId="0" shapeId="0">
      <text>
        <r>
          <rPr>
            <sz val="11"/>
            <rFont val="Calibri"/>
            <family val="2"/>
            <charset val="238"/>
          </rPr>
          <t>SZV_F:NettoKoltsegUtem2</t>
        </r>
      </text>
    </comment>
    <comment ref="P288" authorId="0" shapeId="0">
      <text>
        <r>
          <rPr>
            <sz val="11"/>
            <rFont val="Calibri"/>
            <family val="2"/>
            <charset val="238"/>
          </rPr>
          <t>SZV_F:EM_Melleklet2_KTG</t>
        </r>
      </text>
    </comment>
    <comment ref="R288" authorId="0" shapeId="0">
      <text>
        <r>
          <rPr>
            <sz val="11"/>
            <rFont val="Calibri"/>
            <family val="2"/>
            <charset val="238"/>
          </rPr>
          <t>SZV_F:HDUtem1</t>
        </r>
      </text>
    </comment>
    <comment ref="S288" authorId="0" shapeId="0">
      <text>
        <r>
          <rPr>
            <sz val="11"/>
            <rFont val="Calibri"/>
            <family val="2"/>
            <charset val="238"/>
          </rPr>
          <t>SZV_F:ECSUtem1</t>
        </r>
      </text>
    </comment>
    <comment ref="T288" authorId="0" shapeId="0">
      <text>
        <r>
          <rPr>
            <sz val="11"/>
            <rFont val="Calibri"/>
            <family val="2"/>
            <charset val="238"/>
          </rPr>
          <t>SZV_F:KFHUtem1</t>
        </r>
      </text>
    </comment>
    <comment ref="U288" authorId="0" shapeId="0">
      <text>
        <r>
          <rPr>
            <sz val="11"/>
            <rFont val="Calibri"/>
            <family val="2"/>
            <charset val="238"/>
          </rPr>
          <t>SZV_F:Egyeb_SajatUtem1</t>
        </r>
      </text>
    </comment>
    <comment ref="V288" authorId="0" shapeId="0">
      <text>
        <r>
          <rPr>
            <sz val="11"/>
            <rFont val="Calibri"/>
            <family val="2"/>
            <charset val="238"/>
          </rPr>
          <t>SZV_F:DijUtem1</t>
        </r>
      </text>
    </comment>
    <comment ref="W288" authorId="0" shapeId="0">
      <text>
        <r>
          <rPr>
            <sz val="11"/>
            <rFont val="Calibri"/>
            <family val="2"/>
            <charset val="238"/>
          </rPr>
          <t>SZV_F:EM_Melleklet1_Utem1</t>
        </r>
      </text>
    </comment>
    <comment ref="X288" authorId="0" shapeId="0">
      <text>
        <r>
          <rPr>
            <sz val="11"/>
            <rFont val="Calibri"/>
            <family val="2"/>
            <charset val="238"/>
          </rPr>
          <t>SZV_F:EgyebAllamiUtem1</t>
        </r>
      </text>
    </comment>
    <comment ref="Y288" authorId="0" shapeId="0">
      <text>
        <r>
          <rPr>
            <sz val="11"/>
            <rFont val="Calibri"/>
            <family val="2"/>
            <charset val="238"/>
          </rPr>
          <t>SZV_F:OnkormanyzatiUtem1</t>
        </r>
      </text>
    </comment>
    <comment ref="Z288" authorId="0" shapeId="0">
      <text>
        <r>
          <rPr>
            <sz val="11"/>
            <rFont val="Calibri"/>
            <family val="2"/>
            <charset val="238"/>
          </rPr>
          <t>SZV_F:EUUtem1</t>
        </r>
      </text>
    </comment>
    <comment ref="AA288" authorId="0" shapeId="0">
      <text>
        <r>
          <rPr>
            <sz val="11"/>
            <rFont val="Calibri"/>
            <family val="2"/>
            <charset val="238"/>
          </rPr>
          <t>SZV_F:EgyebUtem1</t>
        </r>
      </text>
    </comment>
    <comment ref="AB288" authorId="0" shapeId="0">
      <text>
        <r>
          <rPr>
            <sz val="11"/>
            <rFont val="Calibri"/>
            <family val="2"/>
            <charset val="238"/>
          </rPr>
          <t>SZV_F:HitelKotvenyUtem1</t>
        </r>
      </text>
    </comment>
    <comment ref="AC288" authorId="0" shapeId="0">
      <text>
        <r>
          <rPr>
            <sz val="11"/>
            <rFont val="Calibri"/>
            <family val="2"/>
            <charset val="238"/>
          </rPr>
          <t>SZV_F:OsszesenUtem1</t>
        </r>
      </text>
    </comment>
    <comment ref="AF288" authorId="0" shapeId="0">
      <text>
        <r>
          <rPr>
            <sz val="11"/>
            <rFont val="Calibri"/>
            <family val="2"/>
            <charset val="238"/>
          </rPr>
          <t>SZV_F:HDUtem2</t>
        </r>
      </text>
    </comment>
    <comment ref="AG288" authorId="0" shapeId="0">
      <text>
        <r>
          <rPr>
            <sz val="11"/>
            <rFont val="Calibri"/>
            <family val="2"/>
            <charset val="238"/>
          </rPr>
          <t>SZV_F:ECSUtem2</t>
        </r>
      </text>
    </comment>
    <comment ref="AH288" authorId="0" shapeId="0">
      <text>
        <r>
          <rPr>
            <sz val="11"/>
            <rFont val="Calibri"/>
            <family val="2"/>
            <charset val="238"/>
          </rPr>
          <t>SZV_F:KFHUtem2</t>
        </r>
      </text>
    </comment>
    <comment ref="AI288" authorId="0" shapeId="0">
      <text>
        <r>
          <rPr>
            <sz val="11"/>
            <rFont val="Calibri"/>
            <family val="2"/>
            <charset val="238"/>
          </rPr>
          <t>SZV_F:Egyeb_SajatUtem2</t>
        </r>
      </text>
    </comment>
    <comment ref="AJ288" authorId="0" shapeId="0">
      <text>
        <r>
          <rPr>
            <sz val="11"/>
            <rFont val="Calibri"/>
            <family val="2"/>
            <charset val="238"/>
          </rPr>
          <t>SZV_F:DijUtem2</t>
        </r>
      </text>
    </comment>
    <comment ref="AK288" authorId="0" shapeId="0">
      <text>
        <r>
          <rPr>
            <sz val="11"/>
            <rFont val="Calibri"/>
            <family val="2"/>
            <charset val="238"/>
          </rPr>
          <t>SZV_F:EM_Melleklet1_Utem2</t>
        </r>
      </text>
    </comment>
    <comment ref="AL288" authorId="0" shapeId="0">
      <text>
        <r>
          <rPr>
            <sz val="11"/>
            <rFont val="Calibri"/>
            <family val="2"/>
            <charset val="238"/>
          </rPr>
          <t>SZV_F:EgyebAllamiUtem2</t>
        </r>
      </text>
    </comment>
    <comment ref="AM288" authorId="0" shapeId="0">
      <text>
        <r>
          <rPr>
            <sz val="11"/>
            <rFont val="Calibri"/>
            <family val="2"/>
            <charset val="238"/>
          </rPr>
          <t>SZV_F:OnkormanyzatiUtem2</t>
        </r>
      </text>
    </comment>
    <comment ref="AN288" authorId="0" shapeId="0">
      <text>
        <r>
          <rPr>
            <sz val="11"/>
            <rFont val="Calibri"/>
            <family val="2"/>
            <charset val="238"/>
          </rPr>
          <t>SZV_F:EUUtem2</t>
        </r>
      </text>
    </comment>
    <comment ref="AO288" authorId="0" shapeId="0">
      <text>
        <r>
          <rPr>
            <sz val="11"/>
            <rFont val="Calibri"/>
            <family val="2"/>
            <charset val="238"/>
          </rPr>
          <t>SZV_F:EgyebUtem2</t>
        </r>
      </text>
    </comment>
    <comment ref="AP288" authorId="0" shapeId="0">
      <text>
        <r>
          <rPr>
            <sz val="11"/>
            <rFont val="Calibri"/>
            <family val="2"/>
            <charset val="238"/>
          </rPr>
          <t>SZV_F:HitelKotvenyUtem2</t>
        </r>
      </text>
    </comment>
    <comment ref="AQ288" authorId="0" shapeId="0">
      <text>
        <r>
          <rPr>
            <sz val="11"/>
            <rFont val="Calibri"/>
            <family val="2"/>
            <charset val="238"/>
          </rPr>
          <t>SZV_F:OsszesenUtem2</t>
        </r>
      </text>
    </comment>
    <comment ref="AR288" authorId="0" shapeId="0">
      <text>
        <r>
          <rPr>
            <sz val="11"/>
            <rFont val="Calibri"/>
            <family val="2"/>
            <charset val="238"/>
          </rPr>
          <t>SZV_F:ForrashianyUtem2</t>
        </r>
      </text>
    </comment>
    <comment ref="AU288" authorId="0" shapeId="0">
      <text>
        <r>
          <rPr>
            <sz val="11"/>
            <rFont val="Calibri"/>
            <family val="2"/>
            <charset val="238"/>
          </rPr>
          <t>SZV_F:Indokolas</t>
        </r>
      </text>
    </comment>
    <comment ref="AV288" authorId="0" shapeId="0">
      <text>
        <r>
          <rPr>
            <sz val="11"/>
            <rFont val="Calibri"/>
            <family val="2"/>
            <charset val="238"/>
          </rPr>
          <t>SZV_F:Megjegyzes</t>
        </r>
      </text>
    </comment>
    <comment ref="AW288" authorId="0" shapeId="0">
      <text>
        <r>
          <rPr>
            <sz val="11"/>
            <rFont val="Calibri"/>
            <family val="2"/>
            <charset val="238"/>
          </rPr>
          <t>SZV_F:FeladatSorszam</t>
        </r>
      </text>
    </comment>
    <comment ref="AY288" authorId="0" shapeId="0">
      <text>
        <r>
          <rPr>
            <sz val="11"/>
            <rFont val="Calibri"/>
            <family val="2"/>
            <charset val="238"/>
          </rPr>
          <t>SZV_F:ISA</t>
        </r>
      </text>
    </comment>
    <comment ref="B289" authorId="0" shapeId="0">
      <text>
        <r>
          <rPr>
            <sz val="11"/>
            <rFont val="Calibri"/>
            <family val="2"/>
            <charset val="238"/>
          </rPr>
          <t>SZV_F:FontossagiSorrent</t>
        </r>
      </text>
    </comment>
    <comment ref="C289" authorId="0" shapeId="0">
      <text>
        <r>
          <rPr>
            <sz val="11"/>
            <rFont val="Calibri"/>
            <family val="2"/>
            <charset val="238"/>
          </rPr>
          <t>SZV_F:FeladatKategoria</t>
        </r>
      </text>
    </comment>
    <comment ref="D289" authorId="0" shapeId="0">
      <text>
        <r>
          <rPr>
            <sz val="11"/>
            <rFont val="Calibri"/>
            <family val="2"/>
            <charset val="238"/>
          </rPr>
          <t>SZV_F:FeladatMegnevezes</t>
        </r>
      </text>
    </comment>
    <comment ref="E289" authorId="0" shapeId="0">
      <text>
        <r>
          <rPr>
            <sz val="11"/>
            <rFont val="Calibri"/>
            <family val="2"/>
            <charset val="238"/>
          </rPr>
          <t>SZV_F:ElviEngedelySzam</t>
        </r>
      </text>
    </comment>
    <comment ref="F289" authorId="0" shapeId="0">
      <text>
        <r>
          <rPr>
            <sz val="11"/>
            <rFont val="Calibri"/>
            <family val="2"/>
            <charset val="238"/>
          </rPr>
          <t>SZV_F:VKR_Kod</t>
        </r>
      </text>
    </comment>
    <comment ref="G289" authorId="0" shapeId="0">
      <text>
        <r>
          <rPr>
            <sz val="11"/>
            <rFont val="Calibri"/>
            <family val="2"/>
            <charset val="238"/>
          </rPr>
          <t>SZV_F:VKR_Nev</t>
        </r>
      </text>
    </comment>
    <comment ref="H289" authorId="0" shapeId="0">
      <text>
        <r>
          <rPr>
            <sz val="11"/>
            <rFont val="Calibri"/>
            <family val="2"/>
            <charset val="238"/>
          </rPr>
          <t>SZV_F:FeladatAzonosito</t>
        </r>
      </text>
    </comment>
    <comment ref="I289" authorId="0" shapeId="0">
      <text>
        <r>
          <rPr>
            <sz val="11"/>
            <rFont val="Calibri"/>
            <family val="2"/>
            <charset val="238"/>
          </rPr>
          <t>SZV_F:EllatasiTerulet</t>
        </r>
      </text>
    </comment>
    <comment ref="J289" authorId="0" shapeId="0">
      <text>
        <r>
          <rPr>
            <sz val="11"/>
            <rFont val="Calibri"/>
            <family val="2"/>
            <charset val="238"/>
          </rPr>
          <t>SZV_F:EllatasertFelelos</t>
        </r>
      </text>
    </comment>
    <comment ref="K289" authorId="0" shapeId="0">
      <text>
        <r>
          <rPr>
            <sz val="11"/>
            <rFont val="Calibri"/>
            <family val="2"/>
            <charset val="238"/>
          </rPr>
          <t>SZV_F:TervezettNettoKoltseg</t>
        </r>
      </text>
    </comment>
    <comment ref="L289" authorId="0" shapeId="0">
      <text>
        <r>
          <rPr>
            <sz val="11"/>
            <rFont val="Calibri"/>
            <family val="2"/>
            <charset val="238"/>
          </rPr>
          <t>SZV_F:IdotartamKezdes</t>
        </r>
      </text>
    </comment>
    <comment ref="M289" authorId="0" shapeId="0">
      <text>
        <r>
          <rPr>
            <sz val="11"/>
            <rFont val="Calibri"/>
            <family val="2"/>
            <charset val="238"/>
          </rPr>
          <t>SZV_F:IdotartamBefejezes</t>
        </r>
      </text>
    </comment>
    <comment ref="N289" authorId="0" shapeId="0">
      <text>
        <r>
          <rPr>
            <sz val="11"/>
            <rFont val="Calibri"/>
            <family val="2"/>
            <charset val="238"/>
          </rPr>
          <t>SZV_F:NettoKoltsegUtem1</t>
        </r>
      </text>
    </comment>
    <comment ref="O289" authorId="0" shapeId="0">
      <text>
        <r>
          <rPr>
            <sz val="11"/>
            <rFont val="Calibri"/>
            <family val="2"/>
            <charset val="238"/>
          </rPr>
          <t>SZV_F:NettoKoltsegUtem2</t>
        </r>
      </text>
    </comment>
    <comment ref="P289" authorId="0" shapeId="0">
      <text>
        <r>
          <rPr>
            <sz val="11"/>
            <rFont val="Calibri"/>
            <family val="2"/>
            <charset val="238"/>
          </rPr>
          <t>SZV_F:EM_Melleklet2_KTG</t>
        </r>
      </text>
    </comment>
    <comment ref="R289" authorId="0" shapeId="0">
      <text>
        <r>
          <rPr>
            <sz val="11"/>
            <rFont val="Calibri"/>
            <family val="2"/>
            <charset val="238"/>
          </rPr>
          <t>SZV_F:HDUtem1</t>
        </r>
      </text>
    </comment>
    <comment ref="S289" authorId="0" shapeId="0">
      <text>
        <r>
          <rPr>
            <sz val="11"/>
            <rFont val="Calibri"/>
            <family val="2"/>
            <charset val="238"/>
          </rPr>
          <t>SZV_F:ECSUtem1</t>
        </r>
      </text>
    </comment>
    <comment ref="T289" authorId="0" shapeId="0">
      <text>
        <r>
          <rPr>
            <sz val="11"/>
            <rFont val="Calibri"/>
            <family val="2"/>
            <charset val="238"/>
          </rPr>
          <t>SZV_F:KFHUtem1</t>
        </r>
      </text>
    </comment>
    <comment ref="U289" authorId="0" shapeId="0">
      <text>
        <r>
          <rPr>
            <sz val="11"/>
            <rFont val="Calibri"/>
            <family val="2"/>
            <charset val="238"/>
          </rPr>
          <t>SZV_F:Egyeb_SajatUtem1</t>
        </r>
      </text>
    </comment>
    <comment ref="V289" authorId="0" shapeId="0">
      <text>
        <r>
          <rPr>
            <sz val="11"/>
            <rFont val="Calibri"/>
            <family val="2"/>
            <charset val="238"/>
          </rPr>
          <t>SZV_F:DijUtem1</t>
        </r>
      </text>
    </comment>
    <comment ref="W289" authorId="0" shapeId="0">
      <text>
        <r>
          <rPr>
            <sz val="11"/>
            <rFont val="Calibri"/>
            <family val="2"/>
            <charset val="238"/>
          </rPr>
          <t>SZV_F:EM_Melleklet1_Utem1</t>
        </r>
      </text>
    </comment>
    <comment ref="X289" authorId="0" shapeId="0">
      <text>
        <r>
          <rPr>
            <sz val="11"/>
            <rFont val="Calibri"/>
            <family val="2"/>
            <charset val="238"/>
          </rPr>
          <t>SZV_F:EgyebAllamiUtem1</t>
        </r>
      </text>
    </comment>
    <comment ref="Y289" authorId="0" shapeId="0">
      <text>
        <r>
          <rPr>
            <sz val="11"/>
            <rFont val="Calibri"/>
            <family val="2"/>
            <charset val="238"/>
          </rPr>
          <t>SZV_F:OnkormanyzatiUtem1</t>
        </r>
      </text>
    </comment>
    <comment ref="Z289" authorId="0" shapeId="0">
      <text>
        <r>
          <rPr>
            <sz val="11"/>
            <rFont val="Calibri"/>
            <family val="2"/>
            <charset val="238"/>
          </rPr>
          <t>SZV_F:EUUtem1</t>
        </r>
      </text>
    </comment>
    <comment ref="AA289" authorId="0" shapeId="0">
      <text>
        <r>
          <rPr>
            <sz val="11"/>
            <rFont val="Calibri"/>
            <family val="2"/>
            <charset val="238"/>
          </rPr>
          <t>SZV_F:EgyebUtem1</t>
        </r>
      </text>
    </comment>
    <comment ref="AB289" authorId="0" shapeId="0">
      <text>
        <r>
          <rPr>
            <sz val="11"/>
            <rFont val="Calibri"/>
            <family val="2"/>
            <charset val="238"/>
          </rPr>
          <t>SZV_F:HitelKotvenyUtem1</t>
        </r>
      </text>
    </comment>
    <comment ref="AC289" authorId="0" shapeId="0">
      <text>
        <r>
          <rPr>
            <sz val="11"/>
            <rFont val="Calibri"/>
            <family val="2"/>
            <charset val="238"/>
          </rPr>
          <t>SZV_F:OsszesenUtem1</t>
        </r>
      </text>
    </comment>
    <comment ref="AF289" authorId="0" shapeId="0">
      <text>
        <r>
          <rPr>
            <sz val="11"/>
            <rFont val="Calibri"/>
            <family val="2"/>
            <charset val="238"/>
          </rPr>
          <t>SZV_F:HDUtem2</t>
        </r>
      </text>
    </comment>
    <comment ref="AG289" authorId="0" shapeId="0">
      <text>
        <r>
          <rPr>
            <sz val="11"/>
            <rFont val="Calibri"/>
            <family val="2"/>
            <charset val="238"/>
          </rPr>
          <t>SZV_F:ECSUtem2</t>
        </r>
      </text>
    </comment>
    <comment ref="AH289" authorId="0" shapeId="0">
      <text>
        <r>
          <rPr>
            <sz val="11"/>
            <rFont val="Calibri"/>
            <family val="2"/>
            <charset val="238"/>
          </rPr>
          <t>SZV_F:KFHUtem2</t>
        </r>
      </text>
    </comment>
    <comment ref="AI289" authorId="0" shapeId="0">
      <text>
        <r>
          <rPr>
            <sz val="11"/>
            <rFont val="Calibri"/>
            <family val="2"/>
            <charset val="238"/>
          </rPr>
          <t>SZV_F:Egyeb_SajatUtem2</t>
        </r>
      </text>
    </comment>
    <comment ref="AJ289" authorId="0" shapeId="0">
      <text>
        <r>
          <rPr>
            <sz val="11"/>
            <rFont val="Calibri"/>
            <family val="2"/>
            <charset val="238"/>
          </rPr>
          <t>SZV_F:DijUtem2</t>
        </r>
      </text>
    </comment>
    <comment ref="AK289" authorId="0" shapeId="0">
      <text>
        <r>
          <rPr>
            <sz val="11"/>
            <rFont val="Calibri"/>
            <family val="2"/>
            <charset val="238"/>
          </rPr>
          <t>SZV_F:EM_Melleklet1_Utem2</t>
        </r>
      </text>
    </comment>
    <comment ref="AL289" authorId="0" shapeId="0">
      <text>
        <r>
          <rPr>
            <sz val="11"/>
            <rFont val="Calibri"/>
            <family val="2"/>
            <charset val="238"/>
          </rPr>
          <t>SZV_F:EgyebAllamiUtem2</t>
        </r>
      </text>
    </comment>
    <comment ref="AM289" authorId="0" shapeId="0">
      <text>
        <r>
          <rPr>
            <sz val="11"/>
            <rFont val="Calibri"/>
            <family val="2"/>
            <charset val="238"/>
          </rPr>
          <t>SZV_F:OnkormanyzatiUtem2</t>
        </r>
      </text>
    </comment>
    <comment ref="AN289" authorId="0" shapeId="0">
      <text>
        <r>
          <rPr>
            <sz val="11"/>
            <rFont val="Calibri"/>
            <family val="2"/>
            <charset val="238"/>
          </rPr>
          <t>SZV_F:EUUtem2</t>
        </r>
      </text>
    </comment>
    <comment ref="AO289" authorId="0" shapeId="0">
      <text>
        <r>
          <rPr>
            <sz val="11"/>
            <rFont val="Calibri"/>
            <family val="2"/>
            <charset val="238"/>
          </rPr>
          <t>SZV_F:EgyebUtem2</t>
        </r>
      </text>
    </comment>
    <comment ref="AP289" authorId="0" shapeId="0">
      <text>
        <r>
          <rPr>
            <sz val="11"/>
            <rFont val="Calibri"/>
            <family val="2"/>
            <charset val="238"/>
          </rPr>
          <t>SZV_F:HitelKotvenyUtem2</t>
        </r>
      </text>
    </comment>
    <comment ref="AQ289" authorId="0" shapeId="0">
      <text>
        <r>
          <rPr>
            <sz val="11"/>
            <rFont val="Calibri"/>
            <family val="2"/>
            <charset val="238"/>
          </rPr>
          <t>SZV_F:OsszesenUtem2</t>
        </r>
      </text>
    </comment>
    <comment ref="AR289" authorId="0" shapeId="0">
      <text>
        <r>
          <rPr>
            <sz val="11"/>
            <rFont val="Calibri"/>
            <family val="2"/>
            <charset val="238"/>
          </rPr>
          <t>SZV_F:ForrashianyUtem2</t>
        </r>
      </text>
    </comment>
    <comment ref="AU289" authorId="0" shapeId="0">
      <text>
        <r>
          <rPr>
            <sz val="11"/>
            <rFont val="Calibri"/>
            <family val="2"/>
            <charset val="238"/>
          </rPr>
          <t>SZV_F:Indokolas</t>
        </r>
      </text>
    </comment>
    <comment ref="AV289" authorId="0" shapeId="0">
      <text>
        <r>
          <rPr>
            <sz val="11"/>
            <rFont val="Calibri"/>
            <family val="2"/>
            <charset val="238"/>
          </rPr>
          <t>SZV_F:Megjegyzes</t>
        </r>
      </text>
    </comment>
    <comment ref="AW289" authorId="0" shapeId="0">
      <text>
        <r>
          <rPr>
            <sz val="11"/>
            <rFont val="Calibri"/>
            <family val="2"/>
            <charset val="238"/>
          </rPr>
          <t>SZV_F:FeladatSorszam</t>
        </r>
      </text>
    </comment>
    <comment ref="AY289" authorId="0" shapeId="0">
      <text>
        <r>
          <rPr>
            <sz val="11"/>
            <rFont val="Calibri"/>
            <family val="2"/>
            <charset val="238"/>
          </rPr>
          <t>SZV_F:ISA</t>
        </r>
      </text>
    </comment>
    <comment ref="B290" authorId="0" shapeId="0">
      <text>
        <r>
          <rPr>
            <sz val="11"/>
            <rFont val="Calibri"/>
            <family val="2"/>
            <charset val="238"/>
          </rPr>
          <t>SZV_F:FontossagiSorrent</t>
        </r>
      </text>
    </comment>
    <comment ref="C290" authorId="0" shapeId="0">
      <text>
        <r>
          <rPr>
            <sz val="11"/>
            <rFont val="Calibri"/>
            <family val="2"/>
            <charset val="238"/>
          </rPr>
          <t>SZV_F:FeladatKategoria</t>
        </r>
      </text>
    </comment>
    <comment ref="D290" authorId="0" shapeId="0">
      <text>
        <r>
          <rPr>
            <sz val="11"/>
            <rFont val="Calibri"/>
            <family val="2"/>
            <charset val="238"/>
          </rPr>
          <t>SZV_F:FeladatMegnevezes</t>
        </r>
      </text>
    </comment>
    <comment ref="E290" authorId="0" shapeId="0">
      <text>
        <r>
          <rPr>
            <sz val="11"/>
            <rFont val="Calibri"/>
            <family val="2"/>
            <charset val="238"/>
          </rPr>
          <t>SZV_F:ElviEngedelySzam</t>
        </r>
      </text>
    </comment>
    <comment ref="F290" authorId="0" shapeId="0">
      <text>
        <r>
          <rPr>
            <sz val="11"/>
            <rFont val="Calibri"/>
            <family val="2"/>
            <charset val="238"/>
          </rPr>
          <t>SZV_F:VKR_Kod</t>
        </r>
      </text>
    </comment>
    <comment ref="G290" authorId="0" shapeId="0">
      <text>
        <r>
          <rPr>
            <sz val="11"/>
            <rFont val="Calibri"/>
            <family val="2"/>
            <charset val="238"/>
          </rPr>
          <t>SZV_F:VKR_Nev</t>
        </r>
      </text>
    </comment>
    <comment ref="H290" authorId="0" shapeId="0">
      <text>
        <r>
          <rPr>
            <sz val="11"/>
            <rFont val="Calibri"/>
            <family val="2"/>
            <charset val="238"/>
          </rPr>
          <t>SZV_F:FeladatAzonosito</t>
        </r>
      </text>
    </comment>
    <comment ref="I290" authorId="0" shapeId="0">
      <text>
        <r>
          <rPr>
            <sz val="11"/>
            <rFont val="Calibri"/>
            <family val="2"/>
            <charset val="238"/>
          </rPr>
          <t>SZV_F:EllatasiTerulet</t>
        </r>
      </text>
    </comment>
    <comment ref="J290" authorId="0" shapeId="0">
      <text>
        <r>
          <rPr>
            <sz val="11"/>
            <rFont val="Calibri"/>
            <family val="2"/>
            <charset val="238"/>
          </rPr>
          <t>SZV_F:EllatasertFelelos</t>
        </r>
      </text>
    </comment>
    <comment ref="K290" authorId="0" shapeId="0">
      <text>
        <r>
          <rPr>
            <sz val="11"/>
            <rFont val="Calibri"/>
            <family val="2"/>
            <charset val="238"/>
          </rPr>
          <t>SZV_F:TervezettNettoKoltseg</t>
        </r>
      </text>
    </comment>
    <comment ref="L290" authorId="0" shapeId="0">
      <text>
        <r>
          <rPr>
            <sz val="11"/>
            <rFont val="Calibri"/>
            <family val="2"/>
            <charset val="238"/>
          </rPr>
          <t>SZV_F:IdotartamKezdes</t>
        </r>
      </text>
    </comment>
    <comment ref="M290" authorId="0" shapeId="0">
      <text>
        <r>
          <rPr>
            <sz val="11"/>
            <rFont val="Calibri"/>
            <family val="2"/>
            <charset val="238"/>
          </rPr>
          <t>SZV_F:IdotartamBefejezes</t>
        </r>
      </text>
    </comment>
    <comment ref="N290" authorId="0" shapeId="0">
      <text>
        <r>
          <rPr>
            <sz val="11"/>
            <rFont val="Calibri"/>
            <family val="2"/>
            <charset val="238"/>
          </rPr>
          <t>SZV_F:NettoKoltsegUtem1</t>
        </r>
      </text>
    </comment>
    <comment ref="O290" authorId="0" shapeId="0">
      <text>
        <r>
          <rPr>
            <sz val="11"/>
            <rFont val="Calibri"/>
            <family val="2"/>
            <charset val="238"/>
          </rPr>
          <t>SZV_F:NettoKoltsegUtem2</t>
        </r>
      </text>
    </comment>
    <comment ref="P290" authorId="0" shapeId="0">
      <text>
        <r>
          <rPr>
            <sz val="11"/>
            <rFont val="Calibri"/>
            <family val="2"/>
            <charset val="238"/>
          </rPr>
          <t>SZV_F:EM_Melleklet2_KTG</t>
        </r>
      </text>
    </comment>
    <comment ref="R290" authorId="0" shapeId="0">
      <text>
        <r>
          <rPr>
            <sz val="11"/>
            <rFont val="Calibri"/>
            <family val="2"/>
            <charset val="238"/>
          </rPr>
          <t>SZV_F:HDUtem1</t>
        </r>
      </text>
    </comment>
    <comment ref="S290" authorId="0" shapeId="0">
      <text>
        <r>
          <rPr>
            <sz val="11"/>
            <rFont val="Calibri"/>
            <family val="2"/>
            <charset val="238"/>
          </rPr>
          <t>SZV_F:ECSUtem1</t>
        </r>
      </text>
    </comment>
    <comment ref="T290" authorId="0" shapeId="0">
      <text>
        <r>
          <rPr>
            <sz val="11"/>
            <rFont val="Calibri"/>
            <family val="2"/>
            <charset val="238"/>
          </rPr>
          <t>SZV_F:KFHUtem1</t>
        </r>
      </text>
    </comment>
    <comment ref="U290" authorId="0" shapeId="0">
      <text>
        <r>
          <rPr>
            <sz val="11"/>
            <rFont val="Calibri"/>
            <family val="2"/>
            <charset val="238"/>
          </rPr>
          <t>SZV_F:Egyeb_SajatUtem1</t>
        </r>
      </text>
    </comment>
    <comment ref="V290" authorId="0" shapeId="0">
      <text>
        <r>
          <rPr>
            <sz val="11"/>
            <rFont val="Calibri"/>
            <family val="2"/>
            <charset val="238"/>
          </rPr>
          <t>SZV_F:DijUtem1</t>
        </r>
      </text>
    </comment>
    <comment ref="W290" authorId="0" shapeId="0">
      <text>
        <r>
          <rPr>
            <sz val="11"/>
            <rFont val="Calibri"/>
            <family val="2"/>
            <charset val="238"/>
          </rPr>
          <t>SZV_F:EM_Melleklet1_Utem1</t>
        </r>
      </text>
    </comment>
    <comment ref="X290" authorId="0" shapeId="0">
      <text>
        <r>
          <rPr>
            <sz val="11"/>
            <rFont val="Calibri"/>
            <family val="2"/>
            <charset val="238"/>
          </rPr>
          <t>SZV_F:EgyebAllamiUtem1</t>
        </r>
      </text>
    </comment>
    <comment ref="Y290" authorId="0" shapeId="0">
      <text>
        <r>
          <rPr>
            <sz val="11"/>
            <rFont val="Calibri"/>
            <family val="2"/>
            <charset val="238"/>
          </rPr>
          <t>SZV_F:OnkormanyzatiUtem1</t>
        </r>
      </text>
    </comment>
    <comment ref="Z290" authorId="0" shapeId="0">
      <text>
        <r>
          <rPr>
            <sz val="11"/>
            <rFont val="Calibri"/>
            <family val="2"/>
            <charset val="238"/>
          </rPr>
          <t>SZV_F:EUUtem1</t>
        </r>
      </text>
    </comment>
    <comment ref="AA290" authorId="0" shapeId="0">
      <text>
        <r>
          <rPr>
            <sz val="11"/>
            <rFont val="Calibri"/>
            <family val="2"/>
            <charset val="238"/>
          </rPr>
          <t>SZV_F:EgyebUtem1</t>
        </r>
      </text>
    </comment>
    <comment ref="AB290" authorId="0" shapeId="0">
      <text>
        <r>
          <rPr>
            <sz val="11"/>
            <rFont val="Calibri"/>
            <family val="2"/>
            <charset val="238"/>
          </rPr>
          <t>SZV_F:HitelKotvenyUtem1</t>
        </r>
      </text>
    </comment>
    <comment ref="AC290" authorId="0" shapeId="0">
      <text>
        <r>
          <rPr>
            <sz val="11"/>
            <rFont val="Calibri"/>
            <family val="2"/>
            <charset val="238"/>
          </rPr>
          <t>SZV_F:OsszesenUtem1</t>
        </r>
      </text>
    </comment>
    <comment ref="AF290" authorId="0" shapeId="0">
      <text>
        <r>
          <rPr>
            <sz val="11"/>
            <rFont val="Calibri"/>
            <family val="2"/>
            <charset val="238"/>
          </rPr>
          <t>SZV_F:HDUtem2</t>
        </r>
      </text>
    </comment>
    <comment ref="AG290" authorId="0" shapeId="0">
      <text>
        <r>
          <rPr>
            <sz val="11"/>
            <rFont val="Calibri"/>
            <family val="2"/>
            <charset val="238"/>
          </rPr>
          <t>SZV_F:ECSUtem2</t>
        </r>
      </text>
    </comment>
    <comment ref="AH290" authorId="0" shapeId="0">
      <text>
        <r>
          <rPr>
            <sz val="11"/>
            <rFont val="Calibri"/>
            <family val="2"/>
            <charset val="238"/>
          </rPr>
          <t>SZV_F:KFHUtem2</t>
        </r>
      </text>
    </comment>
    <comment ref="AI290" authorId="0" shapeId="0">
      <text>
        <r>
          <rPr>
            <sz val="11"/>
            <rFont val="Calibri"/>
            <family val="2"/>
            <charset val="238"/>
          </rPr>
          <t>SZV_F:Egyeb_SajatUtem2</t>
        </r>
      </text>
    </comment>
    <comment ref="AJ290" authorId="0" shapeId="0">
      <text>
        <r>
          <rPr>
            <sz val="11"/>
            <rFont val="Calibri"/>
            <family val="2"/>
            <charset val="238"/>
          </rPr>
          <t>SZV_F:DijUtem2</t>
        </r>
      </text>
    </comment>
    <comment ref="AK290" authorId="0" shapeId="0">
      <text>
        <r>
          <rPr>
            <sz val="11"/>
            <rFont val="Calibri"/>
            <family val="2"/>
            <charset val="238"/>
          </rPr>
          <t>SZV_F:EM_Melleklet1_Utem2</t>
        </r>
      </text>
    </comment>
    <comment ref="AL290" authorId="0" shapeId="0">
      <text>
        <r>
          <rPr>
            <sz val="11"/>
            <rFont val="Calibri"/>
            <family val="2"/>
            <charset val="238"/>
          </rPr>
          <t>SZV_F:EgyebAllamiUtem2</t>
        </r>
      </text>
    </comment>
    <comment ref="AM290" authorId="0" shapeId="0">
      <text>
        <r>
          <rPr>
            <sz val="11"/>
            <rFont val="Calibri"/>
            <family val="2"/>
            <charset val="238"/>
          </rPr>
          <t>SZV_F:OnkormanyzatiUtem2</t>
        </r>
      </text>
    </comment>
    <comment ref="AN290" authorId="0" shapeId="0">
      <text>
        <r>
          <rPr>
            <sz val="11"/>
            <rFont val="Calibri"/>
            <family val="2"/>
            <charset val="238"/>
          </rPr>
          <t>SZV_F:EUUtem2</t>
        </r>
      </text>
    </comment>
    <comment ref="AO290" authorId="0" shapeId="0">
      <text>
        <r>
          <rPr>
            <sz val="11"/>
            <rFont val="Calibri"/>
            <family val="2"/>
            <charset val="238"/>
          </rPr>
          <t>SZV_F:EgyebUtem2</t>
        </r>
      </text>
    </comment>
    <comment ref="AP290" authorId="0" shapeId="0">
      <text>
        <r>
          <rPr>
            <sz val="11"/>
            <rFont val="Calibri"/>
            <family val="2"/>
            <charset val="238"/>
          </rPr>
          <t>SZV_F:HitelKotvenyUtem2</t>
        </r>
      </text>
    </comment>
    <comment ref="AQ290" authorId="0" shapeId="0">
      <text>
        <r>
          <rPr>
            <sz val="11"/>
            <rFont val="Calibri"/>
            <family val="2"/>
            <charset val="238"/>
          </rPr>
          <t>SZV_F:OsszesenUtem2</t>
        </r>
      </text>
    </comment>
    <comment ref="AR290" authorId="0" shapeId="0">
      <text>
        <r>
          <rPr>
            <sz val="11"/>
            <rFont val="Calibri"/>
            <family val="2"/>
            <charset val="238"/>
          </rPr>
          <t>SZV_F:ForrashianyUtem2</t>
        </r>
      </text>
    </comment>
    <comment ref="AU290" authorId="0" shapeId="0">
      <text>
        <r>
          <rPr>
            <sz val="11"/>
            <rFont val="Calibri"/>
            <family val="2"/>
            <charset val="238"/>
          </rPr>
          <t>SZV_F:Indokolas</t>
        </r>
      </text>
    </comment>
    <comment ref="AV290" authorId="0" shapeId="0">
      <text>
        <r>
          <rPr>
            <sz val="11"/>
            <rFont val="Calibri"/>
            <family val="2"/>
            <charset val="238"/>
          </rPr>
          <t>SZV_F:Megjegyzes</t>
        </r>
      </text>
    </comment>
    <comment ref="AW290" authorId="0" shapeId="0">
      <text>
        <r>
          <rPr>
            <sz val="11"/>
            <rFont val="Calibri"/>
            <family val="2"/>
            <charset val="238"/>
          </rPr>
          <t>SZV_F:FeladatSorszam</t>
        </r>
      </text>
    </comment>
    <comment ref="AY290" authorId="0" shapeId="0">
      <text>
        <r>
          <rPr>
            <sz val="11"/>
            <rFont val="Calibri"/>
            <family val="2"/>
            <charset val="238"/>
          </rPr>
          <t>SZV_F:ISA</t>
        </r>
      </text>
    </comment>
    <comment ref="B291" authorId="0" shapeId="0">
      <text>
        <r>
          <rPr>
            <sz val="11"/>
            <rFont val="Calibri"/>
            <family val="2"/>
            <charset val="238"/>
          </rPr>
          <t>SZV_F:FontossagiSorrent</t>
        </r>
      </text>
    </comment>
    <comment ref="C291" authorId="0" shapeId="0">
      <text>
        <r>
          <rPr>
            <sz val="11"/>
            <rFont val="Calibri"/>
            <family val="2"/>
            <charset val="238"/>
          </rPr>
          <t>SZV_F:FeladatKategoria</t>
        </r>
      </text>
    </comment>
    <comment ref="D291" authorId="0" shapeId="0">
      <text>
        <r>
          <rPr>
            <sz val="11"/>
            <rFont val="Calibri"/>
            <family val="2"/>
            <charset val="238"/>
          </rPr>
          <t>SZV_F:FeladatMegnevezes</t>
        </r>
      </text>
    </comment>
    <comment ref="E291" authorId="0" shapeId="0">
      <text>
        <r>
          <rPr>
            <sz val="11"/>
            <rFont val="Calibri"/>
            <family val="2"/>
            <charset val="238"/>
          </rPr>
          <t>SZV_F:ElviEngedelySzam</t>
        </r>
      </text>
    </comment>
    <comment ref="F291" authorId="0" shapeId="0">
      <text>
        <r>
          <rPr>
            <sz val="11"/>
            <rFont val="Calibri"/>
            <family val="2"/>
            <charset val="238"/>
          </rPr>
          <t>SZV_F:VKR_Kod</t>
        </r>
      </text>
    </comment>
    <comment ref="G291" authorId="0" shapeId="0">
      <text>
        <r>
          <rPr>
            <sz val="11"/>
            <rFont val="Calibri"/>
            <family val="2"/>
            <charset val="238"/>
          </rPr>
          <t>SZV_F:VKR_Nev</t>
        </r>
      </text>
    </comment>
    <comment ref="H291" authorId="0" shapeId="0">
      <text>
        <r>
          <rPr>
            <sz val="11"/>
            <rFont val="Calibri"/>
            <family val="2"/>
            <charset val="238"/>
          </rPr>
          <t>SZV_F:FeladatAzonosito</t>
        </r>
      </text>
    </comment>
    <comment ref="I291" authorId="0" shapeId="0">
      <text>
        <r>
          <rPr>
            <sz val="11"/>
            <rFont val="Calibri"/>
            <family val="2"/>
            <charset val="238"/>
          </rPr>
          <t>SZV_F:EllatasiTerulet</t>
        </r>
      </text>
    </comment>
    <comment ref="J291" authorId="0" shapeId="0">
      <text>
        <r>
          <rPr>
            <sz val="11"/>
            <rFont val="Calibri"/>
            <family val="2"/>
            <charset val="238"/>
          </rPr>
          <t>SZV_F:EllatasertFelelos</t>
        </r>
      </text>
    </comment>
    <comment ref="K291" authorId="0" shapeId="0">
      <text>
        <r>
          <rPr>
            <sz val="11"/>
            <rFont val="Calibri"/>
            <family val="2"/>
            <charset val="238"/>
          </rPr>
          <t>SZV_F:TervezettNettoKoltseg</t>
        </r>
      </text>
    </comment>
    <comment ref="L291" authorId="0" shapeId="0">
      <text>
        <r>
          <rPr>
            <sz val="11"/>
            <rFont val="Calibri"/>
            <family val="2"/>
            <charset val="238"/>
          </rPr>
          <t>SZV_F:IdotartamKezdes</t>
        </r>
      </text>
    </comment>
    <comment ref="M291" authorId="0" shapeId="0">
      <text>
        <r>
          <rPr>
            <sz val="11"/>
            <rFont val="Calibri"/>
            <family val="2"/>
            <charset val="238"/>
          </rPr>
          <t>SZV_F:IdotartamBefejezes</t>
        </r>
      </text>
    </comment>
    <comment ref="N291" authorId="0" shapeId="0">
      <text>
        <r>
          <rPr>
            <sz val="11"/>
            <rFont val="Calibri"/>
            <family val="2"/>
            <charset val="238"/>
          </rPr>
          <t>SZV_F:NettoKoltsegUtem1</t>
        </r>
      </text>
    </comment>
    <comment ref="O291" authorId="0" shapeId="0">
      <text>
        <r>
          <rPr>
            <sz val="11"/>
            <rFont val="Calibri"/>
            <family val="2"/>
            <charset val="238"/>
          </rPr>
          <t>SZV_F:NettoKoltsegUtem2</t>
        </r>
      </text>
    </comment>
    <comment ref="P291" authorId="0" shapeId="0">
      <text>
        <r>
          <rPr>
            <sz val="11"/>
            <rFont val="Calibri"/>
            <family val="2"/>
            <charset val="238"/>
          </rPr>
          <t>SZV_F:EM_Melleklet2_KTG</t>
        </r>
      </text>
    </comment>
    <comment ref="R291" authorId="0" shapeId="0">
      <text>
        <r>
          <rPr>
            <sz val="11"/>
            <rFont val="Calibri"/>
            <family val="2"/>
            <charset val="238"/>
          </rPr>
          <t>SZV_F:HDUtem1</t>
        </r>
      </text>
    </comment>
    <comment ref="S291" authorId="0" shapeId="0">
      <text>
        <r>
          <rPr>
            <sz val="11"/>
            <rFont val="Calibri"/>
            <family val="2"/>
            <charset val="238"/>
          </rPr>
          <t>SZV_F:ECSUtem1</t>
        </r>
      </text>
    </comment>
    <comment ref="T291" authorId="0" shapeId="0">
      <text>
        <r>
          <rPr>
            <sz val="11"/>
            <rFont val="Calibri"/>
            <family val="2"/>
            <charset val="238"/>
          </rPr>
          <t>SZV_F:KFHUtem1</t>
        </r>
      </text>
    </comment>
    <comment ref="U291" authorId="0" shapeId="0">
      <text>
        <r>
          <rPr>
            <sz val="11"/>
            <rFont val="Calibri"/>
            <family val="2"/>
            <charset val="238"/>
          </rPr>
          <t>SZV_F:Egyeb_SajatUtem1</t>
        </r>
      </text>
    </comment>
    <comment ref="V291" authorId="0" shapeId="0">
      <text>
        <r>
          <rPr>
            <sz val="11"/>
            <rFont val="Calibri"/>
            <family val="2"/>
            <charset val="238"/>
          </rPr>
          <t>SZV_F:DijUtem1</t>
        </r>
      </text>
    </comment>
    <comment ref="W291" authorId="0" shapeId="0">
      <text>
        <r>
          <rPr>
            <sz val="11"/>
            <rFont val="Calibri"/>
            <family val="2"/>
            <charset val="238"/>
          </rPr>
          <t>SZV_F:EM_Melleklet1_Utem1</t>
        </r>
      </text>
    </comment>
    <comment ref="X291" authorId="0" shapeId="0">
      <text>
        <r>
          <rPr>
            <sz val="11"/>
            <rFont val="Calibri"/>
            <family val="2"/>
            <charset val="238"/>
          </rPr>
          <t>SZV_F:EgyebAllamiUtem1</t>
        </r>
      </text>
    </comment>
    <comment ref="Y291" authorId="0" shapeId="0">
      <text>
        <r>
          <rPr>
            <sz val="11"/>
            <rFont val="Calibri"/>
            <family val="2"/>
            <charset val="238"/>
          </rPr>
          <t>SZV_F:OnkormanyzatiUtem1</t>
        </r>
      </text>
    </comment>
    <comment ref="Z291" authorId="0" shapeId="0">
      <text>
        <r>
          <rPr>
            <sz val="11"/>
            <rFont val="Calibri"/>
            <family val="2"/>
            <charset val="238"/>
          </rPr>
          <t>SZV_F:EUUtem1</t>
        </r>
      </text>
    </comment>
    <comment ref="AA291" authorId="0" shapeId="0">
      <text>
        <r>
          <rPr>
            <sz val="11"/>
            <rFont val="Calibri"/>
            <family val="2"/>
            <charset val="238"/>
          </rPr>
          <t>SZV_F:EgyebUtem1</t>
        </r>
      </text>
    </comment>
    <comment ref="AB291" authorId="0" shapeId="0">
      <text>
        <r>
          <rPr>
            <sz val="11"/>
            <rFont val="Calibri"/>
            <family val="2"/>
            <charset val="238"/>
          </rPr>
          <t>SZV_F:HitelKotvenyUtem1</t>
        </r>
      </text>
    </comment>
    <comment ref="AC291" authorId="0" shapeId="0">
      <text>
        <r>
          <rPr>
            <sz val="11"/>
            <rFont val="Calibri"/>
            <family val="2"/>
            <charset val="238"/>
          </rPr>
          <t>SZV_F:OsszesenUtem1</t>
        </r>
      </text>
    </comment>
    <comment ref="AF291" authorId="0" shapeId="0">
      <text>
        <r>
          <rPr>
            <sz val="11"/>
            <rFont val="Calibri"/>
            <family val="2"/>
            <charset val="238"/>
          </rPr>
          <t>SZV_F:HDUtem2</t>
        </r>
      </text>
    </comment>
    <comment ref="AG291" authorId="0" shapeId="0">
      <text>
        <r>
          <rPr>
            <sz val="11"/>
            <rFont val="Calibri"/>
            <family val="2"/>
            <charset val="238"/>
          </rPr>
          <t>SZV_F:ECSUtem2</t>
        </r>
      </text>
    </comment>
    <comment ref="AH291" authorId="0" shapeId="0">
      <text>
        <r>
          <rPr>
            <sz val="11"/>
            <rFont val="Calibri"/>
            <family val="2"/>
            <charset val="238"/>
          </rPr>
          <t>SZV_F:KFHUtem2</t>
        </r>
      </text>
    </comment>
    <comment ref="AI291" authorId="0" shapeId="0">
      <text>
        <r>
          <rPr>
            <sz val="11"/>
            <rFont val="Calibri"/>
            <family val="2"/>
            <charset val="238"/>
          </rPr>
          <t>SZV_F:Egyeb_SajatUtem2</t>
        </r>
      </text>
    </comment>
    <comment ref="AJ291" authorId="0" shapeId="0">
      <text>
        <r>
          <rPr>
            <sz val="11"/>
            <rFont val="Calibri"/>
            <family val="2"/>
            <charset val="238"/>
          </rPr>
          <t>SZV_F:DijUtem2</t>
        </r>
      </text>
    </comment>
    <comment ref="AK291" authorId="0" shapeId="0">
      <text>
        <r>
          <rPr>
            <sz val="11"/>
            <rFont val="Calibri"/>
            <family val="2"/>
            <charset val="238"/>
          </rPr>
          <t>SZV_F:EM_Melleklet1_Utem2</t>
        </r>
      </text>
    </comment>
    <comment ref="AL291" authorId="0" shapeId="0">
      <text>
        <r>
          <rPr>
            <sz val="11"/>
            <rFont val="Calibri"/>
            <family val="2"/>
            <charset val="238"/>
          </rPr>
          <t>SZV_F:EgyebAllamiUtem2</t>
        </r>
      </text>
    </comment>
    <comment ref="AM291" authorId="0" shapeId="0">
      <text>
        <r>
          <rPr>
            <sz val="11"/>
            <rFont val="Calibri"/>
            <family val="2"/>
            <charset val="238"/>
          </rPr>
          <t>SZV_F:OnkormanyzatiUtem2</t>
        </r>
      </text>
    </comment>
    <comment ref="AN291" authorId="0" shapeId="0">
      <text>
        <r>
          <rPr>
            <sz val="11"/>
            <rFont val="Calibri"/>
            <family val="2"/>
            <charset val="238"/>
          </rPr>
          <t>SZV_F:EUUtem2</t>
        </r>
      </text>
    </comment>
    <comment ref="AO291" authorId="0" shapeId="0">
      <text>
        <r>
          <rPr>
            <sz val="11"/>
            <rFont val="Calibri"/>
            <family val="2"/>
            <charset val="238"/>
          </rPr>
          <t>SZV_F:EgyebUtem2</t>
        </r>
      </text>
    </comment>
    <comment ref="AP291" authorId="0" shapeId="0">
      <text>
        <r>
          <rPr>
            <sz val="11"/>
            <rFont val="Calibri"/>
            <family val="2"/>
            <charset val="238"/>
          </rPr>
          <t>SZV_F:HitelKotvenyUtem2</t>
        </r>
      </text>
    </comment>
    <comment ref="AQ291" authorId="0" shapeId="0">
      <text>
        <r>
          <rPr>
            <sz val="11"/>
            <rFont val="Calibri"/>
            <family val="2"/>
            <charset val="238"/>
          </rPr>
          <t>SZV_F:OsszesenUtem2</t>
        </r>
      </text>
    </comment>
    <comment ref="AR291" authorId="0" shapeId="0">
      <text>
        <r>
          <rPr>
            <sz val="11"/>
            <rFont val="Calibri"/>
            <family val="2"/>
            <charset val="238"/>
          </rPr>
          <t>SZV_F:ForrashianyUtem2</t>
        </r>
      </text>
    </comment>
    <comment ref="AU291" authorId="0" shapeId="0">
      <text>
        <r>
          <rPr>
            <sz val="11"/>
            <rFont val="Calibri"/>
            <family val="2"/>
            <charset val="238"/>
          </rPr>
          <t>SZV_F:Indokolas</t>
        </r>
      </text>
    </comment>
    <comment ref="AV291" authorId="0" shapeId="0">
      <text>
        <r>
          <rPr>
            <sz val="11"/>
            <rFont val="Calibri"/>
            <family val="2"/>
            <charset val="238"/>
          </rPr>
          <t>SZV_F:Megjegyzes</t>
        </r>
      </text>
    </comment>
    <comment ref="AW291" authorId="0" shapeId="0">
      <text>
        <r>
          <rPr>
            <sz val="11"/>
            <rFont val="Calibri"/>
            <family val="2"/>
            <charset val="238"/>
          </rPr>
          <t>SZV_F:FeladatSorszam</t>
        </r>
      </text>
    </comment>
    <comment ref="AY291" authorId="0" shapeId="0">
      <text>
        <r>
          <rPr>
            <sz val="11"/>
            <rFont val="Calibri"/>
            <family val="2"/>
            <charset val="238"/>
          </rPr>
          <t>SZV_F:ISA</t>
        </r>
      </text>
    </comment>
    <comment ref="B292" authorId="0" shapeId="0">
      <text>
        <r>
          <rPr>
            <sz val="11"/>
            <rFont val="Calibri"/>
            <family val="2"/>
            <charset val="238"/>
          </rPr>
          <t>SZV_F:FontossagiSorrent</t>
        </r>
      </text>
    </comment>
    <comment ref="C292" authorId="0" shapeId="0">
      <text>
        <r>
          <rPr>
            <sz val="11"/>
            <rFont val="Calibri"/>
            <family val="2"/>
            <charset val="238"/>
          </rPr>
          <t>SZV_F:FeladatKategoria</t>
        </r>
      </text>
    </comment>
    <comment ref="D292" authorId="0" shapeId="0">
      <text>
        <r>
          <rPr>
            <sz val="11"/>
            <rFont val="Calibri"/>
            <family val="2"/>
            <charset val="238"/>
          </rPr>
          <t>SZV_F:FeladatMegnevezes</t>
        </r>
      </text>
    </comment>
    <comment ref="E292" authorId="0" shapeId="0">
      <text>
        <r>
          <rPr>
            <sz val="11"/>
            <rFont val="Calibri"/>
            <family val="2"/>
            <charset val="238"/>
          </rPr>
          <t>SZV_F:ElviEngedelySzam</t>
        </r>
      </text>
    </comment>
    <comment ref="F292" authorId="0" shapeId="0">
      <text>
        <r>
          <rPr>
            <sz val="11"/>
            <rFont val="Calibri"/>
            <family val="2"/>
            <charset val="238"/>
          </rPr>
          <t>SZV_F:VKR_Kod</t>
        </r>
      </text>
    </comment>
    <comment ref="G292" authorId="0" shapeId="0">
      <text>
        <r>
          <rPr>
            <sz val="11"/>
            <rFont val="Calibri"/>
            <family val="2"/>
            <charset val="238"/>
          </rPr>
          <t>SZV_F:VKR_Nev</t>
        </r>
      </text>
    </comment>
    <comment ref="H292" authorId="0" shapeId="0">
      <text>
        <r>
          <rPr>
            <sz val="11"/>
            <rFont val="Calibri"/>
            <family val="2"/>
            <charset val="238"/>
          </rPr>
          <t>SZV_F:FeladatAzonosito</t>
        </r>
      </text>
    </comment>
    <comment ref="I292" authorId="0" shapeId="0">
      <text>
        <r>
          <rPr>
            <sz val="11"/>
            <rFont val="Calibri"/>
            <family val="2"/>
            <charset val="238"/>
          </rPr>
          <t>SZV_F:EllatasiTerulet</t>
        </r>
      </text>
    </comment>
    <comment ref="J292" authorId="0" shapeId="0">
      <text>
        <r>
          <rPr>
            <sz val="11"/>
            <rFont val="Calibri"/>
            <family val="2"/>
            <charset val="238"/>
          </rPr>
          <t>SZV_F:EllatasertFelelos</t>
        </r>
      </text>
    </comment>
    <comment ref="K292" authorId="0" shapeId="0">
      <text>
        <r>
          <rPr>
            <sz val="11"/>
            <rFont val="Calibri"/>
            <family val="2"/>
            <charset val="238"/>
          </rPr>
          <t>SZV_F:TervezettNettoKoltseg</t>
        </r>
      </text>
    </comment>
    <comment ref="L292" authorId="0" shapeId="0">
      <text>
        <r>
          <rPr>
            <sz val="11"/>
            <rFont val="Calibri"/>
            <family val="2"/>
            <charset val="238"/>
          </rPr>
          <t>SZV_F:IdotartamKezdes</t>
        </r>
      </text>
    </comment>
    <comment ref="M292" authorId="0" shapeId="0">
      <text>
        <r>
          <rPr>
            <sz val="11"/>
            <rFont val="Calibri"/>
            <family val="2"/>
            <charset val="238"/>
          </rPr>
          <t>SZV_F:IdotartamBefejezes</t>
        </r>
      </text>
    </comment>
    <comment ref="N292" authorId="0" shapeId="0">
      <text>
        <r>
          <rPr>
            <sz val="11"/>
            <rFont val="Calibri"/>
            <family val="2"/>
            <charset val="238"/>
          </rPr>
          <t>SZV_F:NettoKoltsegUtem1</t>
        </r>
      </text>
    </comment>
    <comment ref="O292" authorId="0" shapeId="0">
      <text>
        <r>
          <rPr>
            <sz val="11"/>
            <rFont val="Calibri"/>
            <family val="2"/>
            <charset val="238"/>
          </rPr>
          <t>SZV_F:NettoKoltsegUtem2</t>
        </r>
      </text>
    </comment>
    <comment ref="P292" authorId="0" shapeId="0">
      <text>
        <r>
          <rPr>
            <sz val="11"/>
            <rFont val="Calibri"/>
            <family val="2"/>
            <charset val="238"/>
          </rPr>
          <t>SZV_F:EM_Melleklet2_KTG</t>
        </r>
      </text>
    </comment>
    <comment ref="R292" authorId="0" shapeId="0">
      <text>
        <r>
          <rPr>
            <sz val="11"/>
            <rFont val="Calibri"/>
            <family val="2"/>
            <charset val="238"/>
          </rPr>
          <t>SZV_F:HDUtem1</t>
        </r>
      </text>
    </comment>
    <comment ref="S292" authorId="0" shapeId="0">
      <text>
        <r>
          <rPr>
            <sz val="11"/>
            <rFont val="Calibri"/>
            <family val="2"/>
            <charset val="238"/>
          </rPr>
          <t>SZV_F:ECSUtem1</t>
        </r>
      </text>
    </comment>
    <comment ref="T292" authorId="0" shapeId="0">
      <text>
        <r>
          <rPr>
            <sz val="11"/>
            <rFont val="Calibri"/>
            <family val="2"/>
            <charset val="238"/>
          </rPr>
          <t>SZV_F:KFHUtem1</t>
        </r>
      </text>
    </comment>
    <comment ref="U292" authorId="0" shapeId="0">
      <text>
        <r>
          <rPr>
            <sz val="11"/>
            <rFont val="Calibri"/>
            <family val="2"/>
            <charset val="238"/>
          </rPr>
          <t>SZV_F:Egyeb_SajatUtem1</t>
        </r>
      </text>
    </comment>
    <comment ref="V292" authorId="0" shapeId="0">
      <text>
        <r>
          <rPr>
            <sz val="11"/>
            <rFont val="Calibri"/>
            <family val="2"/>
            <charset val="238"/>
          </rPr>
          <t>SZV_F:DijUtem1</t>
        </r>
      </text>
    </comment>
    <comment ref="W292" authorId="0" shapeId="0">
      <text>
        <r>
          <rPr>
            <sz val="11"/>
            <rFont val="Calibri"/>
            <family val="2"/>
            <charset val="238"/>
          </rPr>
          <t>SZV_F:EM_Melleklet1_Utem1</t>
        </r>
      </text>
    </comment>
    <comment ref="X292" authorId="0" shapeId="0">
      <text>
        <r>
          <rPr>
            <sz val="11"/>
            <rFont val="Calibri"/>
            <family val="2"/>
            <charset val="238"/>
          </rPr>
          <t>SZV_F:EgyebAllamiUtem1</t>
        </r>
      </text>
    </comment>
    <comment ref="Y292" authorId="0" shapeId="0">
      <text>
        <r>
          <rPr>
            <sz val="11"/>
            <rFont val="Calibri"/>
            <family val="2"/>
            <charset val="238"/>
          </rPr>
          <t>SZV_F:OnkormanyzatiUtem1</t>
        </r>
      </text>
    </comment>
    <comment ref="Z292" authorId="0" shapeId="0">
      <text>
        <r>
          <rPr>
            <sz val="11"/>
            <rFont val="Calibri"/>
            <family val="2"/>
            <charset val="238"/>
          </rPr>
          <t>SZV_F:EUUtem1</t>
        </r>
      </text>
    </comment>
    <comment ref="AA292" authorId="0" shapeId="0">
      <text>
        <r>
          <rPr>
            <sz val="11"/>
            <rFont val="Calibri"/>
            <family val="2"/>
            <charset val="238"/>
          </rPr>
          <t>SZV_F:EgyebUtem1</t>
        </r>
      </text>
    </comment>
    <comment ref="AB292" authorId="0" shapeId="0">
      <text>
        <r>
          <rPr>
            <sz val="11"/>
            <rFont val="Calibri"/>
            <family val="2"/>
            <charset val="238"/>
          </rPr>
          <t>SZV_F:HitelKotvenyUtem1</t>
        </r>
      </text>
    </comment>
    <comment ref="AC292" authorId="0" shapeId="0">
      <text>
        <r>
          <rPr>
            <sz val="11"/>
            <rFont val="Calibri"/>
            <family val="2"/>
            <charset val="238"/>
          </rPr>
          <t>SZV_F:OsszesenUtem1</t>
        </r>
      </text>
    </comment>
    <comment ref="AF292" authorId="0" shapeId="0">
      <text>
        <r>
          <rPr>
            <sz val="11"/>
            <rFont val="Calibri"/>
            <family val="2"/>
            <charset val="238"/>
          </rPr>
          <t>SZV_F:HDUtem2</t>
        </r>
      </text>
    </comment>
    <comment ref="AG292" authorId="0" shapeId="0">
      <text>
        <r>
          <rPr>
            <sz val="11"/>
            <rFont val="Calibri"/>
            <family val="2"/>
            <charset val="238"/>
          </rPr>
          <t>SZV_F:ECSUtem2</t>
        </r>
      </text>
    </comment>
    <comment ref="AH292" authorId="0" shapeId="0">
      <text>
        <r>
          <rPr>
            <sz val="11"/>
            <rFont val="Calibri"/>
            <family val="2"/>
            <charset val="238"/>
          </rPr>
          <t>SZV_F:KFHUtem2</t>
        </r>
      </text>
    </comment>
    <comment ref="AI292" authorId="0" shapeId="0">
      <text>
        <r>
          <rPr>
            <sz val="11"/>
            <rFont val="Calibri"/>
            <family val="2"/>
            <charset val="238"/>
          </rPr>
          <t>SZV_F:Egyeb_SajatUtem2</t>
        </r>
      </text>
    </comment>
    <comment ref="AJ292" authorId="0" shapeId="0">
      <text>
        <r>
          <rPr>
            <sz val="11"/>
            <rFont val="Calibri"/>
            <family val="2"/>
            <charset val="238"/>
          </rPr>
          <t>SZV_F:DijUtem2</t>
        </r>
      </text>
    </comment>
    <comment ref="AK292" authorId="0" shapeId="0">
      <text>
        <r>
          <rPr>
            <sz val="11"/>
            <rFont val="Calibri"/>
            <family val="2"/>
            <charset val="238"/>
          </rPr>
          <t>SZV_F:EM_Melleklet1_Utem2</t>
        </r>
      </text>
    </comment>
    <comment ref="AL292" authorId="0" shapeId="0">
      <text>
        <r>
          <rPr>
            <sz val="11"/>
            <rFont val="Calibri"/>
            <family val="2"/>
            <charset val="238"/>
          </rPr>
          <t>SZV_F:EgyebAllamiUtem2</t>
        </r>
      </text>
    </comment>
    <comment ref="AM292" authorId="0" shapeId="0">
      <text>
        <r>
          <rPr>
            <sz val="11"/>
            <rFont val="Calibri"/>
            <family val="2"/>
            <charset val="238"/>
          </rPr>
          <t>SZV_F:OnkormanyzatiUtem2</t>
        </r>
      </text>
    </comment>
    <comment ref="AN292" authorId="0" shapeId="0">
      <text>
        <r>
          <rPr>
            <sz val="11"/>
            <rFont val="Calibri"/>
            <family val="2"/>
            <charset val="238"/>
          </rPr>
          <t>SZV_F:EUUtem2</t>
        </r>
      </text>
    </comment>
    <comment ref="AO292" authorId="0" shapeId="0">
      <text>
        <r>
          <rPr>
            <sz val="11"/>
            <rFont val="Calibri"/>
            <family val="2"/>
            <charset val="238"/>
          </rPr>
          <t>SZV_F:EgyebUtem2</t>
        </r>
      </text>
    </comment>
    <comment ref="AP292" authorId="0" shapeId="0">
      <text>
        <r>
          <rPr>
            <sz val="11"/>
            <rFont val="Calibri"/>
            <family val="2"/>
            <charset val="238"/>
          </rPr>
          <t>SZV_F:HitelKotvenyUtem2</t>
        </r>
      </text>
    </comment>
    <comment ref="AQ292" authorId="0" shapeId="0">
      <text>
        <r>
          <rPr>
            <sz val="11"/>
            <rFont val="Calibri"/>
            <family val="2"/>
            <charset val="238"/>
          </rPr>
          <t>SZV_F:OsszesenUtem2</t>
        </r>
      </text>
    </comment>
    <comment ref="AR292" authorId="0" shapeId="0">
      <text>
        <r>
          <rPr>
            <sz val="11"/>
            <rFont val="Calibri"/>
            <family val="2"/>
            <charset val="238"/>
          </rPr>
          <t>SZV_F:ForrashianyUtem2</t>
        </r>
      </text>
    </comment>
    <comment ref="AU292" authorId="0" shapeId="0">
      <text>
        <r>
          <rPr>
            <sz val="11"/>
            <rFont val="Calibri"/>
            <family val="2"/>
            <charset val="238"/>
          </rPr>
          <t>SZV_F:Indokolas</t>
        </r>
      </text>
    </comment>
    <comment ref="AV292" authorId="0" shapeId="0">
      <text>
        <r>
          <rPr>
            <sz val="11"/>
            <rFont val="Calibri"/>
            <family val="2"/>
            <charset val="238"/>
          </rPr>
          <t>SZV_F:Megjegyzes</t>
        </r>
      </text>
    </comment>
    <comment ref="AW292" authorId="0" shapeId="0">
      <text>
        <r>
          <rPr>
            <sz val="11"/>
            <rFont val="Calibri"/>
            <family val="2"/>
            <charset val="238"/>
          </rPr>
          <t>SZV_F:FeladatSorszam</t>
        </r>
      </text>
    </comment>
    <comment ref="AY292" authorId="0" shapeId="0">
      <text>
        <r>
          <rPr>
            <sz val="11"/>
            <rFont val="Calibri"/>
            <family val="2"/>
            <charset val="238"/>
          </rPr>
          <t>SZV_F:ISA</t>
        </r>
      </text>
    </comment>
    <comment ref="B293" authorId="0" shapeId="0">
      <text>
        <r>
          <rPr>
            <sz val="11"/>
            <rFont val="Calibri"/>
            <family val="2"/>
            <charset val="238"/>
          </rPr>
          <t>SZV_F:FontossagiSorrent</t>
        </r>
      </text>
    </comment>
    <comment ref="C293" authorId="0" shapeId="0">
      <text>
        <r>
          <rPr>
            <sz val="11"/>
            <rFont val="Calibri"/>
            <family val="2"/>
            <charset val="238"/>
          </rPr>
          <t>SZV_F:FeladatKategoria</t>
        </r>
      </text>
    </comment>
    <comment ref="D293" authorId="0" shapeId="0">
      <text>
        <r>
          <rPr>
            <sz val="11"/>
            <rFont val="Calibri"/>
            <family val="2"/>
            <charset val="238"/>
          </rPr>
          <t>SZV_F:FeladatMegnevezes</t>
        </r>
      </text>
    </comment>
    <comment ref="E293" authorId="0" shapeId="0">
      <text>
        <r>
          <rPr>
            <sz val="11"/>
            <rFont val="Calibri"/>
            <family val="2"/>
            <charset val="238"/>
          </rPr>
          <t>SZV_F:ElviEngedelySzam</t>
        </r>
      </text>
    </comment>
    <comment ref="F293" authorId="0" shapeId="0">
      <text>
        <r>
          <rPr>
            <sz val="11"/>
            <rFont val="Calibri"/>
            <family val="2"/>
            <charset val="238"/>
          </rPr>
          <t>SZV_F:VKR_Kod</t>
        </r>
      </text>
    </comment>
    <comment ref="G293" authorId="0" shapeId="0">
      <text>
        <r>
          <rPr>
            <sz val="11"/>
            <rFont val="Calibri"/>
            <family val="2"/>
            <charset val="238"/>
          </rPr>
          <t>SZV_F:VKR_Nev</t>
        </r>
      </text>
    </comment>
    <comment ref="H293" authorId="0" shapeId="0">
      <text>
        <r>
          <rPr>
            <sz val="11"/>
            <rFont val="Calibri"/>
            <family val="2"/>
            <charset val="238"/>
          </rPr>
          <t>SZV_F:FeladatAzonosito</t>
        </r>
      </text>
    </comment>
    <comment ref="I293" authorId="0" shapeId="0">
      <text>
        <r>
          <rPr>
            <sz val="11"/>
            <rFont val="Calibri"/>
            <family val="2"/>
            <charset val="238"/>
          </rPr>
          <t>SZV_F:EllatasiTerulet</t>
        </r>
      </text>
    </comment>
    <comment ref="J293" authorId="0" shapeId="0">
      <text>
        <r>
          <rPr>
            <sz val="11"/>
            <rFont val="Calibri"/>
            <family val="2"/>
            <charset val="238"/>
          </rPr>
          <t>SZV_F:EllatasertFelelos</t>
        </r>
      </text>
    </comment>
    <comment ref="K293" authorId="0" shapeId="0">
      <text>
        <r>
          <rPr>
            <sz val="11"/>
            <rFont val="Calibri"/>
            <family val="2"/>
            <charset val="238"/>
          </rPr>
          <t>SZV_F:TervezettNettoKoltseg</t>
        </r>
      </text>
    </comment>
    <comment ref="L293" authorId="0" shapeId="0">
      <text>
        <r>
          <rPr>
            <sz val="11"/>
            <rFont val="Calibri"/>
            <family val="2"/>
            <charset val="238"/>
          </rPr>
          <t>SZV_F:IdotartamKezdes</t>
        </r>
      </text>
    </comment>
    <comment ref="M293" authorId="0" shapeId="0">
      <text>
        <r>
          <rPr>
            <sz val="11"/>
            <rFont val="Calibri"/>
            <family val="2"/>
            <charset val="238"/>
          </rPr>
          <t>SZV_F:IdotartamBefejezes</t>
        </r>
      </text>
    </comment>
    <comment ref="N293" authorId="0" shapeId="0">
      <text>
        <r>
          <rPr>
            <sz val="11"/>
            <rFont val="Calibri"/>
            <family val="2"/>
            <charset val="238"/>
          </rPr>
          <t>SZV_F:NettoKoltsegUtem1</t>
        </r>
      </text>
    </comment>
    <comment ref="O293" authorId="0" shapeId="0">
      <text>
        <r>
          <rPr>
            <sz val="11"/>
            <rFont val="Calibri"/>
            <family val="2"/>
            <charset val="238"/>
          </rPr>
          <t>SZV_F:NettoKoltsegUtem2</t>
        </r>
      </text>
    </comment>
    <comment ref="P293" authorId="0" shapeId="0">
      <text>
        <r>
          <rPr>
            <sz val="11"/>
            <rFont val="Calibri"/>
            <family val="2"/>
            <charset val="238"/>
          </rPr>
          <t>SZV_F:EM_Melleklet2_KTG</t>
        </r>
      </text>
    </comment>
    <comment ref="R293" authorId="0" shapeId="0">
      <text>
        <r>
          <rPr>
            <sz val="11"/>
            <rFont val="Calibri"/>
            <family val="2"/>
            <charset val="238"/>
          </rPr>
          <t>SZV_F:HDUtem1</t>
        </r>
      </text>
    </comment>
    <comment ref="S293" authorId="0" shapeId="0">
      <text>
        <r>
          <rPr>
            <sz val="11"/>
            <rFont val="Calibri"/>
            <family val="2"/>
            <charset val="238"/>
          </rPr>
          <t>SZV_F:ECSUtem1</t>
        </r>
      </text>
    </comment>
    <comment ref="T293" authorId="0" shapeId="0">
      <text>
        <r>
          <rPr>
            <sz val="11"/>
            <rFont val="Calibri"/>
            <family val="2"/>
            <charset val="238"/>
          </rPr>
          <t>SZV_F:KFHUtem1</t>
        </r>
      </text>
    </comment>
    <comment ref="U293" authorId="0" shapeId="0">
      <text>
        <r>
          <rPr>
            <sz val="11"/>
            <rFont val="Calibri"/>
            <family val="2"/>
            <charset val="238"/>
          </rPr>
          <t>SZV_F:Egyeb_SajatUtem1</t>
        </r>
      </text>
    </comment>
    <comment ref="V293" authorId="0" shapeId="0">
      <text>
        <r>
          <rPr>
            <sz val="11"/>
            <rFont val="Calibri"/>
            <family val="2"/>
            <charset val="238"/>
          </rPr>
          <t>SZV_F:DijUtem1</t>
        </r>
      </text>
    </comment>
    <comment ref="W293" authorId="0" shapeId="0">
      <text>
        <r>
          <rPr>
            <sz val="11"/>
            <rFont val="Calibri"/>
            <family val="2"/>
            <charset val="238"/>
          </rPr>
          <t>SZV_F:EM_Melleklet1_Utem1</t>
        </r>
      </text>
    </comment>
    <comment ref="X293" authorId="0" shapeId="0">
      <text>
        <r>
          <rPr>
            <sz val="11"/>
            <rFont val="Calibri"/>
            <family val="2"/>
            <charset val="238"/>
          </rPr>
          <t>SZV_F:EgyebAllamiUtem1</t>
        </r>
      </text>
    </comment>
    <comment ref="Y293" authorId="0" shapeId="0">
      <text>
        <r>
          <rPr>
            <sz val="11"/>
            <rFont val="Calibri"/>
            <family val="2"/>
            <charset val="238"/>
          </rPr>
          <t>SZV_F:OnkormanyzatiUtem1</t>
        </r>
      </text>
    </comment>
    <comment ref="Z293" authorId="0" shapeId="0">
      <text>
        <r>
          <rPr>
            <sz val="11"/>
            <rFont val="Calibri"/>
            <family val="2"/>
            <charset val="238"/>
          </rPr>
          <t>SZV_F:EUUtem1</t>
        </r>
      </text>
    </comment>
    <comment ref="AA293" authorId="0" shapeId="0">
      <text>
        <r>
          <rPr>
            <sz val="11"/>
            <rFont val="Calibri"/>
            <family val="2"/>
            <charset val="238"/>
          </rPr>
          <t>SZV_F:EgyebUtem1</t>
        </r>
      </text>
    </comment>
    <comment ref="AB293" authorId="0" shapeId="0">
      <text>
        <r>
          <rPr>
            <sz val="11"/>
            <rFont val="Calibri"/>
            <family val="2"/>
            <charset val="238"/>
          </rPr>
          <t>SZV_F:HitelKotvenyUtem1</t>
        </r>
      </text>
    </comment>
    <comment ref="AC293" authorId="0" shapeId="0">
      <text>
        <r>
          <rPr>
            <sz val="11"/>
            <rFont val="Calibri"/>
            <family val="2"/>
            <charset val="238"/>
          </rPr>
          <t>SZV_F:OsszesenUtem1</t>
        </r>
      </text>
    </comment>
    <comment ref="AF293" authorId="0" shapeId="0">
      <text>
        <r>
          <rPr>
            <sz val="11"/>
            <rFont val="Calibri"/>
            <family val="2"/>
            <charset val="238"/>
          </rPr>
          <t>SZV_F:HDUtem2</t>
        </r>
      </text>
    </comment>
    <comment ref="AG293" authorId="0" shapeId="0">
      <text>
        <r>
          <rPr>
            <sz val="11"/>
            <rFont val="Calibri"/>
            <family val="2"/>
            <charset val="238"/>
          </rPr>
          <t>SZV_F:ECSUtem2</t>
        </r>
      </text>
    </comment>
    <comment ref="AH293" authorId="0" shapeId="0">
      <text>
        <r>
          <rPr>
            <sz val="11"/>
            <rFont val="Calibri"/>
            <family val="2"/>
            <charset val="238"/>
          </rPr>
          <t>SZV_F:KFHUtem2</t>
        </r>
      </text>
    </comment>
    <comment ref="AI293" authorId="0" shapeId="0">
      <text>
        <r>
          <rPr>
            <sz val="11"/>
            <rFont val="Calibri"/>
            <family val="2"/>
            <charset val="238"/>
          </rPr>
          <t>SZV_F:Egyeb_SajatUtem2</t>
        </r>
      </text>
    </comment>
    <comment ref="AJ293" authorId="0" shapeId="0">
      <text>
        <r>
          <rPr>
            <sz val="11"/>
            <rFont val="Calibri"/>
            <family val="2"/>
            <charset val="238"/>
          </rPr>
          <t>SZV_F:DijUtem2</t>
        </r>
      </text>
    </comment>
    <comment ref="AK293" authorId="0" shapeId="0">
      <text>
        <r>
          <rPr>
            <sz val="11"/>
            <rFont val="Calibri"/>
            <family val="2"/>
            <charset val="238"/>
          </rPr>
          <t>SZV_F:EM_Melleklet1_Utem2</t>
        </r>
      </text>
    </comment>
    <comment ref="AL293" authorId="0" shapeId="0">
      <text>
        <r>
          <rPr>
            <sz val="11"/>
            <rFont val="Calibri"/>
            <family val="2"/>
            <charset val="238"/>
          </rPr>
          <t>SZV_F:EgyebAllamiUtem2</t>
        </r>
      </text>
    </comment>
    <comment ref="AM293" authorId="0" shapeId="0">
      <text>
        <r>
          <rPr>
            <sz val="11"/>
            <rFont val="Calibri"/>
            <family val="2"/>
            <charset val="238"/>
          </rPr>
          <t>SZV_F:OnkormanyzatiUtem2</t>
        </r>
      </text>
    </comment>
    <comment ref="AN293" authorId="0" shapeId="0">
      <text>
        <r>
          <rPr>
            <sz val="11"/>
            <rFont val="Calibri"/>
            <family val="2"/>
            <charset val="238"/>
          </rPr>
          <t>SZV_F:EUUtem2</t>
        </r>
      </text>
    </comment>
    <comment ref="AO293" authorId="0" shapeId="0">
      <text>
        <r>
          <rPr>
            <sz val="11"/>
            <rFont val="Calibri"/>
            <family val="2"/>
            <charset val="238"/>
          </rPr>
          <t>SZV_F:EgyebUtem2</t>
        </r>
      </text>
    </comment>
    <comment ref="AP293" authorId="0" shapeId="0">
      <text>
        <r>
          <rPr>
            <sz val="11"/>
            <rFont val="Calibri"/>
            <family val="2"/>
            <charset val="238"/>
          </rPr>
          <t>SZV_F:HitelKotvenyUtem2</t>
        </r>
      </text>
    </comment>
    <comment ref="AQ293" authorId="0" shapeId="0">
      <text>
        <r>
          <rPr>
            <sz val="11"/>
            <rFont val="Calibri"/>
            <family val="2"/>
            <charset val="238"/>
          </rPr>
          <t>SZV_F:OsszesenUtem2</t>
        </r>
      </text>
    </comment>
    <comment ref="AR293" authorId="0" shapeId="0">
      <text>
        <r>
          <rPr>
            <sz val="11"/>
            <rFont val="Calibri"/>
            <family val="2"/>
            <charset val="238"/>
          </rPr>
          <t>SZV_F:ForrashianyUtem2</t>
        </r>
      </text>
    </comment>
    <comment ref="AU293" authorId="0" shapeId="0">
      <text>
        <r>
          <rPr>
            <sz val="11"/>
            <rFont val="Calibri"/>
            <family val="2"/>
            <charset val="238"/>
          </rPr>
          <t>SZV_F:Indokolas</t>
        </r>
      </text>
    </comment>
    <comment ref="AV293" authorId="0" shapeId="0">
      <text>
        <r>
          <rPr>
            <sz val="11"/>
            <rFont val="Calibri"/>
            <family val="2"/>
            <charset val="238"/>
          </rPr>
          <t>SZV_F:Megjegyzes</t>
        </r>
      </text>
    </comment>
    <comment ref="AW293" authorId="0" shapeId="0">
      <text>
        <r>
          <rPr>
            <sz val="11"/>
            <rFont val="Calibri"/>
            <family val="2"/>
            <charset val="238"/>
          </rPr>
          <t>SZV_F:FeladatSorszam</t>
        </r>
      </text>
    </comment>
    <comment ref="AY293" authorId="0" shapeId="0">
      <text>
        <r>
          <rPr>
            <sz val="11"/>
            <rFont val="Calibri"/>
            <family val="2"/>
            <charset val="238"/>
          </rPr>
          <t>SZV_F:ISA</t>
        </r>
      </text>
    </comment>
    <comment ref="B294" authorId="0" shapeId="0">
      <text>
        <r>
          <rPr>
            <sz val="11"/>
            <rFont val="Calibri"/>
            <family val="2"/>
            <charset val="238"/>
          </rPr>
          <t>SZV_F:FontossagiSorrent</t>
        </r>
      </text>
    </comment>
    <comment ref="C294" authorId="0" shapeId="0">
      <text>
        <r>
          <rPr>
            <sz val="11"/>
            <rFont val="Calibri"/>
            <family val="2"/>
            <charset val="238"/>
          </rPr>
          <t>SZV_F:FeladatKategoria</t>
        </r>
      </text>
    </comment>
    <comment ref="D294" authorId="0" shapeId="0">
      <text>
        <r>
          <rPr>
            <sz val="11"/>
            <rFont val="Calibri"/>
            <family val="2"/>
            <charset val="238"/>
          </rPr>
          <t>SZV_F:FeladatMegnevezes</t>
        </r>
      </text>
    </comment>
    <comment ref="E294" authorId="0" shapeId="0">
      <text>
        <r>
          <rPr>
            <sz val="11"/>
            <rFont val="Calibri"/>
            <family val="2"/>
            <charset val="238"/>
          </rPr>
          <t>SZV_F:ElviEngedelySzam</t>
        </r>
      </text>
    </comment>
    <comment ref="F294" authorId="0" shapeId="0">
      <text>
        <r>
          <rPr>
            <sz val="11"/>
            <rFont val="Calibri"/>
            <family val="2"/>
            <charset val="238"/>
          </rPr>
          <t>SZV_F:VKR_Kod</t>
        </r>
      </text>
    </comment>
    <comment ref="G294" authorId="0" shapeId="0">
      <text>
        <r>
          <rPr>
            <sz val="11"/>
            <rFont val="Calibri"/>
            <family val="2"/>
            <charset val="238"/>
          </rPr>
          <t>SZV_F:VKR_Nev</t>
        </r>
      </text>
    </comment>
    <comment ref="H294" authorId="0" shapeId="0">
      <text>
        <r>
          <rPr>
            <sz val="11"/>
            <rFont val="Calibri"/>
            <family val="2"/>
            <charset val="238"/>
          </rPr>
          <t>SZV_F:FeladatAzonosito</t>
        </r>
      </text>
    </comment>
    <comment ref="I294" authorId="0" shapeId="0">
      <text>
        <r>
          <rPr>
            <sz val="11"/>
            <rFont val="Calibri"/>
            <family val="2"/>
            <charset val="238"/>
          </rPr>
          <t>SZV_F:EllatasiTerulet</t>
        </r>
      </text>
    </comment>
    <comment ref="J294" authorId="0" shapeId="0">
      <text>
        <r>
          <rPr>
            <sz val="11"/>
            <rFont val="Calibri"/>
            <family val="2"/>
            <charset val="238"/>
          </rPr>
          <t>SZV_F:EllatasertFelelos</t>
        </r>
      </text>
    </comment>
    <comment ref="K294" authorId="0" shapeId="0">
      <text>
        <r>
          <rPr>
            <sz val="11"/>
            <rFont val="Calibri"/>
            <family val="2"/>
            <charset val="238"/>
          </rPr>
          <t>SZV_F:TervezettNettoKoltseg</t>
        </r>
      </text>
    </comment>
    <comment ref="L294" authorId="0" shapeId="0">
      <text>
        <r>
          <rPr>
            <sz val="11"/>
            <rFont val="Calibri"/>
            <family val="2"/>
            <charset val="238"/>
          </rPr>
          <t>SZV_F:IdotartamKezdes</t>
        </r>
      </text>
    </comment>
    <comment ref="M294" authorId="0" shapeId="0">
      <text>
        <r>
          <rPr>
            <sz val="11"/>
            <rFont val="Calibri"/>
            <family val="2"/>
            <charset val="238"/>
          </rPr>
          <t>SZV_F:IdotartamBefejezes</t>
        </r>
      </text>
    </comment>
    <comment ref="N294" authorId="0" shapeId="0">
      <text>
        <r>
          <rPr>
            <sz val="11"/>
            <rFont val="Calibri"/>
            <family val="2"/>
            <charset val="238"/>
          </rPr>
          <t>SZV_F:NettoKoltsegUtem1</t>
        </r>
      </text>
    </comment>
    <comment ref="O294" authorId="0" shapeId="0">
      <text>
        <r>
          <rPr>
            <sz val="11"/>
            <rFont val="Calibri"/>
            <family val="2"/>
            <charset val="238"/>
          </rPr>
          <t>SZV_F:NettoKoltsegUtem2</t>
        </r>
      </text>
    </comment>
    <comment ref="P294" authorId="0" shapeId="0">
      <text>
        <r>
          <rPr>
            <sz val="11"/>
            <rFont val="Calibri"/>
            <family val="2"/>
            <charset val="238"/>
          </rPr>
          <t>SZV_F:EM_Melleklet2_KTG</t>
        </r>
      </text>
    </comment>
    <comment ref="R294" authorId="0" shapeId="0">
      <text>
        <r>
          <rPr>
            <sz val="11"/>
            <rFont val="Calibri"/>
            <family val="2"/>
            <charset val="238"/>
          </rPr>
          <t>SZV_F:HDUtem1</t>
        </r>
      </text>
    </comment>
    <comment ref="S294" authorId="0" shapeId="0">
      <text>
        <r>
          <rPr>
            <sz val="11"/>
            <rFont val="Calibri"/>
            <family val="2"/>
            <charset val="238"/>
          </rPr>
          <t>SZV_F:ECSUtem1</t>
        </r>
      </text>
    </comment>
    <comment ref="T294" authorId="0" shapeId="0">
      <text>
        <r>
          <rPr>
            <sz val="11"/>
            <rFont val="Calibri"/>
            <family val="2"/>
            <charset val="238"/>
          </rPr>
          <t>SZV_F:KFHUtem1</t>
        </r>
      </text>
    </comment>
    <comment ref="U294" authorId="0" shapeId="0">
      <text>
        <r>
          <rPr>
            <sz val="11"/>
            <rFont val="Calibri"/>
            <family val="2"/>
            <charset val="238"/>
          </rPr>
          <t>SZV_F:Egyeb_SajatUtem1</t>
        </r>
      </text>
    </comment>
    <comment ref="V294" authorId="0" shapeId="0">
      <text>
        <r>
          <rPr>
            <sz val="11"/>
            <rFont val="Calibri"/>
            <family val="2"/>
            <charset val="238"/>
          </rPr>
          <t>SZV_F:DijUtem1</t>
        </r>
      </text>
    </comment>
    <comment ref="W294" authorId="0" shapeId="0">
      <text>
        <r>
          <rPr>
            <sz val="11"/>
            <rFont val="Calibri"/>
            <family val="2"/>
            <charset val="238"/>
          </rPr>
          <t>SZV_F:EM_Melleklet1_Utem1</t>
        </r>
      </text>
    </comment>
    <comment ref="X294" authorId="0" shapeId="0">
      <text>
        <r>
          <rPr>
            <sz val="11"/>
            <rFont val="Calibri"/>
            <family val="2"/>
            <charset val="238"/>
          </rPr>
          <t>SZV_F:EgyebAllamiUtem1</t>
        </r>
      </text>
    </comment>
    <comment ref="Y294" authorId="0" shapeId="0">
      <text>
        <r>
          <rPr>
            <sz val="11"/>
            <rFont val="Calibri"/>
            <family val="2"/>
            <charset val="238"/>
          </rPr>
          <t>SZV_F:OnkormanyzatiUtem1</t>
        </r>
      </text>
    </comment>
    <comment ref="Z294" authorId="0" shapeId="0">
      <text>
        <r>
          <rPr>
            <sz val="11"/>
            <rFont val="Calibri"/>
            <family val="2"/>
            <charset val="238"/>
          </rPr>
          <t>SZV_F:EUUtem1</t>
        </r>
      </text>
    </comment>
    <comment ref="AA294" authorId="0" shapeId="0">
      <text>
        <r>
          <rPr>
            <sz val="11"/>
            <rFont val="Calibri"/>
            <family val="2"/>
            <charset val="238"/>
          </rPr>
          <t>SZV_F:EgyebUtem1</t>
        </r>
      </text>
    </comment>
    <comment ref="AB294" authorId="0" shapeId="0">
      <text>
        <r>
          <rPr>
            <sz val="11"/>
            <rFont val="Calibri"/>
            <family val="2"/>
            <charset val="238"/>
          </rPr>
          <t>SZV_F:HitelKotvenyUtem1</t>
        </r>
      </text>
    </comment>
    <comment ref="AC294" authorId="0" shapeId="0">
      <text>
        <r>
          <rPr>
            <sz val="11"/>
            <rFont val="Calibri"/>
            <family val="2"/>
            <charset val="238"/>
          </rPr>
          <t>SZV_F:OsszesenUtem1</t>
        </r>
      </text>
    </comment>
    <comment ref="AF294" authorId="0" shapeId="0">
      <text>
        <r>
          <rPr>
            <sz val="11"/>
            <rFont val="Calibri"/>
            <family val="2"/>
            <charset val="238"/>
          </rPr>
          <t>SZV_F:HDUtem2</t>
        </r>
      </text>
    </comment>
    <comment ref="AG294" authorId="0" shapeId="0">
      <text>
        <r>
          <rPr>
            <sz val="11"/>
            <rFont val="Calibri"/>
            <family val="2"/>
            <charset val="238"/>
          </rPr>
          <t>SZV_F:ECSUtem2</t>
        </r>
      </text>
    </comment>
    <comment ref="AH294" authorId="0" shapeId="0">
      <text>
        <r>
          <rPr>
            <sz val="11"/>
            <rFont val="Calibri"/>
            <family val="2"/>
            <charset val="238"/>
          </rPr>
          <t>SZV_F:KFHUtem2</t>
        </r>
      </text>
    </comment>
    <comment ref="AI294" authorId="0" shapeId="0">
      <text>
        <r>
          <rPr>
            <sz val="11"/>
            <rFont val="Calibri"/>
            <family val="2"/>
            <charset val="238"/>
          </rPr>
          <t>SZV_F:Egyeb_SajatUtem2</t>
        </r>
      </text>
    </comment>
    <comment ref="AJ294" authorId="0" shapeId="0">
      <text>
        <r>
          <rPr>
            <sz val="11"/>
            <rFont val="Calibri"/>
            <family val="2"/>
            <charset val="238"/>
          </rPr>
          <t>SZV_F:DijUtem2</t>
        </r>
      </text>
    </comment>
    <comment ref="AK294" authorId="0" shapeId="0">
      <text>
        <r>
          <rPr>
            <sz val="11"/>
            <rFont val="Calibri"/>
            <family val="2"/>
            <charset val="238"/>
          </rPr>
          <t>SZV_F:EM_Melleklet1_Utem2</t>
        </r>
      </text>
    </comment>
    <comment ref="AL294" authorId="0" shapeId="0">
      <text>
        <r>
          <rPr>
            <sz val="11"/>
            <rFont val="Calibri"/>
            <family val="2"/>
            <charset val="238"/>
          </rPr>
          <t>SZV_F:EgyebAllamiUtem2</t>
        </r>
      </text>
    </comment>
    <comment ref="AM294" authorId="0" shapeId="0">
      <text>
        <r>
          <rPr>
            <sz val="11"/>
            <rFont val="Calibri"/>
            <family val="2"/>
            <charset val="238"/>
          </rPr>
          <t>SZV_F:OnkormanyzatiUtem2</t>
        </r>
      </text>
    </comment>
    <comment ref="AN294" authorId="0" shapeId="0">
      <text>
        <r>
          <rPr>
            <sz val="11"/>
            <rFont val="Calibri"/>
            <family val="2"/>
            <charset val="238"/>
          </rPr>
          <t>SZV_F:EUUtem2</t>
        </r>
      </text>
    </comment>
    <comment ref="AO294" authorId="0" shapeId="0">
      <text>
        <r>
          <rPr>
            <sz val="11"/>
            <rFont val="Calibri"/>
            <family val="2"/>
            <charset val="238"/>
          </rPr>
          <t>SZV_F:EgyebUtem2</t>
        </r>
      </text>
    </comment>
    <comment ref="AP294" authorId="0" shapeId="0">
      <text>
        <r>
          <rPr>
            <sz val="11"/>
            <rFont val="Calibri"/>
            <family val="2"/>
            <charset val="238"/>
          </rPr>
          <t>SZV_F:HitelKotvenyUtem2</t>
        </r>
      </text>
    </comment>
    <comment ref="AQ294" authorId="0" shapeId="0">
      <text>
        <r>
          <rPr>
            <sz val="11"/>
            <rFont val="Calibri"/>
            <family val="2"/>
            <charset val="238"/>
          </rPr>
          <t>SZV_F:OsszesenUtem2</t>
        </r>
      </text>
    </comment>
    <comment ref="AR294" authorId="0" shapeId="0">
      <text>
        <r>
          <rPr>
            <sz val="11"/>
            <rFont val="Calibri"/>
            <family val="2"/>
            <charset val="238"/>
          </rPr>
          <t>SZV_F:ForrashianyUtem2</t>
        </r>
      </text>
    </comment>
    <comment ref="AU294" authorId="0" shapeId="0">
      <text>
        <r>
          <rPr>
            <sz val="11"/>
            <rFont val="Calibri"/>
            <family val="2"/>
            <charset val="238"/>
          </rPr>
          <t>SZV_F:Indokolas</t>
        </r>
      </text>
    </comment>
    <comment ref="AV294" authorId="0" shapeId="0">
      <text>
        <r>
          <rPr>
            <sz val="11"/>
            <rFont val="Calibri"/>
            <family val="2"/>
            <charset val="238"/>
          </rPr>
          <t>SZV_F:Megjegyzes</t>
        </r>
      </text>
    </comment>
    <comment ref="AW294" authorId="0" shapeId="0">
      <text>
        <r>
          <rPr>
            <sz val="11"/>
            <rFont val="Calibri"/>
            <family val="2"/>
            <charset val="238"/>
          </rPr>
          <t>SZV_F:FeladatSorszam</t>
        </r>
      </text>
    </comment>
    <comment ref="AY294" authorId="0" shapeId="0">
      <text>
        <r>
          <rPr>
            <sz val="11"/>
            <rFont val="Calibri"/>
            <family val="2"/>
            <charset val="238"/>
          </rPr>
          <t>SZV_F:ISA</t>
        </r>
      </text>
    </comment>
    <comment ref="B295" authorId="0" shapeId="0">
      <text>
        <r>
          <rPr>
            <sz val="11"/>
            <rFont val="Calibri"/>
            <family val="2"/>
            <charset val="238"/>
          </rPr>
          <t>SZV_F:FontossagiSorrent</t>
        </r>
      </text>
    </comment>
    <comment ref="C295" authorId="0" shapeId="0">
      <text>
        <r>
          <rPr>
            <sz val="11"/>
            <rFont val="Calibri"/>
            <family val="2"/>
            <charset val="238"/>
          </rPr>
          <t>SZV_F:FeladatKategoria</t>
        </r>
      </text>
    </comment>
    <comment ref="D295" authorId="0" shapeId="0">
      <text>
        <r>
          <rPr>
            <sz val="11"/>
            <rFont val="Calibri"/>
            <family val="2"/>
            <charset val="238"/>
          </rPr>
          <t>SZV_F:FeladatMegnevezes</t>
        </r>
      </text>
    </comment>
    <comment ref="E295" authorId="0" shapeId="0">
      <text>
        <r>
          <rPr>
            <sz val="11"/>
            <rFont val="Calibri"/>
            <family val="2"/>
            <charset val="238"/>
          </rPr>
          <t>SZV_F:ElviEngedelySzam</t>
        </r>
      </text>
    </comment>
    <comment ref="F295" authorId="0" shapeId="0">
      <text>
        <r>
          <rPr>
            <sz val="11"/>
            <rFont val="Calibri"/>
            <family val="2"/>
            <charset val="238"/>
          </rPr>
          <t>SZV_F:VKR_Kod</t>
        </r>
      </text>
    </comment>
    <comment ref="G295" authorId="0" shapeId="0">
      <text>
        <r>
          <rPr>
            <sz val="11"/>
            <rFont val="Calibri"/>
            <family val="2"/>
            <charset val="238"/>
          </rPr>
          <t>SZV_F:VKR_Nev</t>
        </r>
      </text>
    </comment>
    <comment ref="H295" authorId="0" shapeId="0">
      <text>
        <r>
          <rPr>
            <sz val="11"/>
            <rFont val="Calibri"/>
            <family val="2"/>
            <charset val="238"/>
          </rPr>
          <t>SZV_F:FeladatAzonosito</t>
        </r>
      </text>
    </comment>
    <comment ref="I295" authorId="0" shapeId="0">
      <text>
        <r>
          <rPr>
            <sz val="11"/>
            <rFont val="Calibri"/>
            <family val="2"/>
            <charset val="238"/>
          </rPr>
          <t>SZV_F:EllatasiTerulet</t>
        </r>
      </text>
    </comment>
    <comment ref="J295" authorId="0" shapeId="0">
      <text>
        <r>
          <rPr>
            <sz val="11"/>
            <rFont val="Calibri"/>
            <family val="2"/>
            <charset val="238"/>
          </rPr>
          <t>SZV_F:EllatasertFelelos</t>
        </r>
      </text>
    </comment>
    <comment ref="K295" authorId="0" shapeId="0">
      <text>
        <r>
          <rPr>
            <sz val="11"/>
            <rFont val="Calibri"/>
            <family val="2"/>
            <charset val="238"/>
          </rPr>
          <t>SZV_F:TervezettNettoKoltseg</t>
        </r>
      </text>
    </comment>
    <comment ref="L295" authorId="0" shapeId="0">
      <text>
        <r>
          <rPr>
            <sz val="11"/>
            <rFont val="Calibri"/>
            <family val="2"/>
            <charset val="238"/>
          </rPr>
          <t>SZV_F:IdotartamKezdes</t>
        </r>
      </text>
    </comment>
    <comment ref="M295" authorId="0" shapeId="0">
      <text>
        <r>
          <rPr>
            <sz val="11"/>
            <rFont val="Calibri"/>
            <family val="2"/>
            <charset val="238"/>
          </rPr>
          <t>SZV_F:IdotartamBefejezes</t>
        </r>
      </text>
    </comment>
    <comment ref="N295" authorId="0" shapeId="0">
      <text>
        <r>
          <rPr>
            <sz val="11"/>
            <rFont val="Calibri"/>
            <family val="2"/>
            <charset val="238"/>
          </rPr>
          <t>SZV_F:NettoKoltsegUtem1</t>
        </r>
      </text>
    </comment>
    <comment ref="O295" authorId="0" shapeId="0">
      <text>
        <r>
          <rPr>
            <sz val="11"/>
            <rFont val="Calibri"/>
            <family val="2"/>
            <charset val="238"/>
          </rPr>
          <t>SZV_F:NettoKoltsegUtem2</t>
        </r>
      </text>
    </comment>
    <comment ref="P295" authorId="0" shapeId="0">
      <text>
        <r>
          <rPr>
            <sz val="11"/>
            <rFont val="Calibri"/>
            <family val="2"/>
            <charset val="238"/>
          </rPr>
          <t>SZV_F:EM_Melleklet2_KTG</t>
        </r>
      </text>
    </comment>
    <comment ref="R295" authorId="0" shapeId="0">
      <text>
        <r>
          <rPr>
            <sz val="11"/>
            <rFont val="Calibri"/>
            <family val="2"/>
            <charset val="238"/>
          </rPr>
          <t>SZV_F:HDUtem1</t>
        </r>
      </text>
    </comment>
    <comment ref="S295" authorId="0" shapeId="0">
      <text>
        <r>
          <rPr>
            <sz val="11"/>
            <rFont val="Calibri"/>
            <family val="2"/>
            <charset val="238"/>
          </rPr>
          <t>SZV_F:ECSUtem1</t>
        </r>
      </text>
    </comment>
    <comment ref="T295" authorId="0" shapeId="0">
      <text>
        <r>
          <rPr>
            <sz val="11"/>
            <rFont val="Calibri"/>
            <family val="2"/>
            <charset val="238"/>
          </rPr>
          <t>SZV_F:KFHUtem1</t>
        </r>
      </text>
    </comment>
    <comment ref="U295" authorId="0" shapeId="0">
      <text>
        <r>
          <rPr>
            <sz val="11"/>
            <rFont val="Calibri"/>
            <family val="2"/>
            <charset val="238"/>
          </rPr>
          <t>SZV_F:Egyeb_SajatUtem1</t>
        </r>
      </text>
    </comment>
    <comment ref="V295" authorId="0" shapeId="0">
      <text>
        <r>
          <rPr>
            <sz val="11"/>
            <rFont val="Calibri"/>
            <family val="2"/>
            <charset val="238"/>
          </rPr>
          <t>SZV_F:DijUtem1</t>
        </r>
      </text>
    </comment>
    <comment ref="W295" authorId="0" shapeId="0">
      <text>
        <r>
          <rPr>
            <sz val="11"/>
            <rFont val="Calibri"/>
            <family val="2"/>
            <charset val="238"/>
          </rPr>
          <t>SZV_F:EM_Melleklet1_Utem1</t>
        </r>
      </text>
    </comment>
    <comment ref="X295" authorId="0" shapeId="0">
      <text>
        <r>
          <rPr>
            <sz val="11"/>
            <rFont val="Calibri"/>
            <family val="2"/>
            <charset val="238"/>
          </rPr>
          <t>SZV_F:EgyebAllamiUtem1</t>
        </r>
      </text>
    </comment>
    <comment ref="Y295" authorId="0" shapeId="0">
      <text>
        <r>
          <rPr>
            <sz val="11"/>
            <rFont val="Calibri"/>
            <family val="2"/>
            <charset val="238"/>
          </rPr>
          <t>SZV_F:OnkormanyzatiUtem1</t>
        </r>
      </text>
    </comment>
    <comment ref="Z295" authorId="0" shapeId="0">
      <text>
        <r>
          <rPr>
            <sz val="11"/>
            <rFont val="Calibri"/>
            <family val="2"/>
            <charset val="238"/>
          </rPr>
          <t>SZV_F:EUUtem1</t>
        </r>
      </text>
    </comment>
    <comment ref="AA295" authorId="0" shapeId="0">
      <text>
        <r>
          <rPr>
            <sz val="11"/>
            <rFont val="Calibri"/>
            <family val="2"/>
            <charset val="238"/>
          </rPr>
          <t>SZV_F:EgyebUtem1</t>
        </r>
      </text>
    </comment>
    <comment ref="AB295" authorId="0" shapeId="0">
      <text>
        <r>
          <rPr>
            <sz val="11"/>
            <rFont val="Calibri"/>
            <family val="2"/>
            <charset val="238"/>
          </rPr>
          <t>SZV_F:HitelKotvenyUtem1</t>
        </r>
      </text>
    </comment>
    <comment ref="AC295" authorId="0" shapeId="0">
      <text>
        <r>
          <rPr>
            <sz val="11"/>
            <rFont val="Calibri"/>
            <family val="2"/>
            <charset val="238"/>
          </rPr>
          <t>SZV_F:OsszesenUtem1</t>
        </r>
      </text>
    </comment>
    <comment ref="AF295" authorId="0" shapeId="0">
      <text>
        <r>
          <rPr>
            <sz val="11"/>
            <rFont val="Calibri"/>
            <family val="2"/>
            <charset val="238"/>
          </rPr>
          <t>SZV_F:HDUtem2</t>
        </r>
      </text>
    </comment>
    <comment ref="AG295" authorId="0" shapeId="0">
      <text>
        <r>
          <rPr>
            <sz val="11"/>
            <rFont val="Calibri"/>
            <family val="2"/>
            <charset val="238"/>
          </rPr>
          <t>SZV_F:ECSUtem2</t>
        </r>
      </text>
    </comment>
    <comment ref="AH295" authorId="0" shapeId="0">
      <text>
        <r>
          <rPr>
            <sz val="11"/>
            <rFont val="Calibri"/>
            <family val="2"/>
            <charset val="238"/>
          </rPr>
          <t>SZV_F:KFHUtem2</t>
        </r>
      </text>
    </comment>
    <comment ref="AI295" authorId="0" shapeId="0">
      <text>
        <r>
          <rPr>
            <sz val="11"/>
            <rFont val="Calibri"/>
            <family val="2"/>
            <charset val="238"/>
          </rPr>
          <t>SZV_F:Egyeb_SajatUtem2</t>
        </r>
      </text>
    </comment>
    <comment ref="AJ295" authorId="0" shapeId="0">
      <text>
        <r>
          <rPr>
            <sz val="11"/>
            <rFont val="Calibri"/>
            <family val="2"/>
            <charset val="238"/>
          </rPr>
          <t>SZV_F:DijUtem2</t>
        </r>
      </text>
    </comment>
    <comment ref="AK295" authorId="0" shapeId="0">
      <text>
        <r>
          <rPr>
            <sz val="11"/>
            <rFont val="Calibri"/>
            <family val="2"/>
            <charset val="238"/>
          </rPr>
          <t>SZV_F:EM_Melleklet1_Utem2</t>
        </r>
      </text>
    </comment>
    <comment ref="AL295" authorId="0" shapeId="0">
      <text>
        <r>
          <rPr>
            <sz val="11"/>
            <rFont val="Calibri"/>
            <family val="2"/>
            <charset val="238"/>
          </rPr>
          <t>SZV_F:EgyebAllamiUtem2</t>
        </r>
      </text>
    </comment>
    <comment ref="AM295" authorId="0" shapeId="0">
      <text>
        <r>
          <rPr>
            <sz val="11"/>
            <rFont val="Calibri"/>
            <family val="2"/>
            <charset val="238"/>
          </rPr>
          <t>SZV_F:OnkormanyzatiUtem2</t>
        </r>
      </text>
    </comment>
    <comment ref="AN295" authorId="0" shapeId="0">
      <text>
        <r>
          <rPr>
            <sz val="11"/>
            <rFont val="Calibri"/>
            <family val="2"/>
            <charset val="238"/>
          </rPr>
          <t>SZV_F:EUUtem2</t>
        </r>
      </text>
    </comment>
    <comment ref="AO295" authorId="0" shapeId="0">
      <text>
        <r>
          <rPr>
            <sz val="11"/>
            <rFont val="Calibri"/>
            <family val="2"/>
            <charset val="238"/>
          </rPr>
          <t>SZV_F:EgyebUtem2</t>
        </r>
      </text>
    </comment>
    <comment ref="AP295" authorId="0" shapeId="0">
      <text>
        <r>
          <rPr>
            <sz val="11"/>
            <rFont val="Calibri"/>
            <family val="2"/>
            <charset val="238"/>
          </rPr>
          <t>SZV_F:HitelKotvenyUtem2</t>
        </r>
      </text>
    </comment>
    <comment ref="AQ295" authorId="0" shapeId="0">
      <text>
        <r>
          <rPr>
            <sz val="11"/>
            <rFont val="Calibri"/>
            <family val="2"/>
            <charset val="238"/>
          </rPr>
          <t>SZV_F:OsszesenUtem2</t>
        </r>
      </text>
    </comment>
    <comment ref="AR295" authorId="0" shapeId="0">
      <text>
        <r>
          <rPr>
            <sz val="11"/>
            <rFont val="Calibri"/>
            <family val="2"/>
            <charset val="238"/>
          </rPr>
          <t>SZV_F:ForrashianyUtem2</t>
        </r>
      </text>
    </comment>
    <comment ref="AU295" authorId="0" shapeId="0">
      <text>
        <r>
          <rPr>
            <sz val="11"/>
            <rFont val="Calibri"/>
            <family val="2"/>
            <charset val="238"/>
          </rPr>
          <t>SZV_F:Indokolas</t>
        </r>
      </text>
    </comment>
    <comment ref="AV295" authorId="0" shapeId="0">
      <text>
        <r>
          <rPr>
            <sz val="11"/>
            <rFont val="Calibri"/>
            <family val="2"/>
            <charset val="238"/>
          </rPr>
          <t>SZV_F:Megjegyzes</t>
        </r>
      </text>
    </comment>
    <comment ref="AW295" authorId="0" shapeId="0">
      <text>
        <r>
          <rPr>
            <sz val="11"/>
            <rFont val="Calibri"/>
            <family val="2"/>
            <charset val="238"/>
          </rPr>
          <t>SZV_F:FeladatSorszam</t>
        </r>
      </text>
    </comment>
    <comment ref="AY295" authorId="0" shapeId="0">
      <text>
        <r>
          <rPr>
            <sz val="11"/>
            <rFont val="Calibri"/>
            <family val="2"/>
            <charset val="238"/>
          </rPr>
          <t>SZV_F:ISA</t>
        </r>
      </text>
    </comment>
    <comment ref="B296" authorId="0" shapeId="0">
      <text>
        <r>
          <rPr>
            <sz val="11"/>
            <rFont val="Calibri"/>
            <family val="2"/>
            <charset val="238"/>
          </rPr>
          <t>SZV_F:FontossagiSorrent</t>
        </r>
      </text>
    </comment>
    <comment ref="C296" authorId="0" shapeId="0">
      <text>
        <r>
          <rPr>
            <sz val="11"/>
            <rFont val="Calibri"/>
            <family val="2"/>
            <charset val="238"/>
          </rPr>
          <t>SZV_F:FeladatKategoria</t>
        </r>
      </text>
    </comment>
    <comment ref="D296" authorId="0" shapeId="0">
      <text>
        <r>
          <rPr>
            <sz val="11"/>
            <rFont val="Calibri"/>
            <family val="2"/>
            <charset val="238"/>
          </rPr>
          <t>SZV_F:FeladatMegnevezes</t>
        </r>
      </text>
    </comment>
    <comment ref="E296" authorId="0" shapeId="0">
      <text>
        <r>
          <rPr>
            <sz val="11"/>
            <rFont val="Calibri"/>
            <family val="2"/>
            <charset val="238"/>
          </rPr>
          <t>SZV_F:ElviEngedelySzam</t>
        </r>
      </text>
    </comment>
    <comment ref="F296" authorId="0" shapeId="0">
      <text>
        <r>
          <rPr>
            <sz val="11"/>
            <rFont val="Calibri"/>
            <family val="2"/>
            <charset val="238"/>
          </rPr>
          <t>SZV_F:VKR_Kod</t>
        </r>
      </text>
    </comment>
    <comment ref="G296" authorId="0" shapeId="0">
      <text>
        <r>
          <rPr>
            <sz val="11"/>
            <rFont val="Calibri"/>
            <family val="2"/>
            <charset val="238"/>
          </rPr>
          <t>SZV_F:VKR_Nev</t>
        </r>
      </text>
    </comment>
    <comment ref="H296" authorId="0" shapeId="0">
      <text>
        <r>
          <rPr>
            <sz val="11"/>
            <rFont val="Calibri"/>
            <family val="2"/>
            <charset val="238"/>
          </rPr>
          <t>SZV_F:FeladatAzonosito</t>
        </r>
      </text>
    </comment>
    <comment ref="I296" authorId="0" shapeId="0">
      <text>
        <r>
          <rPr>
            <sz val="11"/>
            <rFont val="Calibri"/>
            <family val="2"/>
            <charset val="238"/>
          </rPr>
          <t>SZV_F:EllatasiTerulet</t>
        </r>
      </text>
    </comment>
    <comment ref="J296" authorId="0" shapeId="0">
      <text>
        <r>
          <rPr>
            <sz val="11"/>
            <rFont val="Calibri"/>
            <family val="2"/>
            <charset val="238"/>
          </rPr>
          <t>SZV_F:EllatasertFelelos</t>
        </r>
      </text>
    </comment>
    <comment ref="K296" authorId="0" shapeId="0">
      <text>
        <r>
          <rPr>
            <sz val="11"/>
            <rFont val="Calibri"/>
            <family val="2"/>
            <charset val="238"/>
          </rPr>
          <t>SZV_F:TervezettNettoKoltseg</t>
        </r>
      </text>
    </comment>
    <comment ref="L296" authorId="0" shapeId="0">
      <text>
        <r>
          <rPr>
            <sz val="11"/>
            <rFont val="Calibri"/>
            <family val="2"/>
            <charset val="238"/>
          </rPr>
          <t>SZV_F:IdotartamKezdes</t>
        </r>
      </text>
    </comment>
    <comment ref="M296" authorId="0" shapeId="0">
      <text>
        <r>
          <rPr>
            <sz val="11"/>
            <rFont val="Calibri"/>
            <family val="2"/>
            <charset val="238"/>
          </rPr>
          <t>SZV_F:IdotartamBefejezes</t>
        </r>
      </text>
    </comment>
    <comment ref="N296" authorId="0" shapeId="0">
      <text>
        <r>
          <rPr>
            <sz val="11"/>
            <rFont val="Calibri"/>
            <family val="2"/>
            <charset val="238"/>
          </rPr>
          <t>SZV_F:NettoKoltsegUtem1</t>
        </r>
      </text>
    </comment>
    <comment ref="O296" authorId="0" shapeId="0">
      <text>
        <r>
          <rPr>
            <sz val="11"/>
            <rFont val="Calibri"/>
            <family val="2"/>
            <charset val="238"/>
          </rPr>
          <t>SZV_F:NettoKoltsegUtem2</t>
        </r>
      </text>
    </comment>
    <comment ref="P296" authorId="0" shapeId="0">
      <text>
        <r>
          <rPr>
            <sz val="11"/>
            <rFont val="Calibri"/>
            <family val="2"/>
            <charset val="238"/>
          </rPr>
          <t>SZV_F:EM_Melleklet2_KTG</t>
        </r>
      </text>
    </comment>
    <comment ref="R296" authorId="0" shapeId="0">
      <text>
        <r>
          <rPr>
            <sz val="11"/>
            <rFont val="Calibri"/>
            <family val="2"/>
            <charset val="238"/>
          </rPr>
          <t>SZV_F:HDUtem1</t>
        </r>
      </text>
    </comment>
    <comment ref="S296" authorId="0" shapeId="0">
      <text>
        <r>
          <rPr>
            <sz val="11"/>
            <rFont val="Calibri"/>
            <family val="2"/>
            <charset val="238"/>
          </rPr>
          <t>SZV_F:ECSUtem1</t>
        </r>
      </text>
    </comment>
    <comment ref="T296" authorId="0" shapeId="0">
      <text>
        <r>
          <rPr>
            <sz val="11"/>
            <rFont val="Calibri"/>
            <family val="2"/>
            <charset val="238"/>
          </rPr>
          <t>SZV_F:KFHUtem1</t>
        </r>
      </text>
    </comment>
    <comment ref="U296" authorId="0" shapeId="0">
      <text>
        <r>
          <rPr>
            <sz val="11"/>
            <rFont val="Calibri"/>
            <family val="2"/>
            <charset val="238"/>
          </rPr>
          <t>SZV_F:Egyeb_SajatUtem1</t>
        </r>
      </text>
    </comment>
    <comment ref="V296" authorId="0" shapeId="0">
      <text>
        <r>
          <rPr>
            <sz val="11"/>
            <rFont val="Calibri"/>
            <family val="2"/>
            <charset val="238"/>
          </rPr>
          <t>SZV_F:DijUtem1</t>
        </r>
      </text>
    </comment>
    <comment ref="W296" authorId="0" shapeId="0">
      <text>
        <r>
          <rPr>
            <sz val="11"/>
            <rFont val="Calibri"/>
            <family val="2"/>
            <charset val="238"/>
          </rPr>
          <t>SZV_F:EM_Melleklet1_Utem1</t>
        </r>
      </text>
    </comment>
    <comment ref="X296" authorId="0" shapeId="0">
      <text>
        <r>
          <rPr>
            <sz val="11"/>
            <rFont val="Calibri"/>
            <family val="2"/>
            <charset val="238"/>
          </rPr>
          <t>SZV_F:EgyebAllamiUtem1</t>
        </r>
      </text>
    </comment>
    <comment ref="Y296" authorId="0" shapeId="0">
      <text>
        <r>
          <rPr>
            <sz val="11"/>
            <rFont val="Calibri"/>
            <family val="2"/>
            <charset val="238"/>
          </rPr>
          <t>SZV_F:OnkormanyzatiUtem1</t>
        </r>
      </text>
    </comment>
    <comment ref="Z296" authorId="0" shapeId="0">
      <text>
        <r>
          <rPr>
            <sz val="11"/>
            <rFont val="Calibri"/>
            <family val="2"/>
            <charset val="238"/>
          </rPr>
          <t>SZV_F:EUUtem1</t>
        </r>
      </text>
    </comment>
    <comment ref="AA296" authorId="0" shapeId="0">
      <text>
        <r>
          <rPr>
            <sz val="11"/>
            <rFont val="Calibri"/>
            <family val="2"/>
            <charset val="238"/>
          </rPr>
          <t>SZV_F:EgyebUtem1</t>
        </r>
      </text>
    </comment>
    <comment ref="AB296" authorId="0" shapeId="0">
      <text>
        <r>
          <rPr>
            <sz val="11"/>
            <rFont val="Calibri"/>
            <family val="2"/>
            <charset val="238"/>
          </rPr>
          <t>SZV_F:HitelKotvenyUtem1</t>
        </r>
      </text>
    </comment>
    <comment ref="AC296" authorId="0" shapeId="0">
      <text>
        <r>
          <rPr>
            <sz val="11"/>
            <rFont val="Calibri"/>
            <family val="2"/>
            <charset val="238"/>
          </rPr>
          <t>SZV_F:OsszesenUtem1</t>
        </r>
      </text>
    </comment>
    <comment ref="AF296" authorId="0" shapeId="0">
      <text>
        <r>
          <rPr>
            <sz val="11"/>
            <rFont val="Calibri"/>
            <family val="2"/>
            <charset val="238"/>
          </rPr>
          <t>SZV_F:HDUtem2</t>
        </r>
      </text>
    </comment>
    <comment ref="AG296" authorId="0" shapeId="0">
      <text>
        <r>
          <rPr>
            <sz val="11"/>
            <rFont val="Calibri"/>
            <family val="2"/>
            <charset val="238"/>
          </rPr>
          <t>SZV_F:ECSUtem2</t>
        </r>
      </text>
    </comment>
    <comment ref="AH296" authorId="0" shapeId="0">
      <text>
        <r>
          <rPr>
            <sz val="11"/>
            <rFont val="Calibri"/>
            <family val="2"/>
            <charset val="238"/>
          </rPr>
          <t>SZV_F:KFHUtem2</t>
        </r>
      </text>
    </comment>
    <comment ref="AI296" authorId="0" shapeId="0">
      <text>
        <r>
          <rPr>
            <sz val="11"/>
            <rFont val="Calibri"/>
            <family val="2"/>
            <charset val="238"/>
          </rPr>
          <t>SZV_F:Egyeb_SajatUtem2</t>
        </r>
      </text>
    </comment>
    <comment ref="AJ296" authorId="0" shapeId="0">
      <text>
        <r>
          <rPr>
            <sz val="11"/>
            <rFont val="Calibri"/>
            <family val="2"/>
            <charset val="238"/>
          </rPr>
          <t>SZV_F:DijUtem2</t>
        </r>
      </text>
    </comment>
    <comment ref="AK296" authorId="0" shapeId="0">
      <text>
        <r>
          <rPr>
            <sz val="11"/>
            <rFont val="Calibri"/>
            <family val="2"/>
            <charset val="238"/>
          </rPr>
          <t>SZV_F:EM_Melleklet1_Utem2</t>
        </r>
      </text>
    </comment>
    <comment ref="AL296" authorId="0" shapeId="0">
      <text>
        <r>
          <rPr>
            <sz val="11"/>
            <rFont val="Calibri"/>
            <family val="2"/>
            <charset val="238"/>
          </rPr>
          <t>SZV_F:EgyebAllamiUtem2</t>
        </r>
      </text>
    </comment>
    <comment ref="AM296" authorId="0" shapeId="0">
      <text>
        <r>
          <rPr>
            <sz val="11"/>
            <rFont val="Calibri"/>
            <family val="2"/>
            <charset val="238"/>
          </rPr>
          <t>SZV_F:OnkormanyzatiUtem2</t>
        </r>
      </text>
    </comment>
    <comment ref="AN296" authorId="0" shapeId="0">
      <text>
        <r>
          <rPr>
            <sz val="11"/>
            <rFont val="Calibri"/>
            <family val="2"/>
            <charset val="238"/>
          </rPr>
          <t>SZV_F:EUUtem2</t>
        </r>
      </text>
    </comment>
    <comment ref="AO296" authorId="0" shapeId="0">
      <text>
        <r>
          <rPr>
            <sz val="11"/>
            <rFont val="Calibri"/>
            <family val="2"/>
            <charset val="238"/>
          </rPr>
          <t>SZV_F:EgyebUtem2</t>
        </r>
      </text>
    </comment>
    <comment ref="AP296" authorId="0" shapeId="0">
      <text>
        <r>
          <rPr>
            <sz val="11"/>
            <rFont val="Calibri"/>
            <family val="2"/>
            <charset val="238"/>
          </rPr>
          <t>SZV_F:HitelKotvenyUtem2</t>
        </r>
      </text>
    </comment>
    <comment ref="AQ296" authorId="0" shapeId="0">
      <text>
        <r>
          <rPr>
            <sz val="11"/>
            <rFont val="Calibri"/>
            <family val="2"/>
            <charset val="238"/>
          </rPr>
          <t>SZV_F:OsszesenUtem2</t>
        </r>
      </text>
    </comment>
    <comment ref="AR296" authorId="0" shapeId="0">
      <text>
        <r>
          <rPr>
            <sz val="11"/>
            <rFont val="Calibri"/>
            <family val="2"/>
            <charset val="238"/>
          </rPr>
          <t>SZV_F:ForrashianyUtem2</t>
        </r>
      </text>
    </comment>
    <comment ref="AU296" authorId="0" shapeId="0">
      <text>
        <r>
          <rPr>
            <sz val="11"/>
            <rFont val="Calibri"/>
            <family val="2"/>
            <charset val="238"/>
          </rPr>
          <t>SZV_F:Indokolas</t>
        </r>
      </text>
    </comment>
    <comment ref="AV296" authorId="0" shapeId="0">
      <text>
        <r>
          <rPr>
            <sz val="11"/>
            <rFont val="Calibri"/>
            <family val="2"/>
            <charset val="238"/>
          </rPr>
          <t>SZV_F:Megjegyzes</t>
        </r>
      </text>
    </comment>
    <comment ref="AW296" authorId="0" shapeId="0">
      <text>
        <r>
          <rPr>
            <sz val="11"/>
            <rFont val="Calibri"/>
            <family val="2"/>
            <charset val="238"/>
          </rPr>
          <t>SZV_F:FeladatSorszam</t>
        </r>
      </text>
    </comment>
    <comment ref="AY296" authorId="0" shapeId="0">
      <text>
        <r>
          <rPr>
            <sz val="11"/>
            <rFont val="Calibri"/>
            <family val="2"/>
            <charset val="238"/>
          </rPr>
          <t>SZV_F:ISA</t>
        </r>
      </text>
    </comment>
    <comment ref="B297" authorId="0" shapeId="0">
      <text>
        <r>
          <rPr>
            <sz val="11"/>
            <rFont val="Calibri"/>
            <family val="2"/>
            <charset val="238"/>
          </rPr>
          <t>SZV_F:FontossagiSorrent</t>
        </r>
      </text>
    </comment>
    <comment ref="C297" authorId="0" shapeId="0">
      <text>
        <r>
          <rPr>
            <sz val="11"/>
            <rFont val="Calibri"/>
            <family val="2"/>
            <charset val="238"/>
          </rPr>
          <t>SZV_F:FeladatKategoria</t>
        </r>
      </text>
    </comment>
    <comment ref="D297" authorId="0" shapeId="0">
      <text>
        <r>
          <rPr>
            <sz val="11"/>
            <rFont val="Calibri"/>
            <family val="2"/>
            <charset val="238"/>
          </rPr>
          <t>SZV_F:FeladatMegnevezes</t>
        </r>
      </text>
    </comment>
    <comment ref="E297" authorId="0" shapeId="0">
      <text>
        <r>
          <rPr>
            <sz val="11"/>
            <rFont val="Calibri"/>
            <family val="2"/>
            <charset val="238"/>
          </rPr>
          <t>SZV_F:ElviEngedelySzam</t>
        </r>
      </text>
    </comment>
    <comment ref="F297" authorId="0" shapeId="0">
      <text>
        <r>
          <rPr>
            <sz val="11"/>
            <rFont val="Calibri"/>
            <family val="2"/>
            <charset val="238"/>
          </rPr>
          <t>SZV_F:VKR_Kod</t>
        </r>
      </text>
    </comment>
    <comment ref="G297" authorId="0" shapeId="0">
      <text>
        <r>
          <rPr>
            <sz val="11"/>
            <rFont val="Calibri"/>
            <family val="2"/>
            <charset val="238"/>
          </rPr>
          <t>SZV_F:VKR_Nev</t>
        </r>
      </text>
    </comment>
    <comment ref="H297" authorId="0" shapeId="0">
      <text>
        <r>
          <rPr>
            <sz val="11"/>
            <rFont val="Calibri"/>
            <family val="2"/>
            <charset val="238"/>
          </rPr>
          <t>SZV_F:FeladatAzonosito</t>
        </r>
      </text>
    </comment>
    <comment ref="I297" authorId="0" shapeId="0">
      <text>
        <r>
          <rPr>
            <sz val="11"/>
            <rFont val="Calibri"/>
            <family val="2"/>
            <charset val="238"/>
          </rPr>
          <t>SZV_F:EllatasiTerulet</t>
        </r>
      </text>
    </comment>
    <comment ref="J297" authorId="0" shapeId="0">
      <text>
        <r>
          <rPr>
            <sz val="11"/>
            <rFont val="Calibri"/>
            <family val="2"/>
            <charset val="238"/>
          </rPr>
          <t>SZV_F:EllatasertFelelos</t>
        </r>
      </text>
    </comment>
    <comment ref="K297" authorId="0" shapeId="0">
      <text>
        <r>
          <rPr>
            <sz val="11"/>
            <rFont val="Calibri"/>
            <family val="2"/>
            <charset val="238"/>
          </rPr>
          <t>SZV_F:TervezettNettoKoltseg</t>
        </r>
      </text>
    </comment>
    <comment ref="L297" authorId="0" shapeId="0">
      <text>
        <r>
          <rPr>
            <sz val="11"/>
            <rFont val="Calibri"/>
            <family val="2"/>
            <charset val="238"/>
          </rPr>
          <t>SZV_F:IdotartamKezdes</t>
        </r>
      </text>
    </comment>
    <comment ref="M297" authorId="0" shapeId="0">
      <text>
        <r>
          <rPr>
            <sz val="11"/>
            <rFont val="Calibri"/>
            <family val="2"/>
            <charset val="238"/>
          </rPr>
          <t>SZV_F:IdotartamBefejezes</t>
        </r>
      </text>
    </comment>
    <comment ref="N297" authorId="0" shapeId="0">
      <text>
        <r>
          <rPr>
            <sz val="11"/>
            <rFont val="Calibri"/>
            <family val="2"/>
            <charset val="238"/>
          </rPr>
          <t>SZV_F:NettoKoltsegUtem1</t>
        </r>
      </text>
    </comment>
    <comment ref="O297" authorId="0" shapeId="0">
      <text>
        <r>
          <rPr>
            <sz val="11"/>
            <rFont val="Calibri"/>
            <family val="2"/>
            <charset val="238"/>
          </rPr>
          <t>SZV_F:NettoKoltsegUtem2</t>
        </r>
      </text>
    </comment>
    <comment ref="P297" authorId="0" shapeId="0">
      <text>
        <r>
          <rPr>
            <sz val="11"/>
            <rFont val="Calibri"/>
            <family val="2"/>
            <charset val="238"/>
          </rPr>
          <t>SZV_F:EM_Melleklet2_KTG</t>
        </r>
      </text>
    </comment>
    <comment ref="R297" authorId="0" shapeId="0">
      <text>
        <r>
          <rPr>
            <sz val="11"/>
            <rFont val="Calibri"/>
            <family val="2"/>
            <charset val="238"/>
          </rPr>
          <t>SZV_F:HDUtem1</t>
        </r>
      </text>
    </comment>
    <comment ref="S297" authorId="0" shapeId="0">
      <text>
        <r>
          <rPr>
            <sz val="11"/>
            <rFont val="Calibri"/>
            <family val="2"/>
            <charset val="238"/>
          </rPr>
          <t>SZV_F:ECSUtem1</t>
        </r>
      </text>
    </comment>
    <comment ref="T297" authorId="0" shapeId="0">
      <text>
        <r>
          <rPr>
            <sz val="11"/>
            <rFont val="Calibri"/>
            <family val="2"/>
            <charset val="238"/>
          </rPr>
          <t>SZV_F:KFHUtem1</t>
        </r>
      </text>
    </comment>
    <comment ref="U297" authorId="0" shapeId="0">
      <text>
        <r>
          <rPr>
            <sz val="11"/>
            <rFont val="Calibri"/>
            <family val="2"/>
            <charset val="238"/>
          </rPr>
          <t>SZV_F:Egyeb_SajatUtem1</t>
        </r>
      </text>
    </comment>
    <comment ref="V297" authorId="0" shapeId="0">
      <text>
        <r>
          <rPr>
            <sz val="11"/>
            <rFont val="Calibri"/>
            <family val="2"/>
            <charset val="238"/>
          </rPr>
          <t>SZV_F:DijUtem1</t>
        </r>
      </text>
    </comment>
    <comment ref="W297" authorId="0" shapeId="0">
      <text>
        <r>
          <rPr>
            <sz val="11"/>
            <rFont val="Calibri"/>
            <family val="2"/>
            <charset val="238"/>
          </rPr>
          <t>SZV_F:EM_Melleklet1_Utem1</t>
        </r>
      </text>
    </comment>
    <comment ref="X297" authorId="0" shapeId="0">
      <text>
        <r>
          <rPr>
            <sz val="11"/>
            <rFont val="Calibri"/>
            <family val="2"/>
            <charset val="238"/>
          </rPr>
          <t>SZV_F:EgyebAllamiUtem1</t>
        </r>
      </text>
    </comment>
    <comment ref="Y297" authorId="0" shapeId="0">
      <text>
        <r>
          <rPr>
            <sz val="11"/>
            <rFont val="Calibri"/>
            <family val="2"/>
            <charset val="238"/>
          </rPr>
          <t>SZV_F:OnkormanyzatiUtem1</t>
        </r>
      </text>
    </comment>
    <comment ref="Z297" authorId="0" shapeId="0">
      <text>
        <r>
          <rPr>
            <sz val="11"/>
            <rFont val="Calibri"/>
            <family val="2"/>
            <charset val="238"/>
          </rPr>
          <t>SZV_F:EUUtem1</t>
        </r>
      </text>
    </comment>
    <comment ref="AA297" authorId="0" shapeId="0">
      <text>
        <r>
          <rPr>
            <sz val="11"/>
            <rFont val="Calibri"/>
            <family val="2"/>
            <charset val="238"/>
          </rPr>
          <t>SZV_F:EgyebUtem1</t>
        </r>
      </text>
    </comment>
    <comment ref="AB297" authorId="0" shapeId="0">
      <text>
        <r>
          <rPr>
            <sz val="11"/>
            <rFont val="Calibri"/>
            <family val="2"/>
            <charset val="238"/>
          </rPr>
          <t>SZV_F:HitelKotvenyUtem1</t>
        </r>
      </text>
    </comment>
    <comment ref="AC297" authorId="0" shapeId="0">
      <text>
        <r>
          <rPr>
            <sz val="11"/>
            <rFont val="Calibri"/>
            <family val="2"/>
            <charset val="238"/>
          </rPr>
          <t>SZV_F:OsszesenUtem1</t>
        </r>
      </text>
    </comment>
    <comment ref="AF297" authorId="0" shapeId="0">
      <text>
        <r>
          <rPr>
            <sz val="11"/>
            <rFont val="Calibri"/>
            <family val="2"/>
            <charset val="238"/>
          </rPr>
          <t>SZV_F:HDUtem2</t>
        </r>
      </text>
    </comment>
    <comment ref="AG297" authorId="0" shapeId="0">
      <text>
        <r>
          <rPr>
            <sz val="11"/>
            <rFont val="Calibri"/>
            <family val="2"/>
            <charset val="238"/>
          </rPr>
          <t>SZV_F:ECSUtem2</t>
        </r>
      </text>
    </comment>
    <comment ref="AH297" authorId="0" shapeId="0">
      <text>
        <r>
          <rPr>
            <sz val="11"/>
            <rFont val="Calibri"/>
            <family val="2"/>
            <charset val="238"/>
          </rPr>
          <t>SZV_F:KFHUtem2</t>
        </r>
      </text>
    </comment>
    <comment ref="AI297" authorId="0" shapeId="0">
      <text>
        <r>
          <rPr>
            <sz val="11"/>
            <rFont val="Calibri"/>
            <family val="2"/>
            <charset val="238"/>
          </rPr>
          <t>SZV_F:Egyeb_SajatUtem2</t>
        </r>
      </text>
    </comment>
    <comment ref="AJ297" authorId="0" shapeId="0">
      <text>
        <r>
          <rPr>
            <sz val="11"/>
            <rFont val="Calibri"/>
            <family val="2"/>
            <charset val="238"/>
          </rPr>
          <t>SZV_F:DijUtem2</t>
        </r>
      </text>
    </comment>
    <comment ref="AK297" authorId="0" shapeId="0">
      <text>
        <r>
          <rPr>
            <sz val="11"/>
            <rFont val="Calibri"/>
            <family val="2"/>
            <charset val="238"/>
          </rPr>
          <t>SZV_F:EM_Melleklet1_Utem2</t>
        </r>
      </text>
    </comment>
    <comment ref="AL297" authorId="0" shapeId="0">
      <text>
        <r>
          <rPr>
            <sz val="11"/>
            <rFont val="Calibri"/>
            <family val="2"/>
            <charset val="238"/>
          </rPr>
          <t>SZV_F:EgyebAllamiUtem2</t>
        </r>
      </text>
    </comment>
    <comment ref="AM297" authorId="0" shapeId="0">
      <text>
        <r>
          <rPr>
            <sz val="11"/>
            <rFont val="Calibri"/>
            <family val="2"/>
            <charset val="238"/>
          </rPr>
          <t>SZV_F:OnkormanyzatiUtem2</t>
        </r>
      </text>
    </comment>
    <comment ref="AN297" authorId="0" shapeId="0">
      <text>
        <r>
          <rPr>
            <sz val="11"/>
            <rFont val="Calibri"/>
            <family val="2"/>
            <charset val="238"/>
          </rPr>
          <t>SZV_F:EUUtem2</t>
        </r>
      </text>
    </comment>
    <comment ref="AO297" authorId="0" shapeId="0">
      <text>
        <r>
          <rPr>
            <sz val="11"/>
            <rFont val="Calibri"/>
            <family val="2"/>
            <charset val="238"/>
          </rPr>
          <t>SZV_F:EgyebUtem2</t>
        </r>
      </text>
    </comment>
    <comment ref="AP297" authorId="0" shapeId="0">
      <text>
        <r>
          <rPr>
            <sz val="11"/>
            <rFont val="Calibri"/>
            <family val="2"/>
            <charset val="238"/>
          </rPr>
          <t>SZV_F:HitelKotvenyUtem2</t>
        </r>
      </text>
    </comment>
    <comment ref="AQ297" authorId="0" shapeId="0">
      <text>
        <r>
          <rPr>
            <sz val="11"/>
            <rFont val="Calibri"/>
            <family val="2"/>
            <charset val="238"/>
          </rPr>
          <t>SZV_F:OsszesenUtem2</t>
        </r>
      </text>
    </comment>
    <comment ref="AR297" authorId="0" shapeId="0">
      <text>
        <r>
          <rPr>
            <sz val="11"/>
            <rFont val="Calibri"/>
            <family val="2"/>
            <charset val="238"/>
          </rPr>
          <t>SZV_F:ForrashianyUtem2</t>
        </r>
      </text>
    </comment>
    <comment ref="AU297" authorId="0" shapeId="0">
      <text>
        <r>
          <rPr>
            <sz val="11"/>
            <rFont val="Calibri"/>
            <family val="2"/>
            <charset val="238"/>
          </rPr>
          <t>SZV_F:Indokolas</t>
        </r>
      </text>
    </comment>
    <comment ref="AV297" authorId="0" shapeId="0">
      <text>
        <r>
          <rPr>
            <sz val="11"/>
            <rFont val="Calibri"/>
            <family val="2"/>
            <charset val="238"/>
          </rPr>
          <t>SZV_F:Megjegyzes</t>
        </r>
      </text>
    </comment>
    <comment ref="AW297" authorId="0" shapeId="0">
      <text>
        <r>
          <rPr>
            <sz val="11"/>
            <rFont val="Calibri"/>
            <family val="2"/>
            <charset val="238"/>
          </rPr>
          <t>SZV_F:FeladatSorszam</t>
        </r>
      </text>
    </comment>
    <comment ref="AY297" authorId="0" shapeId="0">
      <text>
        <r>
          <rPr>
            <sz val="11"/>
            <rFont val="Calibri"/>
            <family val="2"/>
            <charset val="238"/>
          </rPr>
          <t>SZV_F:ISA</t>
        </r>
      </text>
    </comment>
    <comment ref="B298" authorId="0" shapeId="0">
      <text>
        <r>
          <rPr>
            <sz val="11"/>
            <rFont val="Calibri"/>
            <family val="2"/>
            <charset val="238"/>
          </rPr>
          <t>SZV_F:FontossagiSorrent</t>
        </r>
      </text>
    </comment>
    <comment ref="C298" authorId="0" shapeId="0">
      <text>
        <r>
          <rPr>
            <sz val="11"/>
            <rFont val="Calibri"/>
            <family val="2"/>
            <charset val="238"/>
          </rPr>
          <t>SZV_F:FeladatKategoria</t>
        </r>
      </text>
    </comment>
    <comment ref="D298" authorId="0" shapeId="0">
      <text>
        <r>
          <rPr>
            <sz val="11"/>
            <rFont val="Calibri"/>
            <family val="2"/>
            <charset val="238"/>
          </rPr>
          <t>SZV_F:FeladatMegnevezes</t>
        </r>
      </text>
    </comment>
    <comment ref="E298" authorId="0" shapeId="0">
      <text>
        <r>
          <rPr>
            <sz val="11"/>
            <rFont val="Calibri"/>
            <family val="2"/>
            <charset val="238"/>
          </rPr>
          <t>SZV_F:ElviEngedelySzam</t>
        </r>
      </text>
    </comment>
    <comment ref="F298" authorId="0" shapeId="0">
      <text>
        <r>
          <rPr>
            <sz val="11"/>
            <rFont val="Calibri"/>
            <family val="2"/>
            <charset val="238"/>
          </rPr>
          <t>SZV_F:VKR_Kod</t>
        </r>
      </text>
    </comment>
    <comment ref="G298" authorId="0" shapeId="0">
      <text>
        <r>
          <rPr>
            <sz val="11"/>
            <rFont val="Calibri"/>
            <family val="2"/>
            <charset val="238"/>
          </rPr>
          <t>SZV_F:VKR_Nev</t>
        </r>
      </text>
    </comment>
    <comment ref="H298" authorId="0" shapeId="0">
      <text>
        <r>
          <rPr>
            <sz val="11"/>
            <rFont val="Calibri"/>
            <family val="2"/>
            <charset val="238"/>
          </rPr>
          <t>SZV_F:FeladatAzonosito</t>
        </r>
      </text>
    </comment>
    <comment ref="I298" authorId="0" shapeId="0">
      <text>
        <r>
          <rPr>
            <sz val="11"/>
            <rFont val="Calibri"/>
            <family val="2"/>
            <charset val="238"/>
          </rPr>
          <t>SZV_F:EllatasiTerulet</t>
        </r>
      </text>
    </comment>
    <comment ref="J298" authorId="0" shapeId="0">
      <text>
        <r>
          <rPr>
            <sz val="11"/>
            <rFont val="Calibri"/>
            <family val="2"/>
            <charset val="238"/>
          </rPr>
          <t>SZV_F:EllatasertFelelos</t>
        </r>
      </text>
    </comment>
    <comment ref="K298" authorId="0" shapeId="0">
      <text>
        <r>
          <rPr>
            <sz val="11"/>
            <rFont val="Calibri"/>
            <family val="2"/>
            <charset val="238"/>
          </rPr>
          <t>SZV_F:TervezettNettoKoltseg</t>
        </r>
      </text>
    </comment>
    <comment ref="L298" authorId="0" shapeId="0">
      <text>
        <r>
          <rPr>
            <sz val="11"/>
            <rFont val="Calibri"/>
            <family val="2"/>
            <charset val="238"/>
          </rPr>
          <t>SZV_F:IdotartamKezdes</t>
        </r>
      </text>
    </comment>
    <comment ref="M298" authorId="0" shapeId="0">
      <text>
        <r>
          <rPr>
            <sz val="11"/>
            <rFont val="Calibri"/>
            <family val="2"/>
            <charset val="238"/>
          </rPr>
          <t>SZV_F:IdotartamBefejezes</t>
        </r>
      </text>
    </comment>
    <comment ref="N298" authorId="0" shapeId="0">
      <text>
        <r>
          <rPr>
            <sz val="11"/>
            <rFont val="Calibri"/>
            <family val="2"/>
            <charset val="238"/>
          </rPr>
          <t>SZV_F:NettoKoltsegUtem1</t>
        </r>
      </text>
    </comment>
    <comment ref="O298" authorId="0" shapeId="0">
      <text>
        <r>
          <rPr>
            <sz val="11"/>
            <rFont val="Calibri"/>
            <family val="2"/>
            <charset val="238"/>
          </rPr>
          <t>SZV_F:NettoKoltsegUtem2</t>
        </r>
      </text>
    </comment>
    <comment ref="P298" authorId="0" shapeId="0">
      <text>
        <r>
          <rPr>
            <sz val="11"/>
            <rFont val="Calibri"/>
            <family val="2"/>
            <charset val="238"/>
          </rPr>
          <t>SZV_F:EM_Melleklet2_KTG</t>
        </r>
      </text>
    </comment>
    <comment ref="R298" authorId="0" shapeId="0">
      <text>
        <r>
          <rPr>
            <sz val="11"/>
            <rFont val="Calibri"/>
            <family val="2"/>
            <charset val="238"/>
          </rPr>
          <t>SZV_F:HDUtem1</t>
        </r>
      </text>
    </comment>
    <comment ref="S298" authorId="0" shapeId="0">
      <text>
        <r>
          <rPr>
            <sz val="11"/>
            <rFont val="Calibri"/>
            <family val="2"/>
            <charset val="238"/>
          </rPr>
          <t>SZV_F:ECSUtem1</t>
        </r>
      </text>
    </comment>
    <comment ref="T298" authorId="0" shapeId="0">
      <text>
        <r>
          <rPr>
            <sz val="11"/>
            <rFont val="Calibri"/>
            <family val="2"/>
            <charset val="238"/>
          </rPr>
          <t>SZV_F:KFHUtem1</t>
        </r>
      </text>
    </comment>
    <comment ref="U298" authorId="0" shapeId="0">
      <text>
        <r>
          <rPr>
            <sz val="11"/>
            <rFont val="Calibri"/>
            <family val="2"/>
            <charset val="238"/>
          </rPr>
          <t>SZV_F:Egyeb_SajatUtem1</t>
        </r>
      </text>
    </comment>
    <comment ref="V298" authorId="0" shapeId="0">
      <text>
        <r>
          <rPr>
            <sz val="11"/>
            <rFont val="Calibri"/>
            <family val="2"/>
            <charset val="238"/>
          </rPr>
          <t>SZV_F:DijUtem1</t>
        </r>
      </text>
    </comment>
    <comment ref="W298" authorId="0" shapeId="0">
      <text>
        <r>
          <rPr>
            <sz val="11"/>
            <rFont val="Calibri"/>
            <family val="2"/>
            <charset val="238"/>
          </rPr>
          <t>SZV_F:EM_Melleklet1_Utem1</t>
        </r>
      </text>
    </comment>
    <comment ref="X298" authorId="0" shapeId="0">
      <text>
        <r>
          <rPr>
            <sz val="11"/>
            <rFont val="Calibri"/>
            <family val="2"/>
            <charset val="238"/>
          </rPr>
          <t>SZV_F:EgyebAllamiUtem1</t>
        </r>
      </text>
    </comment>
    <comment ref="Y298" authorId="0" shapeId="0">
      <text>
        <r>
          <rPr>
            <sz val="11"/>
            <rFont val="Calibri"/>
            <family val="2"/>
            <charset val="238"/>
          </rPr>
          <t>SZV_F:OnkormanyzatiUtem1</t>
        </r>
      </text>
    </comment>
    <comment ref="Z298" authorId="0" shapeId="0">
      <text>
        <r>
          <rPr>
            <sz val="11"/>
            <rFont val="Calibri"/>
            <family val="2"/>
            <charset val="238"/>
          </rPr>
          <t>SZV_F:EUUtem1</t>
        </r>
      </text>
    </comment>
    <comment ref="AA298" authorId="0" shapeId="0">
      <text>
        <r>
          <rPr>
            <sz val="11"/>
            <rFont val="Calibri"/>
            <family val="2"/>
            <charset val="238"/>
          </rPr>
          <t>SZV_F:EgyebUtem1</t>
        </r>
      </text>
    </comment>
    <comment ref="AB298" authorId="0" shapeId="0">
      <text>
        <r>
          <rPr>
            <sz val="11"/>
            <rFont val="Calibri"/>
            <family val="2"/>
            <charset val="238"/>
          </rPr>
          <t>SZV_F:HitelKotvenyUtem1</t>
        </r>
      </text>
    </comment>
    <comment ref="AC298" authorId="0" shapeId="0">
      <text>
        <r>
          <rPr>
            <sz val="11"/>
            <rFont val="Calibri"/>
            <family val="2"/>
            <charset val="238"/>
          </rPr>
          <t>SZV_F:OsszesenUtem1</t>
        </r>
      </text>
    </comment>
    <comment ref="AF298" authorId="0" shapeId="0">
      <text>
        <r>
          <rPr>
            <sz val="11"/>
            <rFont val="Calibri"/>
            <family val="2"/>
            <charset val="238"/>
          </rPr>
          <t>SZV_F:HDUtem2</t>
        </r>
      </text>
    </comment>
    <comment ref="AG298" authorId="0" shapeId="0">
      <text>
        <r>
          <rPr>
            <sz val="11"/>
            <rFont val="Calibri"/>
            <family val="2"/>
            <charset val="238"/>
          </rPr>
          <t>SZV_F:ECSUtem2</t>
        </r>
      </text>
    </comment>
    <comment ref="AH298" authorId="0" shapeId="0">
      <text>
        <r>
          <rPr>
            <sz val="11"/>
            <rFont val="Calibri"/>
            <family val="2"/>
            <charset val="238"/>
          </rPr>
          <t>SZV_F:KFHUtem2</t>
        </r>
      </text>
    </comment>
    <comment ref="AI298" authorId="0" shapeId="0">
      <text>
        <r>
          <rPr>
            <sz val="11"/>
            <rFont val="Calibri"/>
            <family val="2"/>
            <charset val="238"/>
          </rPr>
          <t>SZV_F:Egyeb_SajatUtem2</t>
        </r>
      </text>
    </comment>
    <comment ref="AJ298" authorId="0" shapeId="0">
      <text>
        <r>
          <rPr>
            <sz val="11"/>
            <rFont val="Calibri"/>
            <family val="2"/>
            <charset val="238"/>
          </rPr>
          <t>SZV_F:DijUtem2</t>
        </r>
      </text>
    </comment>
    <comment ref="AK298" authorId="0" shapeId="0">
      <text>
        <r>
          <rPr>
            <sz val="11"/>
            <rFont val="Calibri"/>
            <family val="2"/>
            <charset val="238"/>
          </rPr>
          <t>SZV_F:EM_Melleklet1_Utem2</t>
        </r>
      </text>
    </comment>
    <comment ref="AL298" authorId="0" shapeId="0">
      <text>
        <r>
          <rPr>
            <sz val="11"/>
            <rFont val="Calibri"/>
            <family val="2"/>
            <charset val="238"/>
          </rPr>
          <t>SZV_F:EgyebAllamiUtem2</t>
        </r>
      </text>
    </comment>
    <comment ref="AM298" authorId="0" shapeId="0">
      <text>
        <r>
          <rPr>
            <sz val="11"/>
            <rFont val="Calibri"/>
            <family val="2"/>
            <charset val="238"/>
          </rPr>
          <t>SZV_F:OnkormanyzatiUtem2</t>
        </r>
      </text>
    </comment>
    <comment ref="AN298" authorId="0" shapeId="0">
      <text>
        <r>
          <rPr>
            <sz val="11"/>
            <rFont val="Calibri"/>
            <family val="2"/>
            <charset val="238"/>
          </rPr>
          <t>SZV_F:EUUtem2</t>
        </r>
      </text>
    </comment>
    <comment ref="AO298" authorId="0" shapeId="0">
      <text>
        <r>
          <rPr>
            <sz val="11"/>
            <rFont val="Calibri"/>
            <family val="2"/>
            <charset val="238"/>
          </rPr>
          <t>SZV_F:EgyebUtem2</t>
        </r>
      </text>
    </comment>
    <comment ref="AP298" authorId="0" shapeId="0">
      <text>
        <r>
          <rPr>
            <sz val="11"/>
            <rFont val="Calibri"/>
            <family val="2"/>
            <charset val="238"/>
          </rPr>
          <t>SZV_F:HitelKotvenyUtem2</t>
        </r>
      </text>
    </comment>
    <comment ref="AQ298" authorId="0" shapeId="0">
      <text>
        <r>
          <rPr>
            <sz val="11"/>
            <rFont val="Calibri"/>
            <family val="2"/>
            <charset val="238"/>
          </rPr>
          <t>SZV_F:OsszesenUtem2</t>
        </r>
      </text>
    </comment>
    <comment ref="AR298" authorId="0" shapeId="0">
      <text>
        <r>
          <rPr>
            <sz val="11"/>
            <rFont val="Calibri"/>
            <family val="2"/>
            <charset val="238"/>
          </rPr>
          <t>SZV_F:ForrashianyUtem2</t>
        </r>
      </text>
    </comment>
    <comment ref="AU298" authorId="0" shapeId="0">
      <text>
        <r>
          <rPr>
            <sz val="11"/>
            <rFont val="Calibri"/>
            <family val="2"/>
            <charset val="238"/>
          </rPr>
          <t>SZV_F:Indokolas</t>
        </r>
      </text>
    </comment>
    <comment ref="AV298" authorId="0" shapeId="0">
      <text>
        <r>
          <rPr>
            <sz val="11"/>
            <rFont val="Calibri"/>
            <family val="2"/>
            <charset val="238"/>
          </rPr>
          <t>SZV_F:Megjegyzes</t>
        </r>
      </text>
    </comment>
    <comment ref="AW298" authorId="0" shapeId="0">
      <text>
        <r>
          <rPr>
            <sz val="11"/>
            <rFont val="Calibri"/>
            <family val="2"/>
            <charset val="238"/>
          </rPr>
          <t>SZV_F:FeladatSorszam</t>
        </r>
      </text>
    </comment>
    <comment ref="AY298" authorId="0" shapeId="0">
      <text>
        <r>
          <rPr>
            <sz val="11"/>
            <rFont val="Calibri"/>
            <family val="2"/>
            <charset val="238"/>
          </rPr>
          <t>SZV_F:ISA</t>
        </r>
      </text>
    </comment>
    <comment ref="B299" authorId="0" shapeId="0">
      <text>
        <r>
          <rPr>
            <sz val="11"/>
            <rFont val="Calibri"/>
            <family val="2"/>
            <charset val="238"/>
          </rPr>
          <t>SZV_F:FontossagiSorrent</t>
        </r>
      </text>
    </comment>
    <comment ref="C299" authorId="0" shapeId="0">
      <text>
        <r>
          <rPr>
            <sz val="11"/>
            <rFont val="Calibri"/>
            <family val="2"/>
            <charset val="238"/>
          </rPr>
          <t>SZV_F:FeladatKategoria</t>
        </r>
      </text>
    </comment>
    <comment ref="D299" authorId="0" shapeId="0">
      <text>
        <r>
          <rPr>
            <sz val="11"/>
            <rFont val="Calibri"/>
            <family val="2"/>
            <charset val="238"/>
          </rPr>
          <t>SZV_F:FeladatMegnevezes</t>
        </r>
      </text>
    </comment>
    <comment ref="E299" authorId="0" shapeId="0">
      <text>
        <r>
          <rPr>
            <sz val="11"/>
            <rFont val="Calibri"/>
            <family val="2"/>
            <charset val="238"/>
          </rPr>
          <t>SZV_F:ElviEngedelySzam</t>
        </r>
      </text>
    </comment>
    <comment ref="F299" authorId="0" shapeId="0">
      <text>
        <r>
          <rPr>
            <sz val="11"/>
            <rFont val="Calibri"/>
            <family val="2"/>
            <charset val="238"/>
          </rPr>
          <t>SZV_F:VKR_Kod</t>
        </r>
      </text>
    </comment>
    <comment ref="G299" authorId="0" shapeId="0">
      <text>
        <r>
          <rPr>
            <sz val="11"/>
            <rFont val="Calibri"/>
            <family val="2"/>
            <charset val="238"/>
          </rPr>
          <t>SZV_F:VKR_Nev</t>
        </r>
      </text>
    </comment>
    <comment ref="H299" authorId="0" shapeId="0">
      <text>
        <r>
          <rPr>
            <sz val="11"/>
            <rFont val="Calibri"/>
            <family val="2"/>
            <charset val="238"/>
          </rPr>
          <t>SZV_F:FeladatAzonosito</t>
        </r>
      </text>
    </comment>
    <comment ref="I299" authorId="0" shapeId="0">
      <text>
        <r>
          <rPr>
            <sz val="11"/>
            <rFont val="Calibri"/>
            <family val="2"/>
            <charset val="238"/>
          </rPr>
          <t>SZV_F:EllatasiTerulet</t>
        </r>
      </text>
    </comment>
    <comment ref="J299" authorId="0" shapeId="0">
      <text>
        <r>
          <rPr>
            <sz val="11"/>
            <rFont val="Calibri"/>
            <family val="2"/>
            <charset val="238"/>
          </rPr>
          <t>SZV_F:EllatasertFelelos</t>
        </r>
      </text>
    </comment>
    <comment ref="K299" authorId="0" shapeId="0">
      <text>
        <r>
          <rPr>
            <sz val="11"/>
            <rFont val="Calibri"/>
            <family val="2"/>
            <charset val="238"/>
          </rPr>
          <t>SZV_F:TervezettNettoKoltseg</t>
        </r>
      </text>
    </comment>
    <comment ref="L299" authorId="0" shapeId="0">
      <text>
        <r>
          <rPr>
            <sz val="11"/>
            <rFont val="Calibri"/>
            <family val="2"/>
            <charset val="238"/>
          </rPr>
          <t>SZV_F:IdotartamKezdes</t>
        </r>
      </text>
    </comment>
    <comment ref="M299" authorId="0" shapeId="0">
      <text>
        <r>
          <rPr>
            <sz val="11"/>
            <rFont val="Calibri"/>
            <family val="2"/>
            <charset val="238"/>
          </rPr>
          <t>SZV_F:IdotartamBefejezes</t>
        </r>
      </text>
    </comment>
    <comment ref="N299" authorId="0" shapeId="0">
      <text>
        <r>
          <rPr>
            <sz val="11"/>
            <rFont val="Calibri"/>
            <family val="2"/>
            <charset val="238"/>
          </rPr>
          <t>SZV_F:NettoKoltsegUtem1</t>
        </r>
      </text>
    </comment>
    <comment ref="O299" authorId="0" shapeId="0">
      <text>
        <r>
          <rPr>
            <sz val="11"/>
            <rFont val="Calibri"/>
            <family val="2"/>
            <charset val="238"/>
          </rPr>
          <t>SZV_F:NettoKoltsegUtem2</t>
        </r>
      </text>
    </comment>
    <comment ref="P299" authorId="0" shapeId="0">
      <text>
        <r>
          <rPr>
            <sz val="11"/>
            <rFont val="Calibri"/>
            <family val="2"/>
            <charset val="238"/>
          </rPr>
          <t>SZV_F:EM_Melleklet2_KTG</t>
        </r>
      </text>
    </comment>
    <comment ref="R299" authorId="0" shapeId="0">
      <text>
        <r>
          <rPr>
            <sz val="11"/>
            <rFont val="Calibri"/>
            <family val="2"/>
            <charset val="238"/>
          </rPr>
          <t>SZV_F:HDUtem1</t>
        </r>
      </text>
    </comment>
    <comment ref="S299" authorId="0" shapeId="0">
      <text>
        <r>
          <rPr>
            <sz val="11"/>
            <rFont val="Calibri"/>
            <family val="2"/>
            <charset val="238"/>
          </rPr>
          <t>SZV_F:ECSUtem1</t>
        </r>
      </text>
    </comment>
    <comment ref="T299" authorId="0" shapeId="0">
      <text>
        <r>
          <rPr>
            <sz val="11"/>
            <rFont val="Calibri"/>
            <family val="2"/>
            <charset val="238"/>
          </rPr>
          <t>SZV_F:KFHUtem1</t>
        </r>
      </text>
    </comment>
    <comment ref="U299" authorId="0" shapeId="0">
      <text>
        <r>
          <rPr>
            <sz val="11"/>
            <rFont val="Calibri"/>
            <family val="2"/>
            <charset val="238"/>
          </rPr>
          <t>SZV_F:Egyeb_SajatUtem1</t>
        </r>
      </text>
    </comment>
    <comment ref="V299" authorId="0" shapeId="0">
      <text>
        <r>
          <rPr>
            <sz val="11"/>
            <rFont val="Calibri"/>
            <family val="2"/>
            <charset val="238"/>
          </rPr>
          <t>SZV_F:DijUtem1</t>
        </r>
      </text>
    </comment>
    <comment ref="W299" authorId="0" shapeId="0">
      <text>
        <r>
          <rPr>
            <sz val="11"/>
            <rFont val="Calibri"/>
            <family val="2"/>
            <charset val="238"/>
          </rPr>
          <t>SZV_F:EM_Melleklet1_Utem1</t>
        </r>
      </text>
    </comment>
    <comment ref="X299" authorId="0" shapeId="0">
      <text>
        <r>
          <rPr>
            <sz val="11"/>
            <rFont val="Calibri"/>
            <family val="2"/>
            <charset val="238"/>
          </rPr>
          <t>SZV_F:EgyebAllamiUtem1</t>
        </r>
      </text>
    </comment>
    <comment ref="Y299" authorId="0" shapeId="0">
      <text>
        <r>
          <rPr>
            <sz val="11"/>
            <rFont val="Calibri"/>
            <family val="2"/>
            <charset val="238"/>
          </rPr>
          <t>SZV_F:OnkormanyzatiUtem1</t>
        </r>
      </text>
    </comment>
    <comment ref="Z299" authorId="0" shapeId="0">
      <text>
        <r>
          <rPr>
            <sz val="11"/>
            <rFont val="Calibri"/>
            <family val="2"/>
            <charset val="238"/>
          </rPr>
          <t>SZV_F:EUUtem1</t>
        </r>
      </text>
    </comment>
    <comment ref="AA299" authorId="0" shapeId="0">
      <text>
        <r>
          <rPr>
            <sz val="11"/>
            <rFont val="Calibri"/>
            <family val="2"/>
            <charset val="238"/>
          </rPr>
          <t>SZV_F:EgyebUtem1</t>
        </r>
      </text>
    </comment>
    <comment ref="AB299" authorId="0" shapeId="0">
      <text>
        <r>
          <rPr>
            <sz val="11"/>
            <rFont val="Calibri"/>
            <family val="2"/>
            <charset val="238"/>
          </rPr>
          <t>SZV_F:HitelKotvenyUtem1</t>
        </r>
      </text>
    </comment>
    <comment ref="AC299" authorId="0" shapeId="0">
      <text>
        <r>
          <rPr>
            <sz val="11"/>
            <rFont val="Calibri"/>
            <family val="2"/>
            <charset val="238"/>
          </rPr>
          <t>SZV_F:OsszesenUtem1</t>
        </r>
      </text>
    </comment>
    <comment ref="AF299" authorId="0" shapeId="0">
      <text>
        <r>
          <rPr>
            <sz val="11"/>
            <rFont val="Calibri"/>
            <family val="2"/>
            <charset val="238"/>
          </rPr>
          <t>SZV_F:HDUtem2</t>
        </r>
      </text>
    </comment>
    <comment ref="AG299" authorId="0" shapeId="0">
      <text>
        <r>
          <rPr>
            <sz val="11"/>
            <rFont val="Calibri"/>
            <family val="2"/>
            <charset val="238"/>
          </rPr>
          <t>SZV_F:ECSUtem2</t>
        </r>
      </text>
    </comment>
    <comment ref="AH299" authorId="0" shapeId="0">
      <text>
        <r>
          <rPr>
            <sz val="11"/>
            <rFont val="Calibri"/>
            <family val="2"/>
            <charset val="238"/>
          </rPr>
          <t>SZV_F:KFHUtem2</t>
        </r>
      </text>
    </comment>
    <comment ref="AI299" authorId="0" shapeId="0">
      <text>
        <r>
          <rPr>
            <sz val="11"/>
            <rFont val="Calibri"/>
            <family val="2"/>
            <charset val="238"/>
          </rPr>
          <t>SZV_F:Egyeb_SajatUtem2</t>
        </r>
      </text>
    </comment>
    <comment ref="AJ299" authorId="0" shapeId="0">
      <text>
        <r>
          <rPr>
            <sz val="11"/>
            <rFont val="Calibri"/>
            <family val="2"/>
            <charset val="238"/>
          </rPr>
          <t>SZV_F:DijUtem2</t>
        </r>
      </text>
    </comment>
    <comment ref="AK299" authorId="0" shapeId="0">
      <text>
        <r>
          <rPr>
            <sz val="11"/>
            <rFont val="Calibri"/>
            <family val="2"/>
            <charset val="238"/>
          </rPr>
          <t>SZV_F:EM_Melleklet1_Utem2</t>
        </r>
      </text>
    </comment>
    <comment ref="AL299" authorId="0" shapeId="0">
      <text>
        <r>
          <rPr>
            <sz val="11"/>
            <rFont val="Calibri"/>
            <family val="2"/>
            <charset val="238"/>
          </rPr>
          <t>SZV_F:EgyebAllamiUtem2</t>
        </r>
      </text>
    </comment>
    <comment ref="AM299" authorId="0" shapeId="0">
      <text>
        <r>
          <rPr>
            <sz val="11"/>
            <rFont val="Calibri"/>
            <family val="2"/>
            <charset val="238"/>
          </rPr>
          <t>SZV_F:OnkormanyzatiUtem2</t>
        </r>
      </text>
    </comment>
    <comment ref="AN299" authorId="0" shapeId="0">
      <text>
        <r>
          <rPr>
            <sz val="11"/>
            <rFont val="Calibri"/>
            <family val="2"/>
            <charset val="238"/>
          </rPr>
          <t>SZV_F:EUUtem2</t>
        </r>
      </text>
    </comment>
    <comment ref="AO299" authorId="0" shapeId="0">
      <text>
        <r>
          <rPr>
            <sz val="11"/>
            <rFont val="Calibri"/>
            <family val="2"/>
            <charset val="238"/>
          </rPr>
          <t>SZV_F:EgyebUtem2</t>
        </r>
      </text>
    </comment>
    <comment ref="AP299" authorId="0" shapeId="0">
      <text>
        <r>
          <rPr>
            <sz val="11"/>
            <rFont val="Calibri"/>
            <family val="2"/>
            <charset val="238"/>
          </rPr>
          <t>SZV_F:HitelKotvenyUtem2</t>
        </r>
      </text>
    </comment>
    <comment ref="AQ299" authorId="0" shapeId="0">
      <text>
        <r>
          <rPr>
            <sz val="11"/>
            <rFont val="Calibri"/>
            <family val="2"/>
            <charset val="238"/>
          </rPr>
          <t>SZV_F:OsszesenUtem2</t>
        </r>
      </text>
    </comment>
    <comment ref="AR299" authorId="0" shapeId="0">
      <text>
        <r>
          <rPr>
            <sz val="11"/>
            <rFont val="Calibri"/>
            <family val="2"/>
            <charset val="238"/>
          </rPr>
          <t>SZV_F:ForrashianyUtem2</t>
        </r>
      </text>
    </comment>
    <comment ref="AU299" authorId="0" shapeId="0">
      <text>
        <r>
          <rPr>
            <sz val="11"/>
            <rFont val="Calibri"/>
            <family val="2"/>
            <charset val="238"/>
          </rPr>
          <t>SZV_F:Indokolas</t>
        </r>
      </text>
    </comment>
    <comment ref="AV299" authorId="0" shapeId="0">
      <text>
        <r>
          <rPr>
            <sz val="11"/>
            <rFont val="Calibri"/>
            <family val="2"/>
            <charset val="238"/>
          </rPr>
          <t>SZV_F:Megjegyzes</t>
        </r>
      </text>
    </comment>
    <comment ref="AW299" authorId="0" shapeId="0">
      <text>
        <r>
          <rPr>
            <sz val="11"/>
            <rFont val="Calibri"/>
            <family val="2"/>
            <charset val="238"/>
          </rPr>
          <t>SZV_F:FeladatSorszam</t>
        </r>
      </text>
    </comment>
    <comment ref="AY299" authorId="0" shapeId="0">
      <text>
        <r>
          <rPr>
            <sz val="11"/>
            <rFont val="Calibri"/>
            <family val="2"/>
            <charset val="238"/>
          </rPr>
          <t>SZV_F:ISA</t>
        </r>
      </text>
    </comment>
    <comment ref="B300" authorId="0" shapeId="0">
      <text>
        <r>
          <rPr>
            <sz val="11"/>
            <rFont val="Calibri"/>
            <family val="2"/>
            <charset val="238"/>
          </rPr>
          <t>SZV_F:FontossagiSorrent</t>
        </r>
      </text>
    </comment>
    <comment ref="C300" authorId="0" shapeId="0">
      <text>
        <r>
          <rPr>
            <sz val="11"/>
            <rFont val="Calibri"/>
            <family val="2"/>
            <charset val="238"/>
          </rPr>
          <t>SZV_F:FeladatKategoria</t>
        </r>
      </text>
    </comment>
    <comment ref="D300" authorId="0" shapeId="0">
      <text>
        <r>
          <rPr>
            <sz val="11"/>
            <rFont val="Calibri"/>
            <family val="2"/>
            <charset val="238"/>
          </rPr>
          <t>SZV_F:FeladatMegnevezes</t>
        </r>
      </text>
    </comment>
    <comment ref="E300" authorId="0" shapeId="0">
      <text>
        <r>
          <rPr>
            <sz val="11"/>
            <rFont val="Calibri"/>
            <family val="2"/>
            <charset val="238"/>
          </rPr>
          <t>SZV_F:ElviEngedelySzam</t>
        </r>
      </text>
    </comment>
    <comment ref="F300" authorId="0" shapeId="0">
      <text>
        <r>
          <rPr>
            <sz val="11"/>
            <rFont val="Calibri"/>
            <family val="2"/>
            <charset val="238"/>
          </rPr>
          <t>SZV_F:VKR_Kod</t>
        </r>
      </text>
    </comment>
    <comment ref="G300" authorId="0" shapeId="0">
      <text>
        <r>
          <rPr>
            <sz val="11"/>
            <rFont val="Calibri"/>
            <family val="2"/>
            <charset val="238"/>
          </rPr>
          <t>SZV_F:VKR_Nev</t>
        </r>
      </text>
    </comment>
    <comment ref="H300" authorId="0" shapeId="0">
      <text>
        <r>
          <rPr>
            <sz val="11"/>
            <rFont val="Calibri"/>
            <family val="2"/>
            <charset val="238"/>
          </rPr>
          <t>SZV_F:FeladatAzonosito</t>
        </r>
      </text>
    </comment>
    <comment ref="I300" authorId="0" shapeId="0">
      <text>
        <r>
          <rPr>
            <sz val="11"/>
            <rFont val="Calibri"/>
            <family val="2"/>
            <charset val="238"/>
          </rPr>
          <t>SZV_F:EllatasiTerulet</t>
        </r>
      </text>
    </comment>
    <comment ref="J300" authorId="0" shapeId="0">
      <text>
        <r>
          <rPr>
            <sz val="11"/>
            <rFont val="Calibri"/>
            <family val="2"/>
            <charset val="238"/>
          </rPr>
          <t>SZV_F:EllatasertFelelos</t>
        </r>
      </text>
    </comment>
    <comment ref="K300" authorId="0" shapeId="0">
      <text>
        <r>
          <rPr>
            <sz val="11"/>
            <rFont val="Calibri"/>
            <family val="2"/>
            <charset val="238"/>
          </rPr>
          <t>SZV_F:TervezettNettoKoltseg</t>
        </r>
      </text>
    </comment>
    <comment ref="L300" authorId="0" shapeId="0">
      <text>
        <r>
          <rPr>
            <sz val="11"/>
            <rFont val="Calibri"/>
            <family val="2"/>
            <charset val="238"/>
          </rPr>
          <t>SZV_F:IdotartamKezdes</t>
        </r>
      </text>
    </comment>
    <comment ref="M300" authorId="0" shapeId="0">
      <text>
        <r>
          <rPr>
            <sz val="11"/>
            <rFont val="Calibri"/>
            <family val="2"/>
            <charset val="238"/>
          </rPr>
          <t>SZV_F:IdotartamBefejezes</t>
        </r>
      </text>
    </comment>
    <comment ref="N300" authorId="0" shapeId="0">
      <text>
        <r>
          <rPr>
            <sz val="11"/>
            <rFont val="Calibri"/>
            <family val="2"/>
            <charset val="238"/>
          </rPr>
          <t>SZV_F:NettoKoltsegUtem1</t>
        </r>
      </text>
    </comment>
    <comment ref="O300" authorId="0" shapeId="0">
      <text>
        <r>
          <rPr>
            <sz val="11"/>
            <rFont val="Calibri"/>
            <family val="2"/>
            <charset val="238"/>
          </rPr>
          <t>SZV_F:NettoKoltsegUtem2</t>
        </r>
      </text>
    </comment>
    <comment ref="P300" authorId="0" shapeId="0">
      <text>
        <r>
          <rPr>
            <sz val="11"/>
            <rFont val="Calibri"/>
            <family val="2"/>
            <charset val="238"/>
          </rPr>
          <t>SZV_F:EM_Melleklet2_KTG</t>
        </r>
      </text>
    </comment>
    <comment ref="R300" authorId="0" shapeId="0">
      <text>
        <r>
          <rPr>
            <sz val="11"/>
            <rFont val="Calibri"/>
            <family val="2"/>
            <charset val="238"/>
          </rPr>
          <t>SZV_F:HDUtem1</t>
        </r>
      </text>
    </comment>
    <comment ref="S300" authorId="0" shapeId="0">
      <text>
        <r>
          <rPr>
            <sz val="11"/>
            <rFont val="Calibri"/>
            <family val="2"/>
            <charset val="238"/>
          </rPr>
          <t>SZV_F:ECSUtem1</t>
        </r>
      </text>
    </comment>
    <comment ref="T300" authorId="0" shapeId="0">
      <text>
        <r>
          <rPr>
            <sz val="11"/>
            <rFont val="Calibri"/>
            <family val="2"/>
            <charset val="238"/>
          </rPr>
          <t>SZV_F:KFHUtem1</t>
        </r>
      </text>
    </comment>
    <comment ref="U300" authorId="0" shapeId="0">
      <text>
        <r>
          <rPr>
            <sz val="11"/>
            <rFont val="Calibri"/>
            <family val="2"/>
            <charset val="238"/>
          </rPr>
          <t>SZV_F:Egyeb_SajatUtem1</t>
        </r>
      </text>
    </comment>
    <comment ref="V300" authorId="0" shapeId="0">
      <text>
        <r>
          <rPr>
            <sz val="11"/>
            <rFont val="Calibri"/>
            <family val="2"/>
            <charset val="238"/>
          </rPr>
          <t>SZV_F:DijUtem1</t>
        </r>
      </text>
    </comment>
    <comment ref="W300" authorId="0" shapeId="0">
      <text>
        <r>
          <rPr>
            <sz val="11"/>
            <rFont val="Calibri"/>
            <family val="2"/>
            <charset val="238"/>
          </rPr>
          <t>SZV_F:EM_Melleklet1_Utem1</t>
        </r>
      </text>
    </comment>
    <comment ref="X300" authorId="0" shapeId="0">
      <text>
        <r>
          <rPr>
            <sz val="11"/>
            <rFont val="Calibri"/>
            <family val="2"/>
            <charset val="238"/>
          </rPr>
          <t>SZV_F:EgyebAllamiUtem1</t>
        </r>
      </text>
    </comment>
    <comment ref="Y300" authorId="0" shapeId="0">
      <text>
        <r>
          <rPr>
            <sz val="11"/>
            <rFont val="Calibri"/>
            <family val="2"/>
            <charset val="238"/>
          </rPr>
          <t>SZV_F:OnkormanyzatiUtem1</t>
        </r>
      </text>
    </comment>
    <comment ref="Z300" authorId="0" shapeId="0">
      <text>
        <r>
          <rPr>
            <sz val="11"/>
            <rFont val="Calibri"/>
            <family val="2"/>
            <charset val="238"/>
          </rPr>
          <t>SZV_F:EUUtem1</t>
        </r>
      </text>
    </comment>
    <comment ref="AA300" authorId="0" shapeId="0">
      <text>
        <r>
          <rPr>
            <sz val="11"/>
            <rFont val="Calibri"/>
            <family val="2"/>
            <charset val="238"/>
          </rPr>
          <t>SZV_F:EgyebUtem1</t>
        </r>
      </text>
    </comment>
    <comment ref="AB300" authorId="0" shapeId="0">
      <text>
        <r>
          <rPr>
            <sz val="11"/>
            <rFont val="Calibri"/>
            <family val="2"/>
            <charset val="238"/>
          </rPr>
          <t>SZV_F:HitelKotvenyUtem1</t>
        </r>
      </text>
    </comment>
    <comment ref="AC300" authorId="0" shapeId="0">
      <text>
        <r>
          <rPr>
            <sz val="11"/>
            <rFont val="Calibri"/>
            <family val="2"/>
            <charset val="238"/>
          </rPr>
          <t>SZV_F:OsszesenUtem1</t>
        </r>
      </text>
    </comment>
    <comment ref="AF300" authorId="0" shapeId="0">
      <text>
        <r>
          <rPr>
            <sz val="11"/>
            <rFont val="Calibri"/>
            <family val="2"/>
            <charset val="238"/>
          </rPr>
          <t>SZV_F:HDUtem2</t>
        </r>
      </text>
    </comment>
    <comment ref="AG300" authorId="0" shapeId="0">
      <text>
        <r>
          <rPr>
            <sz val="11"/>
            <rFont val="Calibri"/>
            <family val="2"/>
            <charset val="238"/>
          </rPr>
          <t>SZV_F:ECSUtem2</t>
        </r>
      </text>
    </comment>
    <comment ref="AH300" authorId="0" shapeId="0">
      <text>
        <r>
          <rPr>
            <sz val="11"/>
            <rFont val="Calibri"/>
            <family val="2"/>
            <charset val="238"/>
          </rPr>
          <t>SZV_F:KFHUtem2</t>
        </r>
      </text>
    </comment>
    <comment ref="AI300" authorId="0" shapeId="0">
      <text>
        <r>
          <rPr>
            <sz val="11"/>
            <rFont val="Calibri"/>
            <family val="2"/>
            <charset val="238"/>
          </rPr>
          <t>SZV_F:Egyeb_SajatUtem2</t>
        </r>
      </text>
    </comment>
    <comment ref="AJ300" authorId="0" shapeId="0">
      <text>
        <r>
          <rPr>
            <sz val="11"/>
            <rFont val="Calibri"/>
            <family val="2"/>
            <charset val="238"/>
          </rPr>
          <t>SZV_F:DijUtem2</t>
        </r>
      </text>
    </comment>
    <comment ref="AK300" authorId="0" shapeId="0">
      <text>
        <r>
          <rPr>
            <sz val="11"/>
            <rFont val="Calibri"/>
            <family val="2"/>
            <charset val="238"/>
          </rPr>
          <t>SZV_F:EM_Melleklet1_Utem2</t>
        </r>
      </text>
    </comment>
    <comment ref="AL300" authorId="0" shapeId="0">
      <text>
        <r>
          <rPr>
            <sz val="11"/>
            <rFont val="Calibri"/>
            <family val="2"/>
            <charset val="238"/>
          </rPr>
          <t>SZV_F:EgyebAllamiUtem2</t>
        </r>
      </text>
    </comment>
    <comment ref="AM300" authorId="0" shapeId="0">
      <text>
        <r>
          <rPr>
            <sz val="11"/>
            <rFont val="Calibri"/>
            <family val="2"/>
            <charset val="238"/>
          </rPr>
          <t>SZV_F:OnkormanyzatiUtem2</t>
        </r>
      </text>
    </comment>
    <comment ref="AN300" authorId="0" shapeId="0">
      <text>
        <r>
          <rPr>
            <sz val="11"/>
            <rFont val="Calibri"/>
            <family val="2"/>
            <charset val="238"/>
          </rPr>
          <t>SZV_F:EUUtem2</t>
        </r>
      </text>
    </comment>
    <comment ref="AO300" authorId="0" shapeId="0">
      <text>
        <r>
          <rPr>
            <sz val="11"/>
            <rFont val="Calibri"/>
            <family val="2"/>
            <charset val="238"/>
          </rPr>
          <t>SZV_F:EgyebUtem2</t>
        </r>
      </text>
    </comment>
    <comment ref="AP300" authorId="0" shapeId="0">
      <text>
        <r>
          <rPr>
            <sz val="11"/>
            <rFont val="Calibri"/>
            <family val="2"/>
            <charset val="238"/>
          </rPr>
          <t>SZV_F:HitelKotvenyUtem2</t>
        </r>
      </text>
    </comment>
    <comment ref="AQ300" authorId="0" shapeId="0">
      <text>
        <r>
          <rPr>
            <sz val="11"/>
            <rFont val="Calibri"/>
            <family val="2"/>
            <charset val="238"/>
          </rPr>
          <t>SZV_F:OsszesenUtem2</t>
        </r>
      </text>
    </comment>
    <comment ref="AR300" authorId="0" shapeId="0">
      <text>
        <r>
          <rPr>
            <sz val="11"/>
            <rFont val="Calibri"/>
            <family val="2"/>
            <charset val="238"/>
          </rPr>
          <t>SZV_F:ForrashianyUtem2</t>
        </r>
      </text>
    </comment>
    <comment ref="AU300" authorId="0" shapeId="0">
      <text>
        <r>
          <rPr>
            <sz val="11"/>
            <rFont val="Calibri"/>
            <family val="2"/>
            <charset val="238"/>
          </rPr>
          <t>SZV_F:Indokolas</t>
        </r>
      </text>
    </comment>
    <comment ref="AV300" authorId="0" shapeId="0">
      <text>
        <r>
          <rPr>
            <sz val="11"/>
            <rFont val="Calibri"/>
            <family val="2"/>
            <charset val="238"/>
          </rPr>
          <t>SZV_F:Megjegyzes</t>
        </r>
      </text>
    </comment>
    <comment ref="AW300" authorId="0" shapeId="0">
      <text>
        <r>
          <rPr>
            <sz val="11"/>
            <rFont val="Calibri"/>
            <family val="2"/>
            <charset val="238"/>
          </rPr>
          <t>SZV_F:FeladatSorszam</t>
        </r>
      </text>
    </comment>
    <comment ref="AY300" authorId="0" shapeId="0">
      <text>
        <r>
          <rPr>
            <sz val="11"/>
            <rFont val="Calibri"/>
            <family val="2"/>
            <charset val="238"/>
          </rPr>
          <t>SZV_F:ISA</t>
        </r>
      </text>
    </comment>
    <comment ref="B301" authorId="0" shapeId="0">
      <text>
        <r>
          <rPr>
            <sz val="11"/>
            <rFont val="Calibri"/>
            <family val="2"/>
            <charset val="238"/>
          </rPr>
          <t>SZV_F:FontossagiSorrent</t>
        </r>
      </text>
    </comment>
    <comment ref="C301" authorId="0" shapeId="0">
      <text>
        <r>
          <rPr>
            <sz val="11"/>
            <rFont val="Calibri"/>
            <family val="2"/>
            <charset val="238"/>
          </rPr>
          <t>SZV_F:FeladatKategoria</t>
        </r>
      </text>
    </comment>
    <comment ref="D301" authorId="0" shapeId="0">
      <text>
        <r>
          <rPr>
            <sz val="11"/>
            <rFont val="Calibri"/>
            <family val="2"/>
            <charset val="238"/>
          </rPr>
          <t>SZV_F:FeladatMegnevezes</t>
        </r>
      </text>
    </comment>
    <comment ref="E301" authorId="0" shapeId="0">
      <text>
        <r>
          <rPr>
            <sz val="11"/>
            <rFont val="Calibri"/>
            <family val="2"/>
            <charset val="238"/>
          </rPr>
          <t>SZV_F:ElviEngedelySzam</t>
        </r>
      </text>
    </comment>
    <comment ref="F301" authorId="0" shapeId="0">
      <text>
        <r>
          <rPr>
            <sz val="11"/>
            <rFont val="Calibri"/>
            <family val="2"/>
            <charset val="238"/>
          </rPr>
          <t>SZV_F:VKR_Kod</t>
        </r>
      </text>
    </comment>
    <comment ref="G301" authorId="0" shapeId="0">
      <text>
        <r>
          <rPr>
            <sz val="11"/>
            <rFont val="Calibri"/>
            <family val="2"/>
            <charset val="238"/>
          </rPr>
          <t>SZV_F:VKR_Nev</t>
        </r>
      </text>
    </comment>
    <comment ref="H301" authorId="0" shapeId="0">
      <text>
        <r>
          <rPr>
            <sz val="11"/>
            <rFont val="Calibri"/>
            <family val="2"/>
            <charset val="238"/>
          </rPr>
          <t>SZV_F:FeladatAzonosito</t>
        </r>
      </text>
    </comment>
    <comment ref="I301" authorId="0" shapeId="0">
      <text>
        <r>
          <rPr>
            <sz val="11"/>
            <rFont val="Calibri"/>
            <family val="2"/>
            <charset val="238"/>
          </rPr>
          <t>SZV_F:EllatasiTerulet</t>
        </r>
      </text>
    </comment>
    <comment ref="J301" authorId="0" shapeId="0">
      <text>
        <r>
          <rPr>
            <sz val="11"/>
            <rFont val="Calibri"/>
            <family val="2"/>
            <charset val="238"/>
          </rPr>
          <t>SZV_F:EllatasertFelelos</t>
        </r>
      </text>
    </comment>
    <comment ref="K301" authorId="0" shapeId="0">
      <text>
        <r>
          <rPr>
            <sz val="11"/>
            <rFont val="Calibri"/>
            <family val="2"/>
            <charset val="238"/>
          </rPr>
          <t>SZV_F:TervezettNettoKoltseg</t>
        </r>
      </text>
    </comment>
    <comment ref="L301" authorId="0" shapeId="0">
      <text>
        <r>
          <rPr>
            <sz val="11"/>
            <rFont val="Calibri"/>
            <family val="2"/>
            <charset val="238"/>
          </rPr>
          <t>SZV_F:IdotartamKezdes</t>
        </r>
      </text>
    </comment>
    <comment ref="M301" authorId="0" shapeId="0">
      <text>
        <r>
          <rPr>
            <sz val="11"/>
            <rFont val="Calibri"/>
            <family val="2"/>
            <charset val="238"/>
          </rPr>
          <t>SZV_F:IdotartamBefejezes</t>
        </r>
      </text>
    </comment>
    <comment ref="N301" authorId="0" shapeId="0">
      <text>
        <r>
          <rPr>
            <sz val="11"/>
            <rFont val="Calibri"/>
            <family val="2"/>
            <charset val="238"/>
          </rPr>
          <t>SZV_F:NettoKoltsegUtem1</t>
        </r>
      </text>
    </comment>
    <comment ref="O301" authorId="0" shapeId="0">
      <text>
        <r>
          <rPr>
            <sz val="11"/>
            <rFont val="Calibri"/>
            <family val="2"/>
            <charset val="238"/>
          </rPr>
          <t>SZV_F:NettoKoltsegUtem2</t>
        </r>
      </text>
    </comment>
    <comment ref="P301" authorId="0" shapeId="0">
      <text>
        <r>
          <rPr>
            <sz val="11"/>
            <rFont val="Calibri"/>
            <family val="2"/>
            <charset val="238"/>
          </rPr>
          <t>SZV_F:EM_Melleklet2_KTG</t>
        </r>
      </text>
    </comment>
    <comment ref="R301" authorId="0" shapeId="0">
      <text>
        <r>
          <rPr>
            <sz val="11"/>
            <rFont val="Calibri"/>
            <family val="2"/>
            <charset val="238"/>
          </rPr>
          <t>SZV_F:HDUtem1</t>
        </r>
      </text>
    </comment>
    <comment ref="S301" authorId="0" shapeId="0">
      <text>
        <r>
          <rPr>
            <sz val="11"/>
            <rFont val="Calibri"/>
            <family val="2"/>
            <charset val="238"/>
          </rPr>
          <t>SZV_F:ECSUtem1</t>
        </r>
      </text>
    </comment>
    <comment ref="T301" authorId="0" shapeId="0">
      <text>
        <r>
          <rPr>
            <sz val="11"/>
            <rFont val="Calibri"/>
            <family val="2"/>
            <charset val="238"/>
          </rPr>
          <t>SZV_F:KFHUtem1</t>
        </r>
      </text>
    </comment>
    <comment ref="U301" authorId="0" shapeId="0">
      <text>
        <r>
          <rPr>
            <sz val="11"/>
            <rFont val="Calibri"/>
            <family val="2"/>
            <charset val="238"/>
          </rPr>
          <t>SZV_F:Egyeb_SajatUtem1</t>
        </r>
      </text>
    </comment>
    <comment ref="V301" authorId="0" shapeId="0">
      <text>
        <r>
          <rPr>
            <sz val="11"/>
            <rFont val="Calibri"/>
            <family val="2"/>
            <charset val="238"/>
          </rPr>
          <t>SZV_F:DijUtem1</t>
        </r>
      </text>
    </comment>
    <comment ref="W301" authorId="0" shapeId="0">
      <text>
        <r>
          <rPr>
            <sz val="11"/>
            <rFont val="Calibri"/>
            <family val="2"/>
            <charset val="238"/>
          </rPr>
          <t>SZV_F:EM_Melleklet1_Utem1</t>
        </r>
      </text>
    </comment>
    <comment ref="X301" authorId="0" shapeId="0">
      <text>
        <r>
          <rPr>
            <sz val="11"/>
            <rFont val="Calibri"/>
            <family val="2"/>
            <charset val="238"/>
          </rPr>
          <t>SZV_F:EgyebAllamiUtem1</t>
        </r>
      </text>
    </comment>
    <comment ref="Y301" authorId="0" shapeId="0">
      <text>
        <r>
          <rPr>
            <sz val="11"/>
            <rFont val="Calibri"/>
            <family val="2"/>
            <charset val="238"/>
          </rPr>
          <t>SZV_F:OnkormanyzatiUtem1</t>
        </r>
      </text>
    </comment>
    <comment ref="Z301" authorId="0" shapeId="0">
      <text>
        <r>
          <rPr>
            <sz val="11"/>
            <rFont val="Calibri"/>
            <family val="2"/>
            <charset val="238"/>
          </rPr>
          <t>SZV_F:EUUtem1</t>
        </r>
      </text>
    </comment>
    <comment ref="AA301" authorId="0" shapeId="0">
      <text>
        <r>
          <rPr>
            <sz val="11"/>
            <rFont val="Calibri"/>
            <family val="2"/>
            <charset val="238"/>
          </rPr>
          <t>SZV_F:EgyebUtem1</t>
        </r>
      </text>
    </comment>
    <comment ref="AB301" authorId="0" shapeId="0">
      <text>
        <r>
          <rPr>
            <sz val="11"/>
            <rFont val="Calibri"/>
            <family val="2"/>
            <charset val="238"/>
          </rPr>
          <t>SZV_F:HitelKotvenyUtem1</t>
        </r>
      </text>
    </comment>
    <comment ref="AC301" authorId="0" shapeId="0">
      <text>
        <r>
          <rPr>
            <sz val="11"/>
            <rFont val="Calibri"/>
            <family val="2"/>
            <charset val="238"/>
          </rPr>
          <t>SZV_F:OsszesenUtem1</t>
        </r>
      </text>
    </comment>
    <comment ref="AF301" authorId="0" shapeId="0">
      <text>
        <r>
          <rPr>
            <sz val="11"/>
            <rFont val="Calibri"/>
            <family val="2"/>
            <charset val="238"/>
          </rPr>
          <t>SZV_F:HDUtem2</t>
        </r>
      </text>
    </comment>
    <comment ref="AG301" authorId="0" shapeId="0">
      <text>
        <r>
          <rPr>
            <sz val="11"/>
            <rFont val="Calibri"/>
            <family val="2"/>
            <charset val="238"/>
          </rPr>
          <t>SZV_F:ECSUtem2</t>
        </r>
      </text>
    </comment>
    <comment ref="AH301" authorId="0" shapeId="0">
      <text>
        <r>
          <rPr>
            <sz val="11"/>
            <rFont val="Calibri"/>
            <family val="2"/>
            <charset val="238"/>
          </rPr>
          <t>SZV_F:KFHUtem2</t>
        </r>
      </text>
    </comment>
    <comment ref="AI301" authorId="0" shapeId="0">
      <text>
        <r>
          <rPr>
            <sz val="11"/>
            <rFont val="Calibri"/>
            <family val="2"/>
            <charset val="238"/>
          </rPr>
          <t>SZV_F:Egyeb_SajatUtem2</t>
        </r>
      </text>
    </comment>
    <comment ref="AJ301" authorId="0" shapeId="0">
      <text>
        <r>
          <rPr>
            <sz val="11"/>
            <rFont val="Calibri"/>
            <family val="2"/>
            <charset val="238"/>
          </rPr>
          <t>SZV_F:DijUtem2</t>
        </r>
      </text>
    </comment>
    <comment ref="AK301" authorId="0" shapeId="0">
      <text>
        <r>
          <rPr>
            <sz val="11"/>
            <rFont val="Calibri"/>
            <family val="2"/>
            <charset val="238"/>
          </rPr>
          <t>SZV_F:EM_Melleklet1_Utem2</t>
        </r>
      </text>
    </comment>
    <comment ref="AL301" authorId="0" shapeId="0">
      <text>
        <r>
          <rPr>
            <sz val="11"/>
            <rFont val="Calibri"/>
            <family val="2"/>
            <charset val="238"/>
          </rPr>
          <t>SZV_F:EgyebAllamiUtem2</t>
        </r>
      </text>
    </comment>
    <comment ref="AM301" authorId="0" shapeId="0">
      <text>
        <r>
          <rPr>
            <sz val="11"/>
            <rFont val="Calibri"/>
            <family val="2"/>
            <charset val="238"/>
          </rPr>
          <t>SZV_F:OnkormanyzatiUtem2</t>
        </r>
      </text>
    </comment>
    <comment ref="AN301" authorId="0" shapeId="0">
      <text>
        <r>
          <rPr>
            <sz val="11"/>
            <rFont val="Calibri"/>
            <family val="2"/>
            <charset val="238"/>
          </rPr>
          <t>SZV_F:EUUtem2</t>
        </r>
      </text>
    </comment>
    <comment ref="AO301" authorId="0" shapeId="0">
      <text>
        <r>
          <rPr>
            <sz val="11"/>
            <rFont val="Calibri"/>
            <family val="2"/>
            <charset val="238"/>
          </rPr>
          <t>SZV_F:EgyebUtem2</t>
        </r>
      </text>
    </comment>
    <comment ref="AP301" authorId="0" shapeId="0">
      <text>
        <r>
          <rPr>
            <sz val="11"/>
            <rFont val="Calibri"/>
            <family val="2"/>
            <charset val="238"/>
          </rPr>
          <t>SZV_F:HitelKotvenyUtem2</t>
        </r>
      </text>
    </comment>
    <comment ref="AQ301" authorId="0" shapeId="0">
      <text>
        <r>
          <rPr>
            <sz val="11"/>
            <rFont val="Calibri"/>
            <family val="2"/>
            <charset val="238"/>
          </rPr>
          <t>SZV_F:OsszesenUtem2</t>
        </r>
      </text>
    </comment>
    <comment ref="AR301" authorId="0" shapeId="0">
      <text>
        <r>
          <rPr>
            <sz val="11"/>
            <rFont val="Calibri"/>
            <family val="2"/>
            <charset val="238"/>
          </rPr>
          <t>SZV_F:ForrashianyUtem2</t>
        </r>
      </text>
    </comment>
    <comment ref="AU301" authorId="0" shapeId="0">
      <text>
        <r>
          <rPr>
            <sz val="11"/>
            <rFont val="Calibri"/>
            <family val="2"/>
            <charset val="238"/>
          </rPr>
          <t>SZV_F:Indokolas</t>
        </r>
      </text>
    </comment>
    <comment ref="AV301" authorId="0" shapeId="0">
      <text>
        <r>
          <rPr>
            <sz val="11"/>
            <rFont val="Calibri"/>
            <family val="2"/>
            <charset val="238"/>
          </rPr>
          <t>SZV_F:Megjegyzes</t>
        </r>
      </text>
    </comment>
    <comment ref="AW301" authorId="0" shapeId="0">
      <text>
        <r>
          <rPr>
            <sz val="11"/>
            <rFont val="Calibri"/>
            <family val="2"/>
            <charset val="238"/>
          </rPr>
          <t>SZV_F:FeladatSorszam</t>
        </r>
      </text>
    </comment>
    <comment ref="AY301" authorId="0" shapeId="0">
      <text>
        <r>
          <rPr>
            <sz val="11"/>
            <rFont val="Calibri"/>
            <family val="2"/>
            <charset val="238"/>
          </rPr>
          <t>SZV_F:ISA</t>
        </r>
      </text>
    </comment>
    <comment ref="B302" authorId="0" shapeId="0">
      <text>
        <r>
          <rPr>
            <sz val="11"/>
            <rFont val="Calibri"/>
            <family val="2"/>
            <charset val="238"/>
          </rPr>
          <t>SZV_F:FontossagiSorrent</t>
        </r>
      </text>
    </comment>
    <comment ref="C302" authorId="0" shapeId="0">
      <text>
        <r>
          <rPr>
            <sz val="11"/>
            <rFont val="Calibri"/>
            <family val="2"/>
            <charset val="238"/>
          </rPr>
          <t>SZV_F:FeladatKategoria</t>
        </r>
      </text>
    </comment>
    <comment ref="D302" authorId="0" shapeId="0">
      <text>
        <r>
          <rPr>
            <sz val="11"/>
            <rFont val="Calibri"/>
            <family val="2"/>
            <charset val="238"/>
          </rPr>
          <t>SZV_F:FeladatMegnevezes</t>
        </r>
      </text>
    </comment>
    <comment ref="E302" authorId="0" shapeId="0">
      <text>
        <r>
          <rPr>
            <sz val="11"/>
            <rFont val="Calibri"/>
            <family val="2"/>
            <charset val="238"/>
          </rPr>
          <t>SZV_F:ElviEngedelySzam</t>
        </r>
      </text>
    </comment>
    <comment ref="F302" authorId="0" shapeId="0">
      <text>
        <r>
          <rPr>
            <sz val="11"/>
            <rFont val="Calibri"/>
            <family val="2"/>
            <charset val="238"/>
          </rPr>
          <t>SZV_F:VKR_Kod</t>
        </r>
      </text>
    </comment>
    <comment ref="G302" authorId="0" shapeId="0">
      <text>
        <r>
          <rPr>
            <sz val="11"/>
            <rFont val="Calibri"/>
            <family val="2"/>
            <charset val="238"/>
          </rPr>
          <t>SZV_F:VKR_Nev</t>
        </r>
      </text>
    </comment>
    <comment ref="H302" authorId="0" shapeId="0">
      <text>
        <r>
          <rPr>
            <sz val="11"/>
            <rFont val="Calibri"/>
            <family val="2"/>
            <charset val="238"/>
          </rPr>
          <t>SZV_F:FeladatAzonosito</t>
        </r>
      </text>
    </comment>
    <comment ref="I302" authorId="0" shapeId="0">
      <text>
        <r>
          <rPr>
            <sz val="11"/>
            <rFont val="Calibri"/>
            <family val="2"/>
            <charset val="238"/>
          </rPr>
          <t>SZV_F:EllatasiTerulet</t>
        </r>
      </text>
    </comment>
    <comment ref="J302" authorId="0" shapeId="0">
      <text>
        <r>
          <rPr>
            <sz val="11"/>
            <rFont val="Calibri"/>
            <family val="2"/>
            <charset val="238"/>
          </rPr>
          <t>SZV_F:EllatasertFelelos</t>
        </r>
      </text>
    </comment>
    <comment ref="K302" authorId="0" shapeId="0">
      <text>
        <r>
          <rPr>
            <sz val="11"/>
            <rFont val="Calibri"/>
            <family val="2"/>
            <charset val="238"/>
          </rPr>
          <t>SZV_F:TervezettNettoKoltseg</t>
        </r>
      </text>
    </comment>
    <comment ref="L302" authorId="0" shapeId="0">
      <text>
        <r>
          <rPr>
            <sz val="11"/>
            <rFont val="Calibri"/>
            <family val="2"/>
            <charset val="238"/>
          </rPr>
          <t>SZV_F:IdotartamKezdes</t>
        </r>
      </text>
    </comment>
    <comment ref="M302" authorId="0" shapeId="0">
      <text>
        <r>
          <rPr>
            <sz val="11"/>
            <rFont val="Calibri"/>
            <family val="2"/>
            <charset val="238"/>
          </rPr>
          <t>SZV_F:IdotartamBefejezes</t>
        </r>
      </text>
    </comment>
    <comment ref="N302" authorId="0" shapeId="0">
      <text>
        <r>
          <rPr>
            <sz val="11"/>
            <rFont val="Calibri"/>
            <family val="2"/>
            <charset val="238"/>
          </rPr>
          <t>SZV_F:NettoKoltsegUtem1</t>
        </r>
      </text>
    </comment>
    <comment ref="O302" authorId="0" shapeId="0">
      <text>
        <r>
          <rPr>
            <sz val="11"/>
            <rFont val="Calibri"/>
            <family val="2"/>
            <charset val="238"/>
          </rPr>
          <t>SZV_F:NettoKoltsegUtem2</t>
        </r>
      </text>
    </comment>
    <comment ref="P302" authorId="0" shapeId="0">
      <text>
        <r>
          <rPr>
            <sz val="11"/>
            <rFont val="Calibri"/>
            <family val="2"/>
            <charset val="238"/>
          </rPr>
          <t>SZV_F:EM_Melleklet2_KTG</t>
        </r>
      </text>
    </comment>
    <comment ref="R302" authorId="0" shapeId="0">
      <text>
        <r>
          <rPr>
            <sz val="11"/>
            <rFont val="Calibri"/>
            <family val="2"/>
            <charset val="238"/>
          </rPr>
          <t>SZV_F:HDUtem1</t>
        </r>
      </text>
    </comment>
    <comment ref="S302" authorId="0" shapeId="0">
      <text>
        <r>
          <rPr>
            <sz val="11"/>
            <rFont val="Calibri"/>
            <family val="2"/>
            <charset val="238"/>
          </rPr>
          <t>SZV_F:ECSUtem1</t>
        </r>
      </text>
    </comment>
    <comment ref="T302" authorId="0" shapeId="0">
      <text>
        <r>
          <rPr>
            <sz val="11"/>
            <rFont val="Calibri"/>
            <family val="2"/>
            <charset val="238"/>
          </rPr>
          <t>SZV_F:KFHUtem1</t>
        </r>
      </text>
    </comment>
    <comment ref="U302" authorId="0" shapeId="0">
      <text>
        <r>
          <rPr>
            <sz val="11"/>
            <rFont val="Calibri"/>
            <family val="2"/>
            <charset val="238"/>
          </rPr>
          <t>SZV_F:Egyeb_SajatUtem1</t>
        </r>
      </text>
    </comment>
    <comment ref="V302" authorId="0" shapeId="0">
      <text>
        <r>
          <rPr>
            <sz val="11"/>
            <rFont val="Calibri"/>
            <family val="2"/>
            <charset val="238"/>
          </rPr>
          <t>SZV_F:DijUtem1</t>
        </r>
      </text>
    </comment>
    <comment ref="W302" authorId="0" shapeId="0">
      <text>
        <r>
          <rPr>
            <sz val="11"/>
            <rFont val="Calibri"/>
            <family val="2"/>
            <charset val="238"/>
          </rPr>
          <t>SZV_F:EM_Melleklet1_Utem1</t>
        </r>
      </text>
    </comment>
    <comment ref="X302" authorId="0" shapeId="0">
      <text>
        <r>
          <rPr>
            <sz val="11"/>
            <rFont val="Calibri"/>
            <family val="2"/>
            <charset val="238"/>
          </rPr>
          <t>SZV_F:EgyebAllamiUtem1</t>
        </r>
      </text>
    </comment>
    <comment ref="Y302" authorId="0" shapeId="0">
      <text>
        <r>
          <rPr>
            <sz val="11"/>
            <rFont val="Calibri"/>
            <family val="2"/>
            <charset val="238"/>
          </rPr>
          <t>SZV_F:OnkormanyzatiUtem1</t>
        </r>
      </text>
    </comment>
    <comment ref="Z302" authorId="0" shapeId="0">
      <text>
        <r>
          <rPr>
            <sz val="11"/>
            <rFont val="Calibri"/>
            <family val="2"/>
            <charset val="238"/>
          </rPr>
          <t>SZV_F:EUUtem1</t>
        </r>
      </text>
    </comment>
    <comment ref="AA302" authorId="0" shapeId="0">
      <text>
        <r>
          <rPr>
            <sz val="11"/>
            <rFont val="Calibri"/>
            <family val="2"/>
            <charset val="238"/>
          </rPr>
          <t>SZV_F:EgyebUtem1</t>
        </r>
      </text>
    </comment>
    <comment ref="AB302" authorId="0" shapeId="0">
      <text>
        <r>
          <rPr>
            <sz val="11"/>
            <rFont val="Calibri"/>
            <family val="2"/>
            <charset val="238"/>
          </rPr>
          <t>SZV_F:HitelKotvenyUtem1</t>
        </r>
      </text>
    </comment>
    <comment ref="AC302" authorId="0" shapeId="0">
      <text>
        <r>
          <rPr>
            <sz val="11"/>
            <rFont val="Calibri"/>
            <family val="2"/>
            <charset val="238"/>
          </rPr>
          <t>SZV_F:OsszesenUtem1</t>
        </r>
      </text>
    </comment>
    <comment ref="AF302" authorId="0" shapeId="0">
      <text>
        <r>
          <rPr>
            <sz val="11"/>
            <rFont val="Calibri"/>
            <family val="2"/>
            <charset val="238"/>
          </rPr>
          <t>SZV_F:HDUtem2</t>
        </r>
      </text>
    </comment>
    <comment ref="AG302" authorId="0" shapeId="0">
      <text>
        <r>
          <rPr>
            <sz val="11"/>
            <rFont val="Calibri"/>
            <family val="2"/>
            <charset val="238"/>
          </rPr>
          <t>SZV_F:ECSUtem2</t>
        </r>
      </text>
    </comment>
    <comment ref="AH302" authorId="0" shapeId="0">
      <text>
        <r>
          <rPr>
            <sz val="11"/>
            <rFont val="Calibri"/>
            <family val="2"/>
            <charset val="238"/>
          </rPr>
          <t>SZV_F:KFHUtem2</t>
        </r>
      </text>
    </comment>
    <comment ref="AI302" authorId="0" shapeId="0">
      <text>
        <r>
          <rPr>
            <sz val="11"/>
            <rFont val="Calibri"/>
            <family val="2"/>
            <charset val="238"/>
          </rPr>
          <t>SZV_F:Egyeb_SajatUtem2</t>
        </r>
      </text>
    </comment>
    <comment ref="AJ302" authorId="0" shapeId="0">
      <text>
        <r>
          <rPr>
            <sz val="11"/>
            <rFont val="Calibri"/>
            <family val="2"/>
            <charset val="238"/>
          </rPr>
          <t>SZV_F:DijUtem2</t>
        </r>
      </text>
    </comment>
    <comment ref="AK302" authorId="0" shapeId="0">
      <text>
        <r>
          <rPr>
            <sz val="11"/>
            <rFont val="Calibri"/>
            <family val="2"/>
            <charset val="238"/>
          </rPr>
          <t>SZV_F:EM_Melleklet1_Utem2</t>
        </r>
      </text>
    </comment>
    <comment ref="AL302" authorId="0" shapeId="0">
      <text>
        <r>
          <rPr>
            <sz val="11"/>
            <rFont val="Calibri"/>
            <family val="2"/>
            <charset val="238"/>
          </rPr>
          <t>SZV_F:EgyebAllamiUtem2</t>
        </r>
      </text>
    </comment>
    <comment ref="AM302" authorId="0" shapeId="0">
      <text>
        <r>
          <rPr>
            <sz val="11"/>
            <rFont val="Calibri"/>
            <family val="2"/>
            <charset val="238"/>
          </rPr>
          <t>SZV_F:OnkormanyzatiUtem2</t>
        </r>
      </text>
    </comment>
    <comment ref="AN302" authorId="0" shapeId="0">
      <text>
        <r>
          <rPr>
            <sz val="11"/>
            <rFont val="Calibri"/>
            <family val="2"/>
            <charset val="238"/>
          </rPr>
          <t>SZV_F:EUUtem2</t>
        </r>
      </text>
    </comment>
    <comment ref="AO302" authorId="0" shapeId="0">
      <text>
        <r>
          <rPr>
            <sz val="11"/>
            <rFont val="Calibri"/>
            <family val="2"/>
            <charset val="238"/>
          </rPr>
          <t>SZV_F:EgyebUtem2</t>
        </r>
      </text>
    </comment>
    <comment ref="AP302" authorId="0" shapeId="0">
      <text>
        <r>
          <rPr>
            <sz val="11"/>
            <rFont val="Calibri"/>
            <family val="2"/>
            <charset val="238"/>
          </rPr>
          <t>SZV_F:HitelKotvenyUtem2</t>
        </r>
      </text>
    </comment>
    <comment ref="AQ302" authorId="0" shapeId="0">
      <text>
        <r>
          <rPr>
            <sz val="11"/>
            <rFont val="Calibri"/>
            <family val="2"/>
            <charset val="238"/>
          </rPr>
          <t>SZV_F:OsszesenUtem2</t>
        </r>
      </text>
    </comment>
    <comment ref="AR302" authorId="0" shapeId="0">
      <text>
        <r>
          <rPr>
            <sz val="11"/>
            <rFont val="Calibri"/>
            <family val="2"/>
            <charset val="238"/>
          </rPr>
          <t>SZV_F:ForrashianyUtem2</t>
        </r>
      </text>
    </comment>
    <comment ref="AU302" authorId="0" shapeId="0">
      <text>
        <r>
          <rPr>
            <sz val="11"/>
            <rFont val="Calibri"/>
            <family val="2"/>
            <charset val="238"/>
          </rPr>
          <t>SZV_F:Indokolas</t>
        </r>
      </text>
    </comment>
    <comment ref="AV302" authorId="0" shapeId="0">
      <text>
        <r>
          <rPr>
            <sz val="11"/>
            <rFont val="Calibri"/>
            <family val="2"/>
            <charset val="238"/>
          </rPr>
          <t>SZV_F:Megjegyzes</t>
        </r>
      </text>
    </comment>
    <comment ref="AW302" authorId="0" shapeId="0">
      <text>
        <r>
          <rPr>
            <sz val="11"/>
            <rFont val="Calibri"/>
            <family val="2"/>
            <charset val="238"/>
          </rPr>
          <t>SZV_F:FeladatSorszam</t>
        </r>
      </text>
    </comment>
    <comment ref="AY302" authorId="0" shapeId="0">
      <text>
        <r>
          <rPr>
            <sz val="11"/>
            <rFont val="Calibri"/>
            <family val="2"/>
            <charset val="238"/>
          </rPr>
          <t>SZV_F:ISA</t>
        </r>
      </text>
    </comment>
    <comment ref="B303" authorId="0" shapeId="0">
      <text>
        <r>
          <rPr>
            <sz val="11"/>
            <rFont val="Calibri"/>
            <family val="2"/>
            <charset val="238"/>
          </rPr>
          <t>SZV_F:FontossagiSorrent</t>
        </r>
      </text>
    </comment>
    <comment ref="C303" authorId="0" shapeId="0">
      <text>
        <r>
          <rPr>
            <sz val="11"/>
            <rFont val="Calibri"/>
            <family val="2"/>
            <charset val="238"/>
          </rPr>
          <t>SZV_F:FeladatKategoria</t>
        </r>
      </text>
    </comment>
    <comment ref="D303" authorId="0" shapeId="0">
      <text>
        <r>
          <rPr>
            <sz val="11"/>
            <rFont val="Calibri"/>
            <family val="2"/>
            <charset val="238"/>
          </rPr>
          <t>SZV_F:FeladatMegnevezes</t>
        </r>
      </text>
    </comment>
    <comment ref="E303" authorId="0" shapeId="0">
      <text>
        <r>
          <rPr>
            <sz val="11"/>
            <rFont val="Calibri"/>
            <family val="2"/>
            <charset val="238"/>
          </rPr>
          <t>SZV_F:ElviEngedelySzam</t>
        </r>
      </text>
    </comment>
    <comment ref="F303" authorId="0" shapeId="0">
      <text>
        <r>
          <rPr>
            <sz val="11"/>
            <rFont val="Calibri"/>
            <family val="2"/>
            <charset val="238"/>
          </rPr>
          <t>SZV_F:VKR_Kod</t>
        </r>
      </text>
    </comment>
    <comment ref="G303" authorId="0" shapeId="0">
      <text>
        <r>
          <rPr>
            <sz val="11"/>
            <rFont val="Calibri"/>
            <family val="2"/>
            <charset val="238"/>
          </rPr>
          <t>SZV_F:VKR_Nev</t>
        </r>
      </text>
    </comment>
    <comment ref="H303" authorId="0" shapeId="0">
      <text>
        <r>
          <rPr>
            <sz val="11"/>
            <rFont val="Calibri"/>
            <family val="2"/>
            <charset val="238"/>
          </rPr>
          <t>SZV_F:FeladatAzonosito</t>
        </r>
      </text>
    </comment>
    <comment ref="I303" authorId="0" shapeId="0">
      <text>
        <r>
          <rPr>
            <sz val="11"/>
            <rFont val="Calibri"/>
            <family val="2"/>
            <charset val="238"/>
          </rPr>
          <t>SZV_F:EllatasiTerulet</t>
        </r>
      </text>
    </comment>
    <comment ref="J303" authorId="0" shapeId="0">
      <text>
        <r>
          <rPr>
            <sz val="11"/>
            <rFont val="Calibri"/>
            <family val="2"/>
            <charset val="238"/>
          </rPr>
          <t>SZV_F:EllatasertFelelos</t>
        </r>
      </text>
    </comment>
    <comment ref="K303" authorId="0" shapeId="0">
      <text>
        <r>
          <rPr>
            <sz val="11"/>
            <rFont val="Calibri"/>
            <family val="2"/>
            <charset val="238"/>
          </rPr>
          <t>SZV_F:TervezettNettoKoltseg</t>
        </r>
      </text>
    </comment>
    <comment ref="L303" authorId="0" shapeId="0">
      <text>
        <r>
          <rPr>
            <sz val="11"/>
            <rFont val="Calibri"/>
            <family val="2"/>
            <charset val="238"/>
          </rPr>
          <t>SZV_F:IdotartamKezdes</t>
        </r>
      </text>
    </comment>
    <comment ref="M303" authorId="0" shapeId="0">
      <text>
        <r>
          <rPr>
            <sz val="11"/>
            <rFont val="Calibri"/>
            <family val="2"/>
            <charset val="238"/>
          </rPr>
          <t>SZV_F:IdotartamBefejezes</t>
        </r>
      </text>
    </comment>
    <comment ref="N303" authorId="0" shapeId="0">
      <text>
        <r>
          <rPr>
            <sz val="11"/>
            <rFont val="Calibri"/>
            <family val="2"/>
            <charset val="238"/>
          </rPr>
          <t>SZV_F:NettoKoltsegUtem1</t>
        </r>
      </text>
    </comment>
    <comment ref="O303" authorId="0" shapeId="0">
      <text>
        <r>
          <rPr>
            <sz val="11"/>
            <rFont val="Calibri"/>
            <family val="2"/>
            <charset val="238"/>
          </rPr>
          <t>SZV_F:NettoKoltsegUtem2</t>
        </r>
      </text>
    </comment>
    <comment ref="P303" authorId="0" shapeId="0">
      <text>
        <r>
          <rPr>
            <sz val="11"/>
            <rFont val="Calibri"/>
            <family val="2"/>
            <charset val="238"/>
          </rPr>
          <t>SZV_F:EM_Melleklet2_KTG</t>
        </r>
      </text>
    </comment>
    <comment ref="R303" authorId="0" shapeId="0">
      <text>
        <r>
          <rPr>
            <sz val="11"/>
            <rFont val="Calibri"/>
            <family val="2"/>
            <charset val="238"/>
          </rPr>
          <t>SZV_F:HDUtem1</t>
        </r>
      </text>
    </comment>
    <comment ref="S303" authorId="0" shapeId="0">
      <text>
        <r>
          <rPr>
            <sz val="11"/>
            <rFont val="Calibri"/>
            <family val="2"/>
            <charset val="238"/>
          </rPr>
          <t>SZV_F:ECSUtem1</t>
        </r>
      </text>
    </comment>
    <comment ref="T303" authorId="0" shapeId="0">
      <text>
        <r>
          <rPr>
            <sz val="11"/>
            <rFont val="Calibri"/>
            <family val="2"/>
            <charset val="238"/>
          </rPr>
          <t>SZV_F:KFHUtem1</t>
        </r>
      </text>
    </comment>
    <comment ref="U303" authorId="0" shapeId="0">
      <text>
        <r>
          <rPr>
            <sz val="11"/>
            <rFont val="Calibri"/>
            <family val="2"/>
            <charset val="238"/>
          </rPr>
          <t>SZV_F:Egyeb_SajatUtem1</t>
        </r>
      </text>
    </comment>
    <comment ref="V303" authorId="0" shapeId="0">
      <text>
        <r>
          <rPr>
            <sz val="11"/>
            <rFont val="Calibri"/>
            <family val="2"/>
            <charset val="238"/>
          </rPr>
          <t>SZV_F:DijUtem1</t>
        </r>
      </text>
    </comment>
    <comment ref="W303" authorId="0" shapeId="0">
      <text>
        <r>
          <rPr>
            <sz val="11"/>
            <rFont val="Calibri"/>
            <family val="2"/>
            <charset val="238"/>
          </rPr>
          <t>SZV_F:EM_Melleklet1_Utem1</t>
        </r>
      </text>
    </comment>
    <comment ref="X303" authorId="0" shapeId="0">
      <text>
        <r>
          <rPr>
            <sz val="11"/>
            <rFont val="Calibri"/>
            <family val="2"/>
            <charset val="238"/>
          </rPr>
          <t>SZV_F:EgyebAllamiUtem1</t>
        </r>
      </text>
    </comment>
    <comment ref="Y303" authorId="0" shapeId="0">
      <text>
        <r>
          <rPr>
            <sz val="11"/>
            <rFont val="Calibri"/>
            <family val="2"/>
            <charset val="238"/>
          </rPr>
          <t>SZV_F:OnkormanyzatiUtem1</t>
        </r>
      </text>
    </comment>
    <comment ref="Z303" authorId="0" shapeId="0">
      <text>
        <r>
          <rPr>
            <sz val="11"/>
            <rFont val="Calibri"/>
            <family val="2"/>
            <charset val="238"/>
          </rPr>
          <t>SZV_F:EUUtem1</t>
        </r>
      </text>
    </comment>
    <comment ref="AA303" authorId="0" shapeId="0">
      <text>
        <r>
          <rPr>
            <sz val="11"/>
            <rFont val="Calibri"/>
            <family val="2"/>
            <charset val="238"/>
          </rPr>
          <t>SZV_F:EgyebUtem1</t>
        </r>
      </text>
    </comment>
    <comment ref="AB303" authorId="0" shapeId="0">
      <text>
        <r>
          <rPr>
            <sz val="11"/>
            <rFont val="Calibri"/>
            <family val="2"/>
            <charset val="238"/>
          </rPr>
          <t>SZV_F:HitelKotvenyUtem1</t>
        </r>
      </text>
    </comment>
    <comment ref="AC303" authorId="0" shapeId="0">
      <text>
        <r>
          <rPr>
            <sz val="11"/>
            <rFont val="Calibri"/>
            <family val="2"/>
            <charset val="238"/>
          </rPr>
          <t>SZV_F:OsszesenUtem1</t>
        </r>
      </text>
    </comment>
    <comment ref="AF303" authorId="0" shapeId="0">
      <text>
        <r>
          <rPr>
            <sz val="11"/>
            <rFont val="Calibri"/>
            <family val="2"/>
            <charset val="238"/>
          </rPr>
          <t>SZV_F:HDUtem2</t>
        </r>
      </text>
    </comment>
    <comment ref="AG303" authorId="0" shapeId="0">
      <text>
        <r>
          <rPr>
            <sz val="11"/>
            <rFont val="Calibri"/>
            <family val="2"/>
            <charset val="238"/>
          </rPr>
          <t>SZV_F:ECSUtem2</t>
        </r>
      </text>
    </comment>
    <comment ref="AH303" authorId="0" shapeId="0">
      <text>
        <r>
          <rPr>
            <sz val="11"/>
            <rFont val="Calibri"/>
            <family val="2"/>
            <charset val="238"/>
          </rPr>
          <t>SZV_F:KFHUtem2</t>
        </r>
      </text>
    </comment>
    <comment ref="AI303" authorId="0" shapeId="0">
      <text>
        <r>
          <rPr>
            <sz val="11"/>
            <rFont val="Calibri"/>
            <family val="2"/>
            <charset val="238"/>
          </rPr>
          <t>SZV_F:Egyeb_SajatUtem2</t>
        </r>
      </text>
    </comment>
    <comment ref="AJ303" authorId="0" shapeId="0">
      <text>
        <r>
          <rPr>
            <sz val="11"/>
            <rFont val="Calibri"/>
            <family val="2"/>
            <charset val="238"/>
          </rPr>
          <t>SZV_F:DijUtem2</t>
        </r>
      </text>
    </comment>
    <comment ref="AK303" authorId="0" shapeId="0">
      <text>
        <r>
          <rPr>
            <sz val="11"/>
            <rFont val="Calibri"/>
            <family val="2"/>
            <charset val="238"/>
          </rPr>
          <t>SZV_F:EM_Melleklet1_Utem2</t>
        </r>
      </text>
    </comment>
    <comment ref="AL303" authorId="0" shapeId="0">
      <text>
        <r>
          <rPr>
            <sz val="11"/>
            <rFont val="Calibri"/>
            <family val="2"/>
            <charset val="238"/>
          </rPr>
          <t>SZV_F:EgyebAllamiUtem2</t>
        </r>
      </text>
    </comment>
    <comment ref="AM303" authorId="0" shapeId="0">
      <text>
        <r>
          <rPr>
            <sz val="11"/>
            <rFont val="Calibri"/>
            <family val="2"/>
            <charset val="238"/>
          </rPr>
          <t>SZV_F:OnkormanyzatiUtem2</t>
        </r>
      </text>
    </comment>
    <comment ref="AN303" authorId="0" shapeId="0">
      <text>
        <r>
          <rPr>
            <sz val="11"/>
            <rFont val="Calibri"/>
            <family val="2"/>
            <charset val="238"/>
          </rPr>
          <t>SZV_F:EUUtem2</t>
        </r>
      </text>
    </comment>
    <comment ref="AO303" authorId="0" shapeId="0">
      <text>
        <r>
          <rPr>
            <sz val="11"/>
            <rFont val="Calibri"/>
            <family val="2"/>
            <charset val="238"/>
          </rPr>
          <t>SZV_F:EgyebUtem2</t>
        </r>
      </text>
    </comment>
    <comment ref="AP303" authorId="0" shapeId="0">
      <text>
        <r>
          <rPr>
            <sz val="11"/>
            <rFont val="Calibri"/>
            <family val="2"/>
            <charset val="238"/>
          </rPr>
          <t>SZV_F:HitelKotvenyUtem2</t>
        </r>
      </text>
    </comment>
    <comment ref="AQ303" authorId="0" shapeId="0">
      <text>
        <r>
          <rPr>
            <sz val="11"/>
            <rFont val="Calibri"/>
            <family val="2"/>
            <charset val="238"/>
          </rPr>
          <t>SZV_F:OsszesenUtem2</t>
        </r>
      </text>
    </comment>
    <comment ref="AR303" authorId="0" shapeId="0">
      <text>
        <r>
          <rPr>
            <sz val="11"/>
            <rFont val="Calibri"/>
            <family val="2"/>
            <charset val="238"/>
          </rPr>
          <t>SZV_F:ForrashianyUtem2</t>
        </r>
      </text>
    </comment>
    <comment ref="AU303" authorId="0" shapeId="0">
      <text>
        <r>
          <rPr>
            <sz val="11"/>
            <rFont val="Calibri"/>
            <family val="2"/>
            <charset val="238"/>
          </rPr>
          <t>SZV_F:Indokolas</t>
        </r>
      </text>
    </comment>
    <comment ref="AV303" authorId="0" shapeId="0">
      <text>
        <r>
          <rPr>
            <sz val="11"/>
            <rFont val="Calibri"/>
            <family val="2"/>
            <charset val="238"/>
          </rPr>
          <t>SZV_F:Megjegyzes</t>
        </r>
      </text>
    </comment>
    <comment ref="AW303" authorId="0" shapeId="0">
      <text>
        <r>
          <rPr>
            <sz val="11"/>
            <rFont val="Calibri"/>
            <family val="2"/>
            <charset val="238"/>
          </rPr>
          <t>SZV_F:FeladatSorszam</t>
        </r>
      </text>
    </comment>
    <comment ref="AY303" authorId="0" shapeId="0">
      <text>
        <r>
          <rPr>
            <sz val="11"/>
            <rFont val="Calibri"/>
            <family val="2"/>
            <charset val="238"/>
          </rPr>
          <t>SZV_F:ISA</t>
        </r>
      </text>
    </comment>
    <comment ref="B304" authorId="0" shapeId="0">
      <text>
        <r>
          <rPr>
            <sz val="11"/>
            <rFont val="Calibri"/>
            <family val="2"/>
            <charset val="238"/>
          </rPr>
          <t>SZV_F:FontossagiSorrent</t>
        </r>
      </text>
    </comment>
    <comment ref="C304" authorId="0" shapeId="0">
      <text>
        <r>
          <rPr>
            <sz val="11"/>
            <rFont val="Calibri"/>
            <family val="2"/>
            <charset val="238"/>
          </rPr>
          <t>SZV_F:FeladatKategoria</t>
        </r>
      </text>
    </comment>
    <comment ref="D304" authorId="0" shapeId="0">
      <text>
        <r>
          <rPr>
            <sz val="11"/>
            <rFont val="Calibri"/>
            <family val="2"/>
            <charset val="238"/>
          </rPr>
          <t>SZV_F:FeladatMegnevezes</t>
        </r>
      </text>
    </comment>
    <comment ref="E304" authorId="0" shapeId="0">
      <text>
        <r>
          <rPr>
            <sz val="11"/>
            <rFont val="Calibri"/>
            <family val="2"/>
            <charset val="238"/>
          </rPr>
          <t>SZV_F:ElviEngedelySzam</t>
        </r>
      </text>
    </comment>
    <comment ref="F304" authorId="0" shapeId="0">
      <text>
        <r>
          <rPr>
            <sz val="11"/>
            <rFont val="Calibri"/>
            <family val="2"/>
            <charset val="238"/>
          </rPr>
          <t>SZV_F:VKR_Kod</t>
        </r>
      </text>
    </comment>
    <comment ref="G304" authorId="0" shapeId="0">
      <text>
        <r>
          <rPr>
            <sz val="11"/>
            <rFont val="Calibri"/>
            <family val="2"/>
            <charset val="238"/>
          </rPr>
          <t>SZV_F:VKR_Nev</t>
        </r>
      </text>
    </comment>
    <comment ref="H304" authorId="0" shapeId="0">
      <text>
        <r>
          <rPr>
            <sz val="11"/>
            <rFont val="Calibri"/>
            <family val="2"/>
            <charset val="238"/>
          </rPr>
          <t>SZV_F:FeladatAzonosito</t>
        </r>
      </text>
    </comment>
    <comment ref="I304" authorId="0" shapeId="0">
      <text>
        <r>
          <rPr>
            <sz val="11"/>
            <rFont val="Calibri"/>
            <family val="2"/>
            <charset val="238"/>
          </rPr>
          <t>SZV_F:EllatasiTerulet</t>
        </r>
      </text>
    </comment>
    <comment ref="J304" authorId="0" shapeId="0">
      <text>
        <r>
          <rPr>
            <sz val="11"/>
            <rFont val="Calibri"/>
            <family val="2"/>
            <charset val="238"/>
          </rPr>
          <t>SZV_F:EllatasertFelelos</t>
        </r>
      </text>
    </comment>
    <comment ref="K304" authorId="0" shapeId="0">
      <text>
        <r>
          <rPr>
            <sz val="11"/>
            <rFont val="Calibri"/>
            <family val="2"/>
            <charset val="238"/>
          </rPr>
          <t>SZV_F:TervezettNettoKoltseg</t>
        </r>
      </text>
    </comment>
    <comment ref="L304" authorId="0" shapeId="0">
      <text>
        <r>
          <rPr>
            <sz val="11"/>
            <rFont val="Calibri"/>
            <family val="2"/>
            <charset val="238"/>
          </rPr>
          <t>SZV_F:IdotartamKezdes</t>
        </r>
      </text>
    </comment>
    <comment ref="M304" authorId="0" shapeId="0">
      <text>
        <r>
          <rPr>
            <sz val="11"/>
            <rFont val="Calibri"/>
            <family val="2"/>
            <charset val="238"/>
          </rPr>
          <t>SZV_F:IdotartamBefejezes</t>
        </r>
      </text>
    </comment>
    <comment ref="N304" authorId="0" shapeId="0">
      <text>
        <r>
          <rPr>
            <sz val="11"/>
            <rFont val="Calibri"/>
            <family val="2"/>
            <charset val="238"/>
          </rPr>
          <t>SZV_F:NettoKoltsegUtem1</t>
        </r>
      </text>
    </comment>
    <comment ref="O304" authorId="0" shapeId="0">
      <text>
        <r>
          <rPr>
            <sz val="11"/>
            <rFont val="Calibri"/>
            <family val="2"/>
            <charset val="238"/>
          </rPr>
          <t>SZV_F:NettoKoltsegUtem2</t>
        </r>
      </text>
    </comment>
    <comment ref="P304" authorId="0" shapeId="0">
      <text>
        <r>
          <rPr>
            <sz val="11"/>
            <rFont val="Calibri"/>
            <family val="2"/>
            <charset val="238"/>
          </rPr>
          <t>SZV_F:EM_Melleklet2_KTG</t>
        </r>
      </text>
    </comment>
    <comment ref="R304" authorId="0" shapeId="0">
      <text>
        <r>
          <rPr>
            <sz val="11"/>
            <rFont val="Calibri"/>
            <family val="2"/>
            <charset val="238"/>
          </rPr>
          <t>SZV_F:HDUtem1</t>
        </r>
      </text>
    </comment>
    <comment ref="S304" authorId="0" shapeId="0">
      <text>
        <r>
          <rPr>
            <sz val="11"/>
            <rFont val="Calibri"/>
            <family val="2"/>
            <charset val="238"/>
          </rPr>
          <t>SZV_F:ECSUtem1</t>
        </r>
      </text>
    </comment>
    <comment ref="T304" authorId="0" shapeId="0">
      <text>
        <r>
          <rPr>
            <sz val="11"/>
            <rFont val="Calibri"/>
            <family val="2"/>
            <charset val="238"/>
          </rPr>
          <t>SZV_F:KFHUtem1</t>
        </r>
      </text>
    </comment>
    <comment ref="U304" authorId="0" shapeId="0">
      <text>
        <r>
          <rPr>
            <sz val="11"/>
            <rFont val="Calibri"/>
            <family val="2"/>
            <charset val="238"/>
          </rPr>
          <t>SZV_F:Egyeb_SajatUtem1</t>
        </r>
      </text>
    </comment>
    <comment ref="V304" authorId="0" shapeId="0">
      <text>
        <r>
          <rPr>
            <sz val="11"/>
            <rFont val="Calibri"/>
            <family val="2"/>
            <charset val="238"/>
          </rPr>
          <t>SZV_F:DijUtem1</t>
        </r>
      </text>
    </comment>
    <comment ref="W304" authorId="0" shapeId="0">
      <text>
        <r>
          <rPr>
            <sz val="11"/>
            <rFont val="Calibri"/>
            <family val="2"/>
            <charset val="238"/>
          </rPr>
          <t>SZV_F:EM_Melleklet1_Utem1</t>
        </r>
      </text>
    </comment>
    <comment ref="X304" authorId="0" shapeId="0">
      <text>
        <r>
          <rPr>
            <sz val="11"/>
            <rFont val="Calibri"/>
            <family val="2"/>
            <charset val="238"/>
          </rPr>
          <t>SZV_F:EgyebAllamiUtem1</t>
        </r>
      </text>
    </comment>
    <comment ref="Y304" authorId="0" shapeId="0">
      <text>
        <r>
          <rPr>
            <sz val="11"/>
            <rFont val="Calibri"/>
            <family val="2"/>
            <charset val="238"/>
          </rPr>
          <t>SZV_F:OnkormanyzatiUtem1</t>
        </r>
      </text>
    </comment>
    <comment ref="Z304" authorId="0" shapeId="0">
      <text>
        <r>
          <rPr>
            <sz val="11"/>
            <rFont val="Calibri"/>
            <family val="2"/>
            <charset val="238"/>
          </rPr>
          <t>SZV_F:EUUtem1</t>
        </r>
      </text>
    </comment>
    <comment ref="AA304" authorId="0" shapeId="0">
      <text>
        <r>
          <rPr>
            <sz val="11"/>
            <rFont val="Calibri"/>
            <family val="2"/>
            <charset val="238"/>
          </rPr>
          <t>SZV_F:EgyebUtem1</t>
        </r>
      </text>
    </comment>
    <comment ref="AB304" authorId="0" shapeId="0">
      <text>
        <r>
          <rPr>
            <sz val="11"/>
            <rFont val="Calibri"/>
            <family val="2"/>
            <charset val="238"/>
          </rPr>
          <t>SZV_F:HitelKotvenyUtem1</t>
        </r>
      </text>
    </comment>
    <comment ref="AC304" authorId="0" shapeId="0">
      <text>
        <r>
          <rPr>
            <sz val="11"/>
            <rFont val="Calibri"/>
            <family val="2"/>
            <charset val="238"/>
          </rPr>
          <t>SZV_F:OsszesenUtem1</t>
        </r>
      </text>
    </comment>
    <comment ref="AF304" authorId="0" shapeId="0">
      <text>
        <r>
          <rPr>
            <sz val="11"/>
            <rFont val="Calibri"/>
            <family val="2"/>
            <charset val="238"/>
          </rPr>
          <t>SZV_F:HDUtem2</t>
        </r>
      </text>
    </comment>
    <comment ref="AG304" authorId="0" shapeId="0">
      <text>
        <r>
          <rPr>
            <sz val="11"/>
            <rFont val="Calibri"/>
            <family val="2"/>
            <charset val="238"/>
          </rPr>
          <t>SZV_F:ECSUtem2</t>
        </r>
      </text>
    </comment>
    <comment ref="AH304" authorId="0" shapeId="0">
      <text>
        <r>
          <rPr>
            <sz val="11"/>
            <rFont val="Calibri"/>
            <family val="2"/>
            <charset val="238"/>
          </rPr>
          <t>SZV_F:KFHUtem2</t>
        </r>
      </text>
    </comment>
    <comment ref="AI304" authorId="0" shapeId="0">
      <text>
        <r>
          <rPr>
            <sz val="11"/>
            <rFont val="Calibri"/>
            <family val="2"/>
            <charset val="238"/>
          </rPr>
          <t>SZV_F:Egyeb_SajatUtem2</t>
        </r>
      </text>
    </comment>
    <comment ref="AJ304" authorId="0" shapeId="0">
      <text>
        <r>
          <rPr>
            <sz val="11"/>
            <rFont val="Calibri"/>
            <family val="2"/>
            <charset val="238"/>
          </rPr>
          <t>SZV_F:DijUtem2</t>
        </r>
      </text>
    </comment>
    <comment ref="AK304" authorId="0" shapeId="0">
      <text>
        <r>
          <rPr>
            <sz val="11"/>
            <rFont val="Calibri"/>
            <family val="2"/>
            <charset val="238"/>
          </rPr>
          <t>SZV_F:EM_Melleklet1_Utem2</t>
        </r>
      </text>
    </comment>
    <comment ref="AL304" authorId="0" shapeId="0">
      <text>
        <r>
          <rPr>
            <sz val="11"/>
            <rFont val="Calibri"/>
            <family val="2"/>
            <charset val="238"/>
          </rPr>
          <t>SZV_F:EgyebAllamiUtem2</t>
        </r>
      </text>
    </comment>
    <comment ref="AM304" authorId="0" shapeId="0">
      <text>
        <r>
          <rPr>
            <sz val="11"/>
            <rFont val="Calibri"/>
            <family val="2"/>
            <charset val="238"/>
          </rPr>
          <t>SZV_F:OnkormanyzatiUtem2</t>
        </r>
      </text>
    </comment>
    <comment ref="AN304" authorId="0" shapeId="0">
      <text>
        <r>
          <rPr>
            <sz val="11"/>
            <rFont val="Calibri"/>
            <family val="2"/>
            <charset val="238"/>
          </rPr>
          <t>SZV_F:EUUtem2</t>
        </r>
      </text>
    </comment>
    <comment ref="AO304" authorId="0" shapeId="0">
      <text>
        <r>
          <rPr>
            <sz val="11"/>
            <rFont val="Calibri"/>
            <family val="2"/>
            <charset val="238"/>
          </rPr>
          <t>SZV_F:EgyebUtem2</t>
        </r>
      </text>
    </comment>
    <comment ref="AP304" authorId="0" shapeId="0">
      <text>
        <r>
          <rPr>
            <sz val="11"/>
            <rFont val="Calibri"/>
            <family val="2"/>
            <charset val="238"/>
          </rPr>
          <t>SZV_F:HitelKotvenyUtem2</t>
        </r>
      </text>
    </comment>
    <comment ref="AQ304" authorId="0" shapeId="0">
      <text>
        <r>
          <rPr>
            <sz val="11"/>
            <rFont val="Calibri"/>
            <family val="2"/>
            <charset val="238"/>
          </rPr>
          <t>SZV_F:OsszesenUtem2</t>
        </r>
      </text>
    </comment>
    <comment ref="AR304" authorId="0" shapeId="0">
      <text>
        <r>
          <rPr>
            <sz val="11"/>
            <rFont val="Calibri"/>
            <family val="2"/>
            <charset val="238"/>
          </rPr>
          <t>SZV_F:ForrashianyUtem2</t>
        </r>
      </text>
    </comment>
    <comment ref="AU304" authorId="0" shapeId="0">
      <text>
        <r>
          <rPr>
            <sz val="11"/>
            <rFont val="Calibri"/>
            <family val="2"/>
            <charset val="238"/>
          </rPr>
          <t>SZV_F:Indokolas</t>
        </r>
      </text>
    </comment>
    <comment ref="AV304" authorId="0" shapeId="0">
      <text>
        <r>
          <rPr>
            <sz val="11"/>
            <rFont val="Calibri"/>
            <family val="2"/>
            <charset val="238"/>
          </rPr>
          <t>SZV_F:Megjegyzes</t>
        </r>
      </text>
    </comment>
    <comment ref="AW304" authorId="0" shapeId="0">
      <text>
        <r>
          <rPr>
            <sz val="11"/>
            <rFont val="Calibri"/>
            <family val="2"/>
            <charset val="238"/>
          </rPr>
          <t>SZV_F:FeladatSorszam</t>
        </r>
      </text>
    </comment>
    <comment ref="AY304" authorId="0" shapeId="0">
      <text>
        <r>
          <rPr>
            <sz val="11"/>
            <rFont val="Calibri"/>
            <family val="2"/>
            <charset val="238"/>
          </rPr>
          <t>SZV_F:ISA</t>
        </r>
      </text>
    </comment>
    <comment ref="B305" authorId="0" shapeId="0">
      <text>
        <r>
          <rPr>
            <sz val="11"/>
            <rFont val="Calibri"/>
            <family val="2"/>
            <charset val="238"/>
          </rPr>
          <t>SZV_F:FontossagiSorrent</t>
        </r>
      </text>
    </comment>
    <comment ref="C305" authorId="0" shapeId="0">
      <text>
        <r>
          <rPr>
            <sz val="11"/>
            <rFont val="Calibri"/>
            <family val="2"/>
            <charset val="238"/>
          </rPr>
          <t>SZV_F:FeladatKategoria</t>
        </r>
      </text>
    </comment>
    <comment ref="D305" authorId="0" shapeId="0">
      <text>
        <r>
          <rPr>
            <sz val="11"/>
            <rFont val="Calibri"/>
            <family val="2"/>
            <charset val="238"/>
          </rPr>
          <t>SZV_F:FeladatMegnevezes</t>
        </r>
      </text>
    </comment>
    <comment ref="E305" authorId="0" shapeId="0">
      <text>
        <r>
          <rPr>
            <sz val="11"/>
            <rFont val="Calibri"/>
            <family val="2"/>
            <charset val="238"/>
          </rPr>
          <t>SZV_F:ElviEngedelySzam</t>
        </r>
      </text>
    </comment>
    <comment ref="F305" authorId="0" shapeId="0">
      <text>
        <r>
          <rPr>
            <sz val="11"/>
            <rFont val="Calibri"/>
            <family val="2"/>
            <charset val="238"/>
          </rPr>
          <t>SZV_F:VKR_Kod</t>
        </r>
      </text>
    </comment>
    <comment ref="G305" authorId="0" shapeId="0">
      <text>
        <r>
          <rPr>
            <sz val="11"/>
            <rFont val="Calibri"/>
            <family val="2"/>
            <charset val="238"/>
          </rPr>
          <t>SZV_F:VKR_Nev</t>
        </r>
      </text>
    </comment>
    <comment ref="H305" authorId="0" shapeId="0">
      <text>
        <r>
          <rPr>
            <sz val="11"/>
            <rFont val="Calibri"/>
            <family val="2"/>
            <charset val="238"/>
          </rPr>
          <t>SZV_F:FeladatAzonosito</t>
        </r>
      </text>
    </comment>
    <comment ref="I305" authorId="0" shapeId="0">
      <text>
        <r>
          <rPr>
            <sz val="11"/>
            <rFont val="Calibri"/>
            <family val="2"/>
            <charset val="238"/>
          </rPr>
          <t>SZV_F:EllatasiTerulet</t>
        </r>
      </text>
    </comment>
    <comment ref="J305" authorId="0" shapeId="0">
      <text>
        <r>
          <rPr>
            <sz val="11"/>
            <rFont val="Calibri"/>
            <family val="2"/>
            <charset val="238"/>
          </rPr>
          <t>SZV_F:EllatasertFelelos</t>
        </r>
      </text>
    </comment>
    <comment ref="K305" authorId="0" shapeId="0">
      <text>
        <r>
          <rPr>
            <sz val="11"/>
            <rFont val="Calibri"/>
            <family val="2"/>
            <charset val="238"/>
          </rPr>
          <t>SZV_F:TervezettNettoKoltseg</t>
        </r>
      </text>
    </comment>
    <comment ref="L305" authorId="0" shapeId="0">
      <text>
        <r>
          <rPr>
            <sz val="11"/>
            <rFont val="Calibri"/>
            <family val="2"/>
            <charset val="238"/>
          </rPr>
          <t>SZV_F:IdotartamKezdes</t>
        </r>
      </text>
    </comment>
    <comment ref="M305" authorId="0" shapeId="0">
      <text>
        <r>
          <rPr>
            <sz val="11"/>
            <rFont val="Calibri"/>
            <family val="2"/>
            <charset val="238"/>
          </rPr>
          <t>SZV_F:IdotartamBefejezes</t>
        </r>
      </text>
    </comment>
    <comment ref="N305" authorId="0" shapeId="0">
      <text>
        <r>
          <rPr>
            <sz val="11"/>
            <rFont val="Calibri"/>
            <family val="2"/>
            <charset val="238"/>
          </rPr>
          <t>SZV_F:NettoKoltsegUtem1</t>
        </r>
      </text>
    </comment>
    <comment ref="O305" authorId="0" shapeId="0">
      <text>
        <r>
          <rPr>
            <sz val="11"/>
            <rFont val="Calibri"/>
            <family val="2"/>
            <charset val="238"/>
          </rPr>
          <t>SZV_F:NettoKoltsegUtem2</t>
        </r>
      </text>
    </comment>
    <comment ref="P305" authorId="0" shapeId="0">
      <text>
        <r>
          <rPr>
            <sz val="11"/>
            <rFont val="Calibri"/>
            <family val="2"/>
            <charset val="238"/>
          </rPr>
          <t>SZV_F:EM_Melleklet2_KTG</t>
        </r>
      </text>
    </comment>
    <comment ref="R305" authorId="0" shapeId="0">
      <text>
        <r>
          <rPr>
            <sz val="11"/>
            <rFont val="Calibri"/>
            <family val="2"/>
            <charset val="238"/>
          </rPr>
          <t>SZV_F:HDUtem1</t>
        </r>
      </text>
    </comment>
    <comment ref="S305" authorId="0" shapeId="0">
      <text>
        <r>
          <rPr>
            <sz val="11"/>
            <rFont val="Calibri"/>
            <family val="2"/>
            <charset val="238"/>
          </rPr>
          <t>SZV_F:ECSUtem1</t>
        </r>
      </text>
    </comment>
    <comment ref="T305" authorId="0" shapeId="0">
      <text>
        <r>
          <rPr>
            <sz val="11"/>
            <rFont val="Calibri"/>
            <family val="2"/>
            <charset val="238"/>
          </rPr>
          <t>SZV_F:KFHUtem1</t>
        </r>
      </text>
    </comment>
    <comment ref="U305" authorId="0" shapeId="0">
      <text>
        <r>
          <rPr>
            <sz val="11"/>
            <rFont val="Calibri"/>
            <family val="2"/>
            <charset val="238"/>
          </rPr>
          <t>SZV_F:Egyeb_SajatUtem1</t>
        </r>
      </text>
    </comment>
    <comment ref="V305" authorId="0" shapeId="0">
      <text>
        <r>
          <rPr>
            <sz val="11"/>
            <rFont val="Calibri"/>
            <family val="2"/>
            <charset val="238"/>
          </rPr>
          <t>SZV_F:DijUtem1</t>
        </r>
      </text>
    </comment>
    <comment ref="W305" authorId="0" shapeId="0">
      <text>
        <r>
          <rPr>
            <sz val="11"/>
            <rFont val="Calibri"/>
            <family val="2"/>
            <charset val="238"/>
          </rPr>
          <t>SZV_F:EM_Melleklet1_Utem1</t>
        </r>
      </text>
    </comment>
    <comment ref="X305" authorId="0" shapeId="0">
      <text>
        <r>
          <rPr>
            <sz val="11"/>
            <rFont val="Calibri"/>
            <family val="2"/>
            <charset val="238"/>
          </rPr>
          <t>SZV_F:EgyebAllamiUtem1</t>
        </r>
      </text>
    </comment>
    <comment ref="Y305" authorId="0" shapeId="0">
      <text>
        <r>
          <rPr>
            <sz val="11"/>
            <rFont val="Calibri"/>
            <family val="2"/>
            <charset val="238"/>
          </rPr>
          <t>SZV_F:OnkormanyzatiUtem1</t>
        </r>
      </text>
    </comment>
    <comment ref="Z305" authorId="0" shapeId="0">
      <text>
        <r>
          <rPr>
            <sz val="11"/>
            <rFont val="Calibri"/>
            <family val="2"/>
            <charset val="238"/>
          </rPr>
          <t>SZV_F:EUUtem1</t>
        </r>
      </text>
    </comment>
    <comment ref="AA305" authorId="0" shapeId="0">
      <text>
        <r>
          <rPr>
            <sz val="11"/>
            <rFont val="Calibri"/>
            <family val="2"/>
            <charset val="238"/>
          </rPr>
          <t>SZV_F:EgyebUtem1</t>
        </r>
      </text>
    </comment>
    <comment ref="AB305" authorId="0" shapeId="0">
      <text>
        <r>
          <rPr>
            <sz val="11"/>
            <rFont val="Calibri"/>
            <family val="2"/>
            <charset val="238"/>
          </rPr>
          <t>SZV_F:HitelKotvenyUtem1</t>
        </r>
      </text>
    </comment>
    <comment ref="AC305" authorId="0" shapeId="0">
      <text>
        <r>
          <rPr>
            <sz val="11"/>
            <rFont val="Calibri"/>
            <family val="2"/>
            <charset val="238"/>
          </rPr>
          <t>SZV_F:OsszesenUtem1</t>
        </r>
      </text>
    </comment>
    <comment ref="AF305" authorId="0" shapeId="0">
      <text>
        <r>
          <rPr>
            <sz val="11"/>
            <rFont val="Calibri"/>
            <family val="2"/>
            <charset val="238"/>
          </rPr>
          <t>SZV_F:HDUtem2</t>
        </r>
      </text>
    </comment>
    <comment ref="AG305" authorId="0" shapeId="0">
      <text>
        <r>
          <rPr>
            <sz val="11"/>
            <rFont val="Calibri"/>
            <family val="2"/>
            <charset val="238"/>
          </rPr>
          <t>SZV_F:ECSUtem2</t>
        </r>
      </text>
    </comment>
    <comment ref="AH305" authorId="0" shapeId="0">
      <text>
        <r>
          <rPr>
            <sz val="11"/>
            <rFont val="Calibri"/>
            <family val="2"/>
            <charset val="238"/>
          </rPr>
          <t>SZV_F:KFHUtem2</t>
        </r>
      </text>
    </comment>
    <comment ref="AI305" authorId="0" shapeId="0">
      <text>
        <r>
          <rPr>
            <sz val="11"/>
            <rFont val="Calibri"/>
            <family val="2"/>
            <charset val="238"/>
          </rPr>
          <t>SZV_F:Egyeb_SajatUtem2</t>
        </r>
      </text>
    </comment>
    <comment ref="AJ305" authorId="0" shapeId="0">
      <text>
        <r>
          <rPr>
            <sz val="11"/>
            <rFont val="Calibri"/>
            <family val="2"/>
            <charset val="238"/>
          </rPr>
          <t>SZV_F:DijUtem2</t>
        </r>
      </text>
    </comment>
    <comment ref="AK305" authorId="0" shapeId="0">
      <text>
        <r>
          <rPr>
            <sz val="11"/>
            <rFont val="Calibri"/>
            <family val="2"/>
            <charset val="238"/>
          </rPr>
          <t>SZV_F:EM_Melleklet1_Utem2</t>
        </r>
      </text>
    </comment>
    <comment ref="AL305" authorId="0" shapeId="0">
      <text>
        <r>
          <rPr>
            <sz val="11"/>
            <rFont val="Calibri"/>
            <family val="2"/>
            <charset val="238"/>
          </rPr>
          <t>SZV_F:EgyebAllamiUtem2</t>
        </r>
      </text>
    </comment>
    <comment ref="AM305" authorId="0" shapeId="0">
      <text>
        <r>
          <rPr>
            <sz val="11"/>
            <rFont val="Calibri"/>
            <family val="2"/>
            <charset val="238"/>
          </rPr>
          <t>SZV_F:OnkormanyzatiUtem2</t>
        </r>
      </text>
    </comment>
    <comment ref="AN305" authorId="0" shapeId="0">
      <text>
        <r>
          <rPr>
            <sz val="11"/>
            <rFont val="Calibri"/>
            <family val="2"/>
            <charset val="238"/>
          </rPr>
          <t>SZV_F:EUUtem2</t>
        </r>
      </text>
    </comment>
    <comment ref="AO305" authorId="0" shapeId="0">
      <text>
        <r>
          <rPr>
            <sz val="11"/>
            <rFont val="Calibri"/>
            <family val="2"/>
            <charset val="238"/>
          </rPr>
          <t>SZV_F:EgyebUtem2</t>
        </r>
      </text>
    </comment>
    <comment ref="AP305" authorId="0" shapeId="0">
      <text>
        <r>
          <rPr>
            <sz val="11"/>
            <rFont val="Calibri"/>
            <family val="2"/>
            <charset val="238"/>
          </rPr>
          <t>SZV_F:HitelKotvenyUtem2</t>
        </r>
      </text>
    </comment>
    <comment ref="AQ305" authorId="0" shapeId="0">
      <text>
        <r>
          <rPr>
            <sz val="11"/>
            <rFont val="Calibri"/>
            <family val="2"/>
            <charset val="238"/>
          </rPr>
          <t>SZV_F:OsszesenUtem2</t>
        </r>
      </text>
    </comment>
    <comment ref="AR305" authorId="0" shapeId="0">
      <text>
        <r>
          <rPr>
            <sz val="11"/>
            <rFont val="Calibri"/>
            <family val="2"/>
            <charset val="238"/>
          </rPr>
          <t>SZV_F:ForrashianyUtem2</t>
        </r>
      </text>
    </comment>
    <comment ref="AU305" authorId="0" shapeId="0">
      <text>
        <r>
          <rPr>
            <sz val="11"/>
            <rFont val="Calibri"/>
            <family val="2"/>
            <charset val="238"/>
          </rPr>
          <t>SZV_F:Indokolas</t>
        </r>
      </text>
    </comment>
    <comment ref="AV305" authorId="0" shapeId="0">
      <text>
        <r>
          <rPr>
            <sz val="11"/>
            <rFont val="Calibri"/>
            <family val="2"/>
            <charset val="238"/>
          </rPr>
          <t>SZV_F:Megjegyzes</t>
        </r>
      </text>
    </comment>
    <comment ref="AW305" authorId="0" shapeId="0">
      <text>
        <r>
          <rPr>
            <sz val="11"/>
            <rFont val="Calibri"/>
            <family val="2"/>
            <charset val="238"/>
          </rPr>
          <t>SZV_F:FeladatSorszam</t>
        </r>
      </text>
    </comment>
    <comment ref="AY305" authorId="0" shapeId="0">
      <text>
        <r>
          <rPr>
            <sz val="11"/>
            <rFont val="Calibri"/>
            <family val="2"/>
            <charset val="238"/>
          </rPr>
          <t>SZV_F:ISA</t>
        </r>
      </text>
    </comment>
    <comment ref="B306" authorId="0" shapeId="0">
      <text>
        <r>
          <rPr>
            <sz val="11"/>
            <rFont val="Calibri"/>
            <family val="2"/>
            <charset val="238"/>
          </rPr>
          <t>SZV_F:FontossagiSorrent</t>
        </r>
      </text>
    </comment>
    <comment ref="C306" authorId="0" shapeId="0">
      <text>
        <r>
          <rPr>
            <sz val="11"/>
            <rFont val="Calibri"/>
            <family val="2"/>
            <charset val="238"/>
          </rPr>
          <t>SZV_F:FeladatKategoria</t>
        </r>
      </text>
    </comment>
    <comment ref="D306" authorId="0" shapeId="0">
      <text>
        <r>
          <rPr>
            <sz val="11"/>
            <rFont val="Calibri"/>
            <family val="2"/>
            <charset val="238"/>
          </rPr>
          <t>SZV_F:FeladatMegnevezes</t>
        </r>
      </text>
    </comment>
    <comment ref="E306" authorId="0" shapeId="0">
      <text>
        <r>
          <rPr>
            <sz val="11"/>
            <rFont val="Calibri"/>
            <family val="2"/>
            <charset val="238"/>
          </rPr>
          <t>SZV_F:ElviEngedelySzam</t>
        </r>
      </text>
    </comment>
    <comment ref="F306" authorId="0" shapeId="0">
      <text>
        <r>
          <rPr>
            <sz val="11"/>
            <rFont val="Calibri"/>
            <family val="2"/>
            <charset val="238"/>
          </rPr>
          <t>SZV_F:VKR_Kod</t>
        </r>
      </text>
    </comment>
    <comment ref="G306" authorId="0" shapeId="0">
      <text>
        <r>
          <rPr>
            <sz val="11"/>
            <rFont val="Calibri"/>
            <family val="2"/>
            <charset val="238"/>
          </rPr>
          <t>SZV_F:VKR_Nev</t>
        </r>
      </text>
    </comment>
    <comment ref="H306" authorId="0" shapeId="0">
      <text>
        <r>
          <rPr>
            <sz val="11"/>
            <rFont val="Calibri"/>
            <family val="2"/>
            <charset val="238"/>
          </rPr>
          <t>SZV_F:FeladatAzonosito</t>
        </r>
      </text>
    </comment>
    <comment ref="I306" authorId="0" shapeId="0">
      <text>
        <r>
          <rPr>
            <sz val="11"/>
            <rFont val="Calibri"/>
            <family val="2"/>
            <charset val="238"/>
          </rPr>
          <t>SZV_F:EllatasiTerulet</t>
        </r>
      </text>
    </comment>
    <comment ref="J306" authorId="0" shapeId="0">
      <text>
        <r>
          <rPr>
            <sz val="11"/>
            <rFont val="Calibri"/>
            <family val="2"/>
            <charset val="238"/>
          </rPr>
          <t>SZV_F:EllatasertFelelos</t>
        </r>
      </text>
    </comment>
    <comment ref="K306" authorId="0" shapeId="0">
      <text>
        <r>
          <rPr>
            <sz val="11"/>
            <rFont val="Calibri"/>
            <family val="2"/>
            <charset val="238"/>
          </rPr>
          <t>SZV_F:TervezettNettoKoltseg</t>
        </r>
      </text>
    </comment>
    <comment ref="L306" authorId="0" shapeId="0">
      <text>
        <r>
          <rPr>
            <sz val="11"/>
            <rFont val="Calibri"/>
            <family val="2"/>
            <charset val="238"/>
          </rPr>
          <t>SZV_F:IdotartamKezdes</t>
        </r>
      </text>
    </comment>
    <comment ref="M306" authorId="0" shapeId="0">
      <text>
        <r>
          <rPr>
            <sz val="11"/>
            <rFont val="Calibri"/>
            <family val="2"/>
            <charset val="238"/>
          </rPr>
          <t>SZV_F:IdotartamBefejezes</t>
        </r>
      </text>
    </comment>
    <comment ref="N306" authorId="0" shapeId="0">
      <text>
        <r>
          <rPr>
            <sz val="11"/>
            <rFont val="Calibri"/>
            <family val="2"/>
            <charset val="238"/>
          </rPr>
          <t>SZV_F:NettoKoltsegUtem1</t>
        </r>
      </text>
    </comment>
    <comment ref="O306" authorId="0" shapeId="0">
      <text>
        <r>
          <rPr>
            <sz val="11"/>
            <rFont val="Calibri"/>
            <family val="2"/>
            <charset val="238"/>
          </rPr>
          <t>SZV_F:NettoKoltsegUtem2</t>
        </r>
      </text>
    </comment>
    <comment ref="P306" authorId="0" shapeId="0">
      <text>
        <r>
          <rPr>
            <sz val="11"/>
            <rFont val="Calibri"/>
            <family val="2"/>
            <charset val="238"/>
          </rPr>
          <t>SZV_F:EM_Melleklet2_KTG</t>
        </r>
      </text>
    </comment>
    <comment ref="R306" authorId="0" shapeId="0">
      <text>
        <r>
          <rPr>
            <sz val="11"/>
            <rFont val="Calibri"/>
            <family val="2"/>
            <charset val="238"/>
          </rPr>
          <t>SZV_F:HDUtem1</t>
        </r>
      </text>
    </comment>
    <comment ref="S306" authorId="0" shapeId="0">
      <text>
        <r>
          <rPr>
            <sz val="11"/>
            <rFont val="Calibri"/>
            <family val="2"/>
            <charset val="238"/>
          </rPr>
          <t>SZV_F:ECSUtem1</t>
        </r>
      </text>
    </comment>
    <comment ref="T306" authorId="0" shapeId="0">
      <text>
        <r>
          <rPr>
            <sz val="11"/>
            <rFont val="Calibri"/>
            <family val="2"/>
            <charset val="238"/>
          </rPr>
          <t>SZV_F:KFHUtem1</t>
        </r>
      </text>
    </comment>
    <comment ref="U306" authorId="0" shapeId="0">
      <text>
        <r>
          <rPr>
            <sz val="11"/>
            <rFont val="Calibri"/>
            <family val="2"/>
            <charset val="238"/>
          </rPr>
          <t>SZV_F:Egyeb_SajatUtem1</t>
        </r>
      </text>
    </comment>
    <comment ref="V306" authorId="0" shapeId="0">
      <text>
        <r>
          <rPr>
            <sz val="11"/>
            <rFont val="Calibri"/>
            <family val="2"/>
            <charset val="238"/>
          </rPr>
          <t>SZV_F:DijUtem1</t>
        </r>
      </text>
    </comment>
    <comment ref="W306" authorId="0" shapeId="0">
      <text>
        <r>
          <rPr>
            <sz val="11"/>
            <rFont val="Calibri"/>
            <family val="2"/>
            <charset val="238"/>
          </rPr>
          <t>SZV_F:EM_Melleklet1_Utem1</t>
        </r>
      </text>
    </comment>
    <comment ref="X306" authorId="0" shapeId="0">
      <text>
        <r>
          <rPr>
            <sz val="11"/>
            <rFont val="Calibri"/>
            <family val="2"/>
            <charset val="238"/>
          </rPr>
          <t>SZV_F:EgyebAllamiUtem1</t>
        </r>
      </text>
    </comment>
    <comment ref="Y306" authorId="0" shapeId="0">
      <text>
        <r>
          <rPr>
            <sz val="11"/>
            <rFont val="Calibri"/>
            <family val="2"/>
            <charset val="238"/>
          </rPr>
          <t>SZV_F:OnkormanyzatiUtem1</t>
        </r>
      </text>
    </comment>
    <comment ref="Z306" authorId="0" shapeId="0">
      <text>
        <r>
          <rPr>
            <sz val="11"/>
            <rFont val="Calibri"/>
            <family val="2"/>
            <charset val="238"/>
          </rPr>
          <t>SZV_F:EUUtem1</t>
        </r>
      </text>
    </comment>
    <comment ref="AA306" authorId="0" shapeId="0">
      <text>
        <r>
          <rPr>
            <sz val="11"/>
            <rFont val="Calibri"/>
            <family val="2"/>
            <charset val="238"/>
          </rPr>
          <t>SZV_F:EgyebUtem1</t>
        </r>
      </text>
    </comment>
    <comment ref="AB306" authorId="0" shapeId="0">
      <text>
        <r>
          <rPr>
            <sz val="11"/>
            <rFont val="Calibri"/>
            <family val="2"/>
            <charset val="238"/>
          </rPr>
          <t>SZV_F:HitelKotvenyUtem1</t>
        </r>
      </text>
    </comment>
    <comment ref="AC306" authorId="0" shapeId="0">
      <text>
        <r>
          <rPr>
            <sz val="11"/>
            <rFont val="Calibri"/>
            <family val="2"/>
            <charset val="238"/>
          </rPr>
          <t>SZV_F:OsszesenUtem1</t>
        </r>
      </text>
    </comment>
    <comment ref="AF306" authorId="0" shapeId="0">
      <text>
        <r>
          <rPr>
            <sz val="11"/>
            <rFont val="Calibri"/>
            <family val="2"/>
            <charset val="238"/>
          </rPr>
          <t>SZV_F:HDUtem2</t>
        </r>
      </text>
    </comment>
    <comment ref="AG306" authorId="0" shapeId="0">
      <text>
        <r>
          <rPr>
            <sz val="11"/>
            <rFont val="Calibri"/>
            <family val="2"/>
            <charset val="238"/>
          </rPr>
          <t>SZV_F:ECSUtem2</t>
        </r>
      </text>
    </comment>
    <comment ref="AH306" authorId="0" shapeId="0">
      <text>
        <r>
          <rPr>
            <sz val="11"/>
            <rFont val="Calibri"/>
            <family val="2"/>
            <charset val="238"/>
          </rPr>
          <t>SZV_F:KFHUtem2</t>
        </r>
      </text>
    </comment>
    <comment ref="AI306" authorId="0" shapeId="0">
      <text>
        <r>
          <rPr>
            <sz val="11"/>
            <rFont val="Calibri"/>
            <family val="2"/>
            <charset val="238"/>
          </rPr>
          <t>SZV_F:Egyeb_SajatUtem2</t>
        </r>
      </text>
    </comment>
    <comment ref="AJ306" authorId="0" shapeId="0">
      <text>
        <r>
          <rPr>
            <sz val="11"/>
            <rFont val="Calibri"/>
            <family val="2"/>
            <charset val="238"/>
          </rPr>
          <t>SZV_F:DijUtem2</t>
        </r>
      </text>
    </comment>
    <comment ref="AK306" authorId="0" shapeId="0">
      <text>
        <r>
          <rPr>
            <sz val="11"/>
            <rFont val="Calibri"/>
            <family val="2"/>
            <charset val="238"/>
          </rPr>
          <t>SZV_F:EM_Melleklet1_Utem2</t>
        </r>
      </text>
    </comment>
    <comment ref="AL306" authorId="0" shapeId="0">
      <text>
        <r>
          <rPr>
            <sz val="11"/>
            <rFont val="Calibri"/>
            <family val="2"/>
            <charset val="238"/>
          </rPr>
          <t>SZV_F:EgyebAllamiUtem2</t>
        </r>
      </text>
    </comment>
    <comment ref="AM306" authorId="0" shapeId="0">
      <text>
        <r>
          <rPr>
            <sz val="11"/>
            <rFont val="Calibri"/>
            <family val="2"/>
            <charset val="238"/>
          </rPr>
          <t>SZV_F:OnkormanyzatiUtem2</t>
        </r>
      </text>
    </comment>
    <comment ref="AN306" authorId="0" shapeId="0">
      <text>
        <r>
          <rPr>
            <sz val="11"/>
            <rFont val="Calibri"/>
            <family val="2"/>
            <charset val="238"/>
          </rPr>
          <t>SZV_F:EUUtem2</t>
        </r>
      </text>
    </comment>
    <comment ref="AO306" authorId="0" shapeId="0">
      <text>
        <r>
          <rPr>
            <sz val="11"/>
            <rFont val="Calibri"/>
            <family val="2"/>
            <charset val="238"/>
          </rPr>
          <t>SZV_F:EgyebUtem2</t>
        </r>
      </text>
    </comment>
    <comment ref="AP306" authorId="0" shapeId="0">
      <text>
        <r>
          <rPr>
            <sz val="11"/>
            <rFont val="Calibri"/>
            <family val="2"/>
            <charset val="238"/>
          </rPr>
          <t>SZV_F:HitelKotvenyUtem2</t>
        </r>
      </text>
    </comment>
    <comment ref="AQ306" authorId="0" shapeId="0">
      <text>
        <r>
          <rPr>
            <sz val="11"/>
            <rFont val="Calibri"/>
            <family val="2"/>
            <charset val="238"/>
          </rPr>
          <t>SZV_F:OsszesenUtem2</t>
        </r>
      </text>
    </comment>
    <comment ref="AR306" authorId="0" shapeId="0">
      <text>
        <r>
          <rPr>
            <sz val="11"/>
            <rFont val="Calibri"/>
            <family val="2"/>
            <charset val="238"/>
          </rPr>
          <t>SZV_F:ForrashianyUtem2</t>
        </r>
      </text>
    </comment>
    <comment ref="AU306" authorId="0" shapeId="0">
      <text>
        <r>
          <rPr>
            <sz val="11"/>
            <rFont val="Calibri"/>
            <family val="2"/>
            <charset val="238"/>
          </rPr>
          <t>SZV_F:Indokolas</t>
        </r>
      </text>
    </comment>
    <comment ref="AV306" authorId="0" shapeId="0">
      <text>
        <r>
          <rPr>
            <sz val="11"/>
            <rFont val="Calibri"/>
            <family val="2"/>
            <charset val="238"/>
          </rPr>
          <t>SZV_F:Megjegyzes</t>
        </r>
      </text>
    </comment>
    <comment ref="AW306" authorId="0" shapeId="0">
      <text>
        <r>
          <rPr>
            <sz val="11"/>
            <rFont val="Calibri"/>
            <family val="2"/>
            <charset val="238"/>
          </rPr>
          <t>SZV_F:FeladatSorszam</t>
        </r>
      </text>
    </comment>
    <comment ref="AY306" authorId="0" shapeId="0">
      <text>
        <r>
          <rPr>
            <sz val="11"/>
            <rFont val="Calibri"/>
            <family val="2"/>
            <charset val="238"/>
          </rPr>
          <t>SZV_F:ISA</t>
        </r>
      </text>
    </comment>
    <comment ref="B307" authorId="0" shapeId="0">
      <text>
        <r>
          <rPr>
            <sz val="11"/>
            <rFont val="Calibri"/>
            <family val="2"/>
            <charset val="238"/>
          </rPr>
          <t>SZV_F:FontossagiSorrent</t>
        </r>
      </text>
    </comment>
    <comment ref="C307" authorId="0" shapeId="0">
      <text>
        <r>
          <rPr>
            <sz val="11"/>
            <rFont val="Calibri"/>
            <family val="2"/>
            <charset val="238"/>
          </rPr>
          <t>SZV_F:FeladatKategoria</t>
        </r>
      </text>
    </comment>
    <comment ref="D307" authorId="0" shapeId="0">
      <text>
        <r>
          <rPr>
            <sz val="11"/>
            <rFont val="Calibri"/>
            <family val="2"/>
            <charset val="238"/>
          </rPr>
          <t>SZV_F:FeladatMegnevezes</t>
        </r>
      </text>
    </comment>
    <comment ref="E307" authorId="0" shapeId="0">
      <text>
        <r>
          <rPr>
            <sz val="11"/>
            <rFont val="Calibri"/>
            <family val="2"/>
            <charset val="238"/>
          </rPr>
          <t>SZV_F:ElviEngedelySzam</t>
        </r>
      </text>
    </comment>
    <comment ref="F307" authorId="0" shapeId="0">
      <text>
        <r>
          <rPr>
            <sz val="11"/>
            <rFont val="Calibri"/>
            <family val="2"/>
            <charset val="238"/>
          </rPr>
          <t>SZV_F:VKR_Kod</t>
        </r>
      </text>
    </comment>
    <comment ref="G307" authorId="0" shapeId="0">
      <text>
        <r>
          <rPr>
            <sz val="11"/>
            <rFont val="Calibri"/>
            <family val="2"/>
            <charset val="238"/>
          </rPr>
          <t>SZV_F:VKR_Nev</t>
        </r>
      </text>
    </comment>
    <comment ref="H307" authorId="0" shapeId="0">
      <text>
        <r>
          <rPr>
            <sz val="11"/>
            <rFont val="Calibri"/>
            <family val="2"/>
            <charset val="238"/>
          </rPr>
          <t>SZV_F:FeladatAzonosito</t>
        </r>
      </text>
    </comment>
    <comment ref="I307" authorId="0" shapeId="0">
      <text>
        <r>
          <rPr>
            <sz val="11"/>
            <rFont val="Calibri"/>
            <family val="2"/>
            <charset val="238"/>
          </rPr>
          <t>SZV_F:EllatasiTerulet</t>
        </r>
      </text>
    </comment>
    <comment ref="J307" authorId="0" shapeId="0">
      <text>
        <r>
          <rPr>
            <sz val="11"/>
            <rFont val="Calibri"/>
            <family val="2"/>
            <charset val="238"/>
          </rPr>
          <t>SZV_F:EllatasertFelelos</t>
        </r>
      </text>
    </comment>
    <comment ref="K307" authorId="0" shapeId="0">
      <text>
        <r>
          <rPr>
            <sz val="11"/>
            <rFont val="Calibri"/>
            <family val="2"/>
            <charset val="238"/>
          </rPr>
          <t>SZV_F:TervezettNettoKoltseg</t>
        </r>
      </text>
    </comment>
    <comment ref="L307" authorId="0" shapeId="0">
      <text>
        <r>
          <rPr>
            <sz val="11"/>
            <rFont val="Calibri"/>
            <family val="2"/>
            <charset val="238"/>
          </rPr>
          <t>SZV_F:IdotartamKezdes</t>
        </r>
      </text>
    </comment>
    <comment ref="M307" authorId="0" shapeId="0">
      <text>
        <r>
          <rPr>
            <sz val="11"/>
            <rFont val="Calibri"/>
            <family val="2"/>
            <charset val="238"/>
          </rPr>
          <t>SZV_F:IdotartamBefejezes</t>
        </r>
      </text>
    </comment>
    <comment ref="N307" authorId="0" shapeId="0">
      <text>
        <r>
          <rPr>
            <sz val="11"/>
            <rFont val="Calibri"/>
            <family val="2"/>
            <charset val="238"/>
          </rPr>
          <t>SZV_F:NettoKoltsegUtem1</t>
        </r>
      </text>
    </comment>
    <comment ref="O307" authorId="0" shapeId="0">
      <text>
        <r>
          <rPr>
            <sz val="11"/>
            <rFont val="Calibri"/>
            <family val="2"/>
            <charset val="238"/>
          </rPr>
          <t>SZV_F:NettoKoltsegUtem2</t>
        </r>
      </text>
    </comment>
    <comment ref="P307" authorId="0" shapeId="0">
      <text>
        <r>
          <rPr>
            <sz val="11"/>
            <rFont val="Calibri"/>
            <family val="2"/>
            <charset val="238"/>
          </rPr>
          <t>SZV_F:EM_Melleklet2_KTG</t>
        </r>
      </text>
    </comment>
    <comment ref="R307" authorId="0" shapeId="0">
      <text>
        <r>
          <rPr>
            <sz val="11"/>
            <rFont val="Calibri"/>
            <family val="2"/>
            <charset val="238"/>
          </rPr>
          <t>SZV_F:HDUtem1</t>
        </r>
      </text>
    </comment>
    <comment ref="S307" authorId="0" shapeId="0">
      <text>
        <r>
          <rPr>
            <sz val="11"/>
            <rFont val="Calibri"/>
            <family val="2"/>
            <charset val="238"/>
          </rPr>
          <t>SZV_F:ECSUtem1</t>
        </r>
      </text>
    </comment>
    <comment ref="T307" authorId="0" shapeId="0">
      <text>
        <r>
          <rPr>
            <sz val="11"/>
            <rFont val="Calibri"/>
            <family val="2"/>
            <charset val="238"/>
          </rPr>
          <t>SZV_F:KFHUtem1</t>
        </r>
      </text>
    </comment>
    <comment ref="U307" authorId="0" shapeId="0">
      <text>
        <r>
          <rPr>
            <sz val="11"/>
            <rFont val="Calibri"/>
            <family val="2"/>
            <charset val="238"/>
          </rPr>
          <t>SZV_F:Egyeb_SajatUtem1</t>
        </r>
      </text>
    </comment>
    <comment ref="V307" authorId="0" shapeId="0">
      <text>
        <r>
          <rPr>
            <sz val="11"/>
            <rFont val="Calibri"/>
            <family val="2"/>
            <charset val="238"/>
          </rPr>
          <t>SZV_F:DijUtem1</t>
        </r>
      </text>
    </comment>
    <comment ref="W307" authorId="0" shapeId="0">
      <text>
        <r>
          <rPr>
            <sz val="11"/>
            <rFont val="Calibri"/>
            <family val="2"/>
            <charset val="238"/>
          </rPr>
          <t>SZV_F:EM_Melleklet1_Utem1</t>
        </r>
      </text>
    </comment>
    <comment ref="X307" authorId="0" shapeId="0">
      <text>
        <r>
          <rPr>
            <sz val="11"/>
            <rFont val="Calibri"/>
            <family val="2"/>
            <charset val="238"/>
          </rPr>
          <t>SZV_F:EgyebAllamiUtem1</t>
        </r>
      </text>
    </comment>
    <comment ref="Y307" authorId="0" shapeId="0">
      <text>
        <r>
          <rPr>
            <sz val="11"/>
            <rFont val="Calibri"/>
            <family val="2"/>
            <charset val="238"/>
          </rPr>
          <t>SZV_F:OnkormanyzatiUtem1</t>
        </r>
      </text>
    </comment>
    <comment ref="Z307" authorId="0" shapeId="0">
      <text>
        <r>
          <rPr>
            <sz val="11"/>
            <rFont val="Calibri"/>
            <family val="2"/>
            <charset val="238"/>
          </rPr>
          <t>SZV_F:EUUtem1</t>
        </r>
      </text>
    </comment>
    <comment ref="AA307" authorId="0" shapeId="0">
      <text>
        <r>
          <rPr>
            <sz val="11"/>
            <rFont val="Calibri"/>
            <family val="2"/>
            <charset val="238"/>
          </rPr>
          <t>SZV_F:EgyebUtem1</t>
        </r>
      </text>
    </comment>
    <comment ref="AB307" authorId="0" shapeId="0">
      <text>
        <r>
          <rPr>
            <sz val="11"/>
            <rFont val="Calibri"/>
            <family val="2"/>
            <charset val="238"/>
          </rPr>
          <t>SZV_F:HitelKotvenyUtem1</t>
        </r>
      </text>
    </comment>
    <comment ref="AC307" authorId="0" shapeId="0">
      <text>
        <r>
          <rPr>
            <sz val="11"/>
            <rFont val="Calibri"/>
            <family val="2"/>
            <charset val="238"/>
          </rPr>
          <t>SZV_F:OsszesenUtem1</t>
        </r>
      </text>
    </comment>
    <comment ref="AF307" authorId="0" shapeId="0">
      <text>
        <r>
          <rPr>
            <sz val="11"/>
            <rFont val="Calibri"/>
            <family val="2"/>
            <charset val="238"/>
          </rPr>
          <t>SZV_F:HDUtem2</t>
        </r>
      </text>
    </comment>
    <comment ref="AG307" authorId="0" shapeId="0">
      <text>
        <r>
          <rPr>
            <sz val="11"/>
            <rFont val="Calibri"/>
            <family val="2"/>
            <charset val="238"/>
          </rPr>
          <t>SZV_F:ECSUtem2</t>
        </r>
      </text>
    </comment>
    <comment ref="AH307" authorId="0" shapeId="0">
      <text>
        <r>
          <rPr>
            <sz val="11"/>
            <rFont val="Calibri"/>
            <family val="2"/>
            <charset val="238"/>
          </rPr>
          <t>SZV_F:KFHUtem2</t>
        </r>
      </text>
    </comment>
    <comment ref="AI307" authorId="0" shapeId="0">
      <text>
        <r>
          <rPr>
            <sz val="11"/>
            <rFont val="Calibri"/>
            <family val="2"/>
            <charset val="238"/>
          </rPr>
          <t>SZV_F:Egyeb_SajatUtem2</t>
        </r>
      </text>
    </comment>
    <comment ref="AJ307" authorId="0" shapeId="0">
      <text>
        <r>
          <rPr>
            <sz val="11"/>
            <rFont val="Calibri"/>
            <family val="2"/>
            <charset val="238"/>
          </rPr>
          <t>SZV_F:DijUtem2</t>
        </r>
      </text>
    </comment>
    <comment ref="AK307" authorId="0" shapeId="0">
      <text>
        <r>
          <rPr>
            <sz val="11"/>
            <rFont val="Calibri"/>
            <family val="2"/>
            <charset val="238"/>
          </rPr>
          <t>SZV_F:EM_Melleklet1_Utem2</t>
        </r>
      </text>
    </comment>
    <comment ref="AL307" authorId="0" shapeId="0">
      <text>
        <r>
          <rPr>
            <sz val="11"/>
            <rFont val="Calibri"/>
            <family val="2"/>
            <charset val="238"/>
          </rPr>
          <t>SZV_F:EgyebAllamiUtem2</t>
        </r>
      </text>
    </comment>
    <comment ref="AM307" authorId="0" shapeId="0">
      <text>
        <r>
          <rPr>
            <sz val="11"/>
            <rFont val="Calibri"/>
            <family val="2"/>
            <charset val="238"/>
          </rPr>
          <t>SZV_F:OnkormanyzatiUtem2</t>
        </r>
      </text>
    </comment>
    <comment ref="AN307" authorId="0" shapeId="0">
      <text>
        <r>
          <rPr>
            <sz val="11"/>
            <rFont val="Calibri"/>
            <family val="2"/>
            <charset val="238"/>
          </rPr>
          <t>SZV_F:EUUtem2</t>
        </r>
      </text>
    </comment>
    <comment ref="AO307" authorId="0" shapeId="0">
      <text>
        <r>
          <rPr>
            <sz val="11"/>
            <rFont val="Calibri"/>
            <family val="2"/>
            <charset val="238"/>
          </rPr>
          <t>SZV_F:EgyebUtem2</t>
        </r>
      </text>
    </comment>
    <comment ref="AP307" authorId="0" shapeId="0">
      <text>
        <r>
          <rPr>
            <sz val="11"/>
            <rFont val="Calibri"/>
            <family val="2"/>
            <charset val="238"/>
          </rPr>
          <t>SZV_F:HitelKotvenyUtem2</t>
        </r>
      </text>
    </comment>
    <comment ref="AQ307" authorId="0" shapeId="0">
      <text>
        <r>
          <rPr>
            <sz val="11"/>
            <rFont val="Calibri"/>
            <family val="2"/>
            <charset val="238"/>
          </rPr>
          <t>SZV_F:OsszesenUtem2</t>
        </r>
      </text>
    </comment>
    <comment ref="AR307" authorId="0" shapeId="0">
      <text>
        <r>
          <rPr>
            <sz val="11"/>
            <rFont val="Calibri"/>
            <family val="2"/>
            <charset val="238"/>
          </rPr>
          <t>SZV_F:ForrashianyUtem2</t>
        </r>
      </text>
    </comment>
    <comment ref="AU307" authorId="0" shapeId="0">
      <text>
        <r>
          <rPr>
            <sz val="11"/>
            <rFont val="Calibri"/>
            <family val="2"/>
            <charset val="238"/>
          </rPr>
          <t>SZV_F:Indokolas</t>
        </r>
      </text>
    </comment>
    <comment ref="AV307" authorId="0" shapeId="0">
      <text>
        <r>
          <rPr>
            <sz val="11"/>
            <rFont val="Calibri"/>
            <family val="2"/>
            <charset val="238"/>
          </rPr>
          <t>SZV_F:Megjegyzes</t>
        </r>
      </text>
    </comment>
    <comment ref="AW307" authorId="0" shapeId="0">
      <text>
        <r>
          <rPr>
            <sz val="11"/>
            <rFont val="Calibri"/>
            <family val="2"/>
            <charset val="238"/>
          </rPr>
          <t>SZV_F:FeladatSorszam</t>
        </r>
      </text>
    </comment>
    <comment ref="AY307" authorId="0" shapeId="0">
      <text>
        <r>
          <rPr>
            <sz val="11"/>
            <rFont val="Calibri"/>
            <family val="2"/>
            <charset val="238"/>
          </rPr>
          <t>SZV_F:ISA</t>
        </r>
      </text>
    </comment>
    <comment ref="B308" authorId="0" shapeId="0">
      <text>
        <r>
          <rPr>
            <sz val="11"/>
            <rFont val="Calibri"/>
            <family val="2"/>
            <charset val="238"/>
          </rPr>
          <t>SZV_F:FontossagiSorrent</t>
        </r>
      </text>
    </comment>
    <comment ref="C308" authorId="0" shapeId="0">
      <text>
        <r>
          <rPr>
            <sz val="11"/>
            <rFont val="Calibri"/>
            <family val="2"/>
            <charset val="238"/>
          </rPr>
          <t>SZV_F:FeladatKategoria</t>
        </r>
      </text>
    </comment>
    <comment ref="D308" authorId="0" shapeId="0">
      <text>
        <r>
          <rPr>
            <sz val="11"/>
            <rFont val="Calibri"/>
            <family val="2"/>
            <charset val="238"/>
          </rPr>
          <t>SZV_F:FeladatMegnevezes</t>
        </r>
      </text>
    </comment>
    <comment ref="E308" authorId="0" shapeId="0">
      <text>
        <r>
          <rPr>
            <sz val="11"/>
            <rFont val="Calibri"/>
            <family val="2"/>
            <charset val="238"/>
          </rPr>
          <t>SZV_F:ElviEngedelySzam</t>
        </r>
      </text>
    </comment>
    <comment ref="F308" authorId="0" shapeId="0">
      <text>
        <r>
          <rPr>
            <sz val="11"/>
            <rFont val="Calibri"/>
            <family val="2"/>
            <charset val="238"/>
          </rPr>
          <t>SZV_F:VKR_Kod</t>
        </r>
      </text>
    </comment>
    <comment ref="G308" authorId="0" shapeId="0">
      <text>
        <r>
          <rPr>
            <sz val="11"/>
            <rFont val="Calibri"/>
            <family val="2"/>
            <charset val="238"/>
          </rPr>
          <t>SZV_F:VKR_Nev</t>
        </r>
      </text>
    </comment>
    <comment ref="H308" authorId="0" shapeId="0">
      <text>
        <r>
          <rPr>
            <sz val="11"/>
            <rFont val="Calibri"/>
            <family val="2"/>
            <charset val="238"/>
          </rPr>
          <t>SZV_F:FeladatAzonosito</t>
        </r>
      </text>
    </comment>
    <comment ref="I308" authorId="0" shapeId="0">
      <text>
        <r>
          <rPr>
            <sz val="11"/>
            <rFont val="Calibri"/>
            <family val="2"/>
            <charset val="238"/>
          </rPr>
          <t>SZV_F:EllatasiTerulet</t>
        </r>
      </text>
    </comment>
    <comment ref="J308" authorId="0" shapeId="0">
      <text>
        <r>
          <rPr>
            <sz val="11"/>
            <rFont val="Calibri"/>
            <family val="2"/>
            <charset val="238"/>
          </rPr>
          <t>SZV_F:EllatasertFelelos</t>
        </r>
      </text>
    </comment>
    <comment ref="K308" authorId="0" shapeId="0">
      <text>
        <r>
          <rPr>
            <sz val="11"/>
            <rFont val="Calibri"/>
            <family val="2"/>
            <charset val="238"/>
          </rPr>
          <t>SZV_F:TervezettNettoKoltseg</t>
        </r>
      </text>
    </comment>
    <comment ref="L308" authorId="0" shapeId="0">
      <text>
        <r>
          <rPr>
            <sz val="11"/>
            <rFont val="Calibri"/>
            <family val="2"/>
            <charset val="238"/>
          </rPr>
          <t>SZV_F:IdotartamKezdes</t>
        </r>
      </text>
    </comment>
    <comment ref="M308" authorId="0" shapeId="0">
      <text>
        <r>
          <rPr>
            <sz val="11"/>
            <rFont val="Calibri"/>
            <family val="2"/>
            <charset val="238"/>
          </rPr>
          <t>SZV_F:IdotartamBefejezes</t>
        </r>
      </text>
    </comment>
    <comment ref="N308" authorId="0" shapeId="0">
      <text>
        <r>
          <rPr>
            <sz val="11"/>
            <rFont val="Calibri"/>
            <family val="2"/>
            <charset val="238"/>
          </rPr>
          <t>SZV_F:NettoKoltsegUtem1</t>
        </r>
      </text>
    </comment>
    <comment ref="O308" authorId="0" shapeId="0">
      <text>
        <r>
          <rPr>
            <sz val="11"/>
            <rFont val="Calibri"/>
            <family val="2"/>
            <charset val="238"/>
          </rPr>
          <t>SZV_F:NettoKoltsegUtem2</t>
        </r>
      </text>
    </comment>
    <comment ref="P308" authorId="0" shapeId="0">
      <text>
        <r>
          <rPr>
            <sz val="11"/>
            <rFont val="Calibri"/>
            <family val="2"/>
            <charset val="238"/>
          </rPr>
          <t>SZV_F:EM_Melleklet2_KTG</t>
        </r>
      </text>
    </comment>
    <comment ref="R308" authorId="0" shapeId="0">
      <text>
        <r>
          <rPr>
            <sz val="11"/>
            <rFont val="Calibri"/>
            <family val="2"/>
            <charset val="238"/>
          </rPr>
          <t>SZV_F:HDUtem1</t>
        </r>
      </text>
    </comment>
    <comment ref="S308" authorId="0" shapeId="0">
      <text>
        <r>
          <rPr>
            <sz val="11"/>
            <rFont val="Calibri"/>
            <family val="2"/>
            <charset val="238"/>
          </rPr>
          <t>SZV_F:ECSUtem1</t>
        </r>
      </text>
    </comment>
    <comment ref="T308" authorId="0" shapeId="0">
      <text>
        <r>
          <rPr>
            <sz val="11"/>
            <rFont val="Calibri"/>
            <family val="2"/>
            <charset val="238"/>
          </rPr>
          <t>SZV_F:KFHUtem1</t>
        </r>
      </text>
    </comment>
    <comment ref="U308" authorId="0" shapeId="0">
      <text>
        <r>
          <rPr>
            <sz val="11"/>
            <rFont val="Calibri"/>
            <family val="2"/>
            <charset val="238"/>
          </rPr>
          <t>SZV_F:Egyeb_SajatUtem1</t>
        </r>
      </text>
    </comment>
    <comment ref="V308" authorId="0" shapeId="0">
      <text>
        <r>
          <rPr>
            <sz val="11"/>
            <rFont val="Calibri"/>
            <family val="2"/>
            <charset val="238"/>
          </rPr>
          <t>SZV_F:DijUtem1</t>
        </r>
      </text>
    </comment>
    <comment ref="W308" authorId="0" shapeId="0">
      <text>
        <r>
          <rPr>
            <sz val="11"/>
            <rFont val="Calibri"/>
            <family val="2"/>
            <charset val="238"/>
          </rPr>
          <t>SZV_F:EM_Melleklet1_Utem1</t>
        </r>
      </text>
    </comment>
    <comment ref="X308" authorId="0" shapeId="0">
      <text>
        <r>
          <rPr>
            <sz val="11"/>
            <rFont val="Calibri"/>
            <family val="2"/>
            <charset val="238"/>
          </rPr>
          <t>SZV_F:EgyebAllamiUtem1</t>
        </r>
      </text>
    </comment>
    <comment ref="Y308" authorId="0" shapeId="0">
      <text>
        <r>
          <rPr>
            <sz val="11"/>
            <rFont val="Calibri"/>
            <family val="2"/>
            <charset val="238"/>
          </rPr>
          <t>SZV_F:OnkormanyzatiUtem1</t>
        </r>
      </text>
    </comment>
    <comment ref="Z308" authorId="0" shapeId="0">
      <text>
        <r>
          <rPr>
            <sz val="11"/>
            <rFont val="Calibri"/>
            <family val="2"/>
            <charset val="238"/>
          </rPr>
          <t>SZV_F:EUUtem1</t>
        </r>
      </text>
    </comment>
    <comment ref="AA308" authorId="0" shapeId="0">
      <text>
        <r>
          <rPr>
            <sz val="11"/>
            <rFont val="Calibri"/>
            <family val="2"/>
            <charset val="238"/>
          </rPr>
          <t>SZV_F:EgyebUtem1</t>
        </r>
      </text>
    </comment>
    <comment ref="AB308" authorId="0" shapeId="0">
      <text>
        <r>
          <rPr>
            <sz val="11"/>
            <rFont val="Calibri"/>
            <family val="2"/>
            <charset val="238"/>
          </rPr>
          <t>SZV_F:HitelKotvenyUtem1</t>
        </r>
      </text>
    </comment>
    <comment ref="AC308" authorId="0" shapeId="0">
      <text>
        <r>
          <rPr>
            <sz val="11"/>
            <rFont val="Calibri"/>
            <family val="2"/>
            <charset val="238"/>
          </rPr>
          <t>SZV_F:OsszesenUtem1</t>
        </r>
      </text>
    </comment>
    <comment ref="AF308" authorId="0" shapeId="0">
      <text>
        <r>
          <rPr>
            <sz val="11"/>
            <rFont val="Calibri"/>
            <family val="2"/>
            <charset val="238"/>
          </rPr>
          <t>SZV_F:HDUtem2</t>
        </r>
      </text>
    </comment>
    <comment ref="AG308" authorId="0" shapeId="0">
      <text>
        <r>
          <rPr>
            <sz val="11"/>
            <rFont val="Calibri"/>
            <family val="2"/>
            <charset val="238"/>
          </rPr>
          <t>SZV_F:ECSUtem2</t>
        </r>
      </text>
    </comment>
    <comment ref="AH308" authorId="0" shapeId="0">
      <text>
        <r>
          <rPr>
            <sz val="11"/>
            <rFont val="Calibri"/>
            <family val="2"/>
            <charset val="238"/>
          </rPr>
          <t>SZV_F:KFHUtem2</t>
        </r>
      </text>
    </comment>
    <comment ref="AI308" authorId="0" shapeId="0">
      <text>
        <r>
          <rPr>
            <sz val="11"/>
            <rFont val="Calibri"/>
            <family val="2"/>
            <charset val="238"/>
          </rPr>
          <t>SZV_F:Egyeb_SajatUtem2</t>
        </r>
      </text>
    </comment>
    <comment ref="AJ308" authorId="0" shapeId="0">
      <text>
        <r>
          <rPr>
            <sz val="11"/>
            <rFont val="Calibri"/>
            <family val="2"/>
            <charset val="238"/>
          </rPr>
          <t>SZV_F:DijUtem2</t>
        </r>
      </text>
    </comment>
    <comment ref="AK308" authorId="0" shapeId="0">
      <text>
        <r>
          <rPr>
            <sz val="11"/>
            <rFont val="Calibri"/>
            <family val="2"/>
            <charset val="238"/>
          </rPr>
          <t>SZV_F:EM_Melleklet1_Utem2</t>
        </r>
      </text>
    </comment>
    <comment ref="AL308" authorId="0" shapeId="0">
      <text>
        <r>
          <rPr>
            <sz val="11"/>
            <rFont val="Calibri"/>
            <family val="2"/>
            <charset val="238"/>
          </rPr>
          <t>SZV_F:EgyebAllamiUtem2</t>
        </r>
      </text>
    </comment>
    <comment ref="AM308" authorId="0" shapeId="0">
      <text>
        <r>
          <rPr>
            <sz val="11"/>
            <rFont val="Calibri"/>
            <family val="2"/>
            <charset val="238"/>
          </rPr>
          <t>SZV_F:OnkormanyzatiUtem2</t>
        </r>
      </text>
    </comment>
    <comment ref="AN308" authorId="0" shapeId="0">
      <text>
        <r>
          <rPr>
            <sz val="11"/>
            <rFont val="Calibri"/>
            <family val="2"/>
            <charset val="238"/>
          </rPr>
          <t>SZV_F:EUUtem2</t>
        </r>
      </text>
    </comment>
    <comment ref="AO308" authorId="0" shapeId="0">
      <text>
        <r>
          <rPr>
            <sz val="11"/>
            <rFont val="Calibri"/>
            <family val="2"/>
            <charset val="238"/>
          </rPr>
          <t>SZV_F:EgyebUtem2</t>
        </r>
      </text>
    </comment>
    <comment ref="AP308" authorId="0" shapeId="0">
      <text>
        <r>
          <rPr>
            <sz val="11"/>
            <rFont val="Calibri"/>
            <family val="2"/>
            <charset val="238"/>
          </rPr>
          <t>SZV_F:HitelKotvenyUtem2</t>
        </r>
      </text>
    </comment>
    <comment ref="AQ308" authorId="0" shapeId="0">
      <text>
        <r>
          <rPr>
            <sz val="11"/>
            <rFont val="Calibri"/>
            <family val="2"/>
            <charset val="238"/>
          </rPr>
          <t>SZV_F:OsszesenUtem2</t>
        </r>
      </text>
    </comment>
    <comment ref="AR308" authorId="0" shapeId="0">
      <text>
        <r>
          <rPr>
            <sz val="11"/>
            <rFont val="Calibri"/>
            <family val="2"/>
            <charset val="238"/>
          </rPr>
          <t>SZV_F:ForrashianyUtem2</t>
        </r>
      </text>
    </comment>
    <comment ref="AU308" authorId="0" shapeId="0">
      <text>
        <r>
          <rPr>
            <sz val="11"/>
            <rFont val="Calibri"/>
            <family val="2"/>
            <charset val="238"/>
          </rPr>
          <t>SZV_F:Indokolas</t>
        </r>
      </text>
    </comment>
    <comment ref="AV308" authorId="0" shapeId="0">
      <text>
        <r>
          <rPr>
            <sz val="11"/>
            <rFont val="Calibri"/>
            <family val="2"/>
            <charset val="238"/>
          </rPr>
          <t>SZV_F:Megjegyzes</t>
        </r>
      </text>
    </comment>
    <comment ref="AW308" authorId="0" shapeId="0">
      <text>
        <r>
          <rPr>
            <sz val="11"/>
            <rFont val="Calibri"/>
            <family val="2"/>
            <charset val="238"/>
          </rPr>
          <t>SZV_F:FeladatSorszam</t>
        </r>
      </text>
    </comment>
    <comment ref="AY308" authorId="0" shapeId="0">
      <text>
        <r>
          <rPr>
            <sz val="11"/>
            <rFont val="Calibri"/>
            <family val="2"/>
            <charset val="238"/>
          </rPr>
          <t>SZV_F:ISA</t>
        </r>
      </text>
    </comment>
    <comment ref="B309" authorId="0" shapeId="0">
      <text>
        <r>
          <rPr>
            <sz val="11"/>
            <rFont val="Calibri"/>
            <family val="2"/>
            <charset val="238"/>
          </rPr>
          <t>SZV_F:FontossagiSorrent</t>
        </r>
      </text>
    </comment>
    <comment ref="C309" authorId="0" shapeId="0">
      <text>
        <r>
          <rPr>
            <sz val="11"/>
            <rFont val="Calibri"/>
            <family val="2"/>
            <charset val="238"/>
          </rPr>
          <t>SZV_F:FeladatKategoria</t>
        </r>
      </text>
    </comment>
    <comment ref="D309" authorId="0" shapeId="0">
      <text>
        <r>
          <rPr>
            <sz val="11"/>
            <rFont val="Calibri"/>
            <family val="2"/>
            <charset val="238"/>
          </rPr>
          <t>SZV_F:FeladatMegnevezes</t>
        </r>
      </text>
    </comment>
    <comment ref="E309" authorId="0" shapeId="0">
      <text>
        <r>
          <rPr>
            <sz val="11"/>
            <rFont val="Calibri"/>
            <family val="2"/>
            <charset val="238"/>
          </rPr>
          <t>SZV_F:ElviEngedelySzam</t>
        </r>
      </text>
    </comment>
    <comment ref="F309" authorId="0" shapeId="0">
      <text>
        <r>
          <rPr>
            <sz val="11"/>
            <rFont val="Calibri"/>
            <family val="2"/>
            <charset val="238"/>
          </rPr>
          <t>SZV_F:VKR_Kod</t>
        </r>
      </text>
    </comment>
    <comment ref="G309" authorId="0" shapeId="0">
      <text>
        <r>
          <rPr>
            <sz val="11"/>
            <rFont val="Calibri"/>
            <family val="2"/>
            <charset val="238"/>
          </rPr>
          <t>SZV_F:VKR_Nev</t>
        </r>
      </text>
    </comment>
    <comment ref="H309" authorId="0" shapeId="0">
      <text>
        <r>
          <rPr>
            <sz val="11"/>
            <rFont val="Calibri"/>
            <family val="2"/>
            <charset val="238"/>
          </rPr>
          <t>SZV_F:FeladatAzonosito</t>
        </r>
      </text>
    </comment>
    <comment ref="I309" authorId="0" shapeId="0">
      <text>
        <r>
          <rPr>
            <sz val="11"/>
            <rFont val="Calibri"/>
            <family val="2"/>
            <charset val="238"/>
          </rPr>
          <t>SZV_F:EllatasiTerulet</t>
        </r>
      </text>
    </comment>
    <comment ref="J309" authorId="0" shapeId="0">
      <text>
        <r>
          <rPr>
            <sz val="11"/>
            <rFont val="Calibri"/>
            <family val="2"/>
            <charset val="238"/>
          </rPr>
          <t>SZV_F:EllatasertFelelos</t>
        </r>
      </text>
    </comment>
    <comment ref="K309" authorId="0" shapeId="0">
      <text>
        <r>
          <rPr>
            <sz val="11"/>
            <rFont val="Calibri"/>
            <family val="2"/>
            <charset val="238"/>
          </rPr>
          <t>SZV_F:TervezettNettoKoltseg</t>
        </r>
      </text>
    </comment>
    <comment ref="L309" authorId="0" shapeId="0">
      <text>
        <r>
          <rPr>
            <sz val="11"/>
            <rFont val="Calibri"/>
            <family val="2"/>
            <charset val="238"/>
          </rPr>
          <t>SZV_F:IdotartamKezdes</t>
        </r>
      </text>
    </comment>
    <comment ref="M309" authorId="0" shapeId="0">
      <text>
        <r>
          <rPr>
            <sz val="11"/>
            <rFont val="Calibri"/>
            <family val="2"/>
            <charset val="238"/>
          </rPr>
          <t>SZV_F:IdotartamBefejezes</t>
        </r>
      </text>
    </comment>
    <comment ref="N309" authorId="0" shapeId="0">
      <text>
        <r>
          <rPr>
            <sz val="11"/>
            <rFont val="Calibri"/>
            <family val="2"/>
            <charset val="238"/>
          </rPr>
          <t>SZV_F:NettoKoltsegUtem1</t>
        </r>
      </text>
    </comment>
    <comment ref="O309" authorId="0" shapeId="0">
      <text>
        <r>
          <rPr>
            <sz val="11"/>
            <rFont val="Calibri"/>
            <family val="2"/>
            <charset val="238"/>
          </rPr>
          <t>SZV_F:NettoKoltsegUtem2</t>
        </r>
      </text>
    </comment>
    <comment ref="P309" authorId="0" shapeId="0">
      <text>
        <r>
          <rPr>
            <sz val="11"/>
            <rFont val="Calibri"/>
            <family val="2"/>
            <charset val="238"/>
          </rPr>
          <t>SZV_F:EM_Melleklet2_KTG</t>
        </r>
      </text>
    </comment>
    <comment ref="R309" authorId="0" shapeId="0">
      <text>
        <r>
          <rPr>
            <sz val="11"/>
            <rFont val="Calibri"/>
            <family val="2"/>
            <charset val="238"/>
          </rPr>
          <t>SZV_F:HDUtem1</t>
        </r>
      </text>
    </comment>
    <comment ref="S309" authorId="0" shapeId="0">
      <text>
        <r>
          <rPr>
            <sz val="11"/>
            <rFont val="Calibri"/>
            <family val="2"/>
            <charset val="238"/>
          </rPr>
          <t>SZV_F:ECSUtem1</t>
        </r>
      </text>
    </comment>
    <comment ref="T309" authorId="0" shapeId="0">
      <text>
        <r>
          <rPr>
            <sz val="11"/>
            <rFont val="Calibri"/>
            <family val="2"/>
            <charset val="238"/>
          </rPr>
          <t>SZV_F:KFHUtem1</t>
        </r>
      </text>
    </comment>
    <comment ref="U309" authorId="0" shapeId="0">
      <text>
        <r>
          <rPr>
            <sz val="11"/>
            <rFont val="Calibri"/>
            <family val="2"/>
            <charset val="238"/>
          </rPr>
          <t>SZV_F:Egyeb_SajatUtem1</t>
        </r>
      </text>
    </comment>
    <comment ref="V309" authorId="0" shapeId="0">
      <text>
        <r>
          <rPr>
            <sz val="11"/>
            <rFont val="Calibri"/>
            <family val="2"/>
            <charset val="238"/>
          </rPr>
          <t>SZV_F:DijUtem1</t>
        </r>
      </text>
    </comment>
    <comment ref="W309" authorId="0" shapeId="0">
      <text>
        <r>
          <rPr>
            <sz val="11"/>
            <rFont val="Calibri"/>
            <family val="2"/>
            <charset val="238"/>
          </rPr>
          <t>SZV_F:EM_Melleklet1_Utem1</t>
        </r>
      </text>
    </comment>
    <comment ref="X309" authorId="0" shapeId="0">
      <text>
        <r>
          <rPr>
            <sz val="11"/>
            <rFont val="Calibri"/>
            <family val="2"/>
            <charset val="238"/>
          </rPr>
          <t>SZV_F:EgyebAllamiUtem1</t>
        </r>
      </text>
    </comment>
    <comment ref="Y309" authorId="0" shapeId="0">
      <text>
        <r>
          <rPr>
            <sz val="11"/>
            <rFont val="Calibri"/>
            <family val="2"/>
            <charset val="238"/>
          </rPr>
          <t>SZV_F:OnkormanyzatiUtem1</t>
        </r>
      </text>
    </comment>
    <comment ref="Z309" authorId="0" shapeId="0">
      <text>
        <r>
          <rPr>
            <sz val="11"/>
            <rFont val="Calibri"/>
            <family val="2"/>
            <charset val="238"/>
          </rPr>
          <t>SZV_F:EUUtem1</t>
        </r>
      </text>
    </comment>
    <comment ref="AA309" authorId="0" shapeId="0">
      <text>
        <r>
          <rPr>
            <sz val="11"/>
            <rFont val="Calibri"/>
            <family val="2"/>
            <charset val="238"/>
          </rPr>
          <t>SZV_F:EgyebUtem1</t>
        </r>
      </text>
    </comment>
    <comment ref="AB309" authorId="0" shapeId="0">
      <text>
        <r>
          <rPr>
            <sz val="11"/>
            <rFont val="Calibri"/>
            <family val="2"/>
            <charset val="238"/>
          </rPr>
          <t>SZV_F:HitelKotvenyUtem1</t>
        </r>
      </text>
    </comment>
    <comment ref="AC309" authorId="0" shapeId="0">
      <text>
        <r>
          <rPr>
            <sz val="11"/>
            <rFont val="Calibri"/>
            <family val="2"/>
            <charset val="238"/>
          </rPr>
          <t>SZV_F:OsszesenUtem1</t>
        </r>
      </text>
    </comment>
    <comment ref="AF309" authorId="0" shapeId="0">
      <text>
        <r>
          <rPr>
            <sz val="11"/>
            <rFont val="Calibri"/>
            <family val="2"/>
            <charset val="238"/>
          </rPr>
          <t>SZV_F:HDUtem2</t>
        </r>
      </text>
    </comment>
    <comment ref="AG309" authorId="0" shapeId="0">
      <text>
        <r>
          <rPr>
            <sz val="11"/>
            <rFont val="Calibri"/>
            <family val="2"/>
            <charset val="238"/>
          </rPr>
          <t>SZV_F:ECSUtem2</t>
        </r>
      </text>
    </comment>
    <comment ref="AH309" authorId="0" shapeId="0">
      <text>
        <r>
          <rPr>
            <sz val="11"/>
            <rFont val="Calibri"/>
            <family val="2"/>
            <charset val="238"/>
          </rPr>
          <t>SZV_F:KFHUtem2</t>
        </r>
      </text>
    </comment>
    <comment ref="AI309" authorId="0" shapeId="0">
      <text>
        <r>
          <rPr>
            <sz val="11"/>
            <rFont val="Calibri"/>
            <family val="2"/>
            <charset val="238"/>
          </rPr>
          <t>SZV_F:Egyeb_SajatUtem2</t>
        </r>
      </text>
    </comment>
    <comment ref="AJ309" authorId="0" shapeId="0">
      <text>
        <r>
          <rPr>
            <sz val="11"/>
            <rFont val="Calibri"/>
            <family val="2"/>
            <charset val="238"/>
          </rPr>
          <t>SZV_F:DijUtem2</t>
        </r>
      </text>
    </comment>
    <comment ref="AK309" authorId="0" shapeId="0">
      <text>
        <r>
          <rPr>
            <sz val="11"/>
            <rFont val="Calibri"/>
            <family val="2"/>
            <charset val="238"/>
          </rPr>
          <t>SZV_F:EM_Melleklet1_Utem2</t>
        </r>
      </text>
    </comment>
    <comment ref="AL309" authorId="0" shapeId="0">
      <text>
        <r>
          <rPr>
            <sz val="11"/>
            <rFont val="Calibri"/>
            <family val="2"/>
            <charset val="238"/>
          </rPr>
          <t>SZV_F:EgyebAllamiUtem2</t>
        </r>
      </text>
    </comment>
    <comment ref="AM309" authorId="0" shapeId="0">
      <text>
        <r>
          <rPr>
            <sz val="11"/>
            <rFont val="Calibri"/>
            <family val="2"/>
            <charset val="238"/>
          </rPr>
          <t>SZV_F:OnkormanyzatiUtem2</t>
        </r>
      </text>
    </comment>
    <comment ref="AN309" authorId="0" shapeId="0">
      <text>
        <r>
          <rPr>
            <sz val="11"/>
            <rFont val="Calibri"/>
            <family val="2"/>
            <charset val="238"/>
          </rPr>
          <t>SZV_F:EUUtem2</t>
        </r>
      </text>
    </comment>
    <comment ref="AO309" authorId="0" shapeId="0">
      <text>
        <r>
          <rPr>
            <sz val="11"/>
            <rFont val="Calibri"/>
            <family val="2"/>
            <charset val="238"/>
          </rPr>
          <t>SZV_F:EgyebUtem2</t>
        </r>
      </text>
    </comment>
    <comment ref="AP309" authorId="0" shapeId="0">
      <text>
        <r>
          <rPr>
            <sz val="11"/>
            <rFont val="Calibri"/>
            <family val="2"/>
            <charset val="238"/>
          </rPr>
          <t>SZV_F:HitelKotvenyUtem2</t>
        </r>
      </text>
    </comment>
    <comment ref="AQ309" authorId="0" shapeId="0">
      <text>
        <r>
          <rPr>
            <sz val="11"/>
            <rFont val="Calibri"/>
            <family val="2"/>
            <charset val="238"/>
          </rPr>
          <t>SZV_F:OsszesenUtem2</t>
        </r>
      </text>
    </comment>
    <comment ref="AR309" authorId="0" shapeId="0">
      <text>
        <r>
          <rPr>
            <sz val="11"/>
            <rFont val="Calibri"/>
            <family val="2"/>
            <charset val="238"/>
          </rPr>
          <t>SZV_F:ForrashianyUtem2</t>
        </r>
      </text>
    </comment>
    <comment ref="AU309" authorId="0" shapeId="0">
      <text>
        <r>
          <rPr>
            <sz val="11"/>
            <rFont val="Calibri"/>
            <family val="2"/>
            <charset val="238"/>
          </rPr>
          <t>SZV_F:Indokolas</t>
        </r>
      </text>
    </comment>
    <comment ref="AV309" authorId="0" shapeId="0">
      <text>
        <r>
          <rPr>
            <sz val="11"/>
            <rFont val="Calibri"/>
            <family val="2"/>
            <charset val="238"/>
          </rPr>
          <t>SZV_F:Megjegyzes</t>
        </r>
      </text>
    </comment>
    <comment ref="AW309" authorId="0" shapeId="0">
      <text>
        <r>
          <rPr>
            <sz val="11"/>
            <rFont val="Calibri"/>
            <family val="2"/>
            <charset val="238"/>
          </rPr>
          <t>SZV_F:FeladatSorszam</t>
        </r>
      </text>
    </comment>
    <comment ref="AY309" authorId="0" shapeId="0">
      <text>
        <r>
          <rPr>
            <sz val="11"/>
            <rFont val="Calibri"/>
            <family val="2"/>
            <charset val="238"/>
          </rPr>
          <t>SZV_F:ISA</t>
        </r>
      </text>
    </comment>
    <comment ref="B310" authorId="0" shapeId="0">
      <text>
        <r>
          <rPr>
            <sz val="11"/>
            <rFont val="Calibri"/>
            <family val="2"/>
            <charset val="238"/>
          </rPr>
          <t>SZV_F:FontossagiSorrent</t>
        </r>
      </text>
    </comment>
    <comment ref="C310" authorId="0" shapeId="0">
      <text>
        <r>
          <rPr>
            <sz val="11"/>
            <rFont val="Calibri"/>
            <family val="2"/>
            <charset val="238"/>
          </rPr>
          <t>SZV_F:FeladatKategoria</t>
        </r>
      </text>
    </comment>
    <comment ref="D310" authorId="0" shapeId="0">
      <text>
        <r>
          <rPr>
            <sz val="11"/>
            <rFont val="Calibri"/>
            <family val="2"/>
            <charset val="238"/>
          </rPr>
          <t>SZV_F:FeladatMegnevezes</t>
        </r>
      </text>
    </comment>
    <comment ref="E310" authorId="0" shapeId="0">
      <text>
        <r>
          <rPr>
            <sz val="11"/>
            <rFont val="Calibri"/>
            <family val="2"/>
            <charset val="238"/>
          </rPr>
          <t>SZV_F:ElviEngedelySzam</t>
        </r>
      </text>
    </comment>
    <comment ref="F310" authorId="0" shapeId="0">
      <text>
        <r>
          <rPr>
            <sz val="11"/>
            <rFont val="Calibri"/>
            <family val="2"/>
            <charset val="238"/>
          </rPr>
          <t>SZV_F:VKR_Kod</t>
        </r>
      </text>
    </comment>
    <comment ref="G310" authorId="0" shapeId="0">
      <text>
        <r>
          <rPr>
            <sz val="11"/>
            <rFont val="Calibri"/>
            <family val="2"/>
            <charset val="238"/>
          </rPr>
          <t>SZV_F:VKR_Nev</t>
        </r>
      </text>
    </comment>
    <comment ref="H310" authorId="0" shapeId="0">
      <text>
        <r>
          <rPr>
            <sz val="11"/>
            <rFont val="Calibri"/>
            <family val="2"/>
            <charset val="238"/>
          </rPr>
          <t>SZV_F:FeladatAzonosito</t>
        </r>
      </text>
    </comment>
    <comment ref="I310" authorId="0" shapeId="0">
      <text>
        <r>
          <rPr>
            <sz val="11"/>
            <rFont val="Calibri"/>
            <family val="2"/>
            <charset val="238"/>
          </rPr>
          <t>SZV_F:EllatasiTerulet</t>
        </r>
      </text>
    </comment>
    <comment ref="J310" authorId="0" shapeId="0">
      <text>
        <r>
          <rPr>
            <sz val="11"/>
            <rFont val="Calibri"/>
            <family val="2"/>
            <charset val="238"/>
          </rPr>
          <t>SZV_F:EllatasertFelelos</t>
        </r>
      </text>
    </comment>
    <comment ref="K310" authorId="0" shapeId="0">
      <text>
        <r>
          <rPr>
            <sz val="11"/>
            <rFont val="Calibri"/>
            <family val="2"/>
            <charset val="238"/>
          </rPr>
          <t>SZV_F:TervezettNettoKoltseg</t>
        </r>
      </text>
    </comment>
    <comment ref="L310" authorId="0" shapeId="0">
      <text>
        <r>
          <rPr>
            <sz val="11"/>
            <rFont val="Calibri"/>
            <family val="2"/>
            <charset val="238"/>
          </rPr>
          <t>SZV_F:IdotartamKezdes</t>
        </r>
      </text>
    </comment>
    <comment ref="M310" authorId="0" shapeId="0">
      <text>
        <r>
          <rPr>
            <sz val="11"/>
            <rFont val="Calibri"/>
            <family val="2"/>
            <charset val="238"/>
          </rPr>
          <t>SZV_F:IdotartamBefejezes</t>
        </r>
      </text>
    </comment>
    <comment ref="N310" authorId="0" shapeId="0">
      <text>
        <r>
          <rPr>
            <sz val="11"/>
            <rFont val="Calibri"/>
            <family val="2"/>
            <charset val="238"/>
          </rPr>
          <t>SZV_F:NettoKoltsegUtem1</t>
        </r>
      </text>
    </comment>
    <comment ref="O310" authorId="0" shapeId="0">
      <text>
        <r>
          <rPr>
            <sz val="11"/>
            <rFont val="Calibri"/>
            <family val="2"/>
            <charset val="238"/>
          </rPr>
          <t>SZV_F:NettoKoltsegUtem2</t>
        </r>
      </text>
    </comment>
    <comment ref="P310" authorId="0" shapeId="0">
      <text>
        <r>
          <rPr>
            <sz val="11"/>
            <rFont val="Calibri"/>
            <family val="2"/>
            <charset val="238"/>
          </rPr>
          <t>SZV_F:EM_Melleklet2_KTG</t>
        </r>
      </text>
    </comment>
    <comment ref="R310" authorId="0" shapeId="0">
      <text>
        <r>
          <rPr>
            <sz val="11"/>
            <rFont val="Calibri"/>
            <family val="2"/>
            <charset val="238"/>
          </rPr>
          <t>SZV_F:HDUtem1</t>
        </r>
      </text>
    </comment>
    <comment ref="S310" authorId="0" shapeId="0">
      <text>
        <r>
          <rPr>
            <sz val="11"/>
            <rFont val="Calibri"/>
            <family val="2"/>
            <charset val="238"/>
          </rPr>
          <t>SZV_F:ECSUtem1</t>
        </r>
      </text>
    </comment>
    <comment ref="T310" authorId="0" shapeId="0">
      <text>
        <r>
          <rPr>
            <sz val="11"/>
            <rFont val="Calibri"/>
            <family val="2"/>
            <charset val="238"/>
          </rPr>
          <t>SZV_F:KFHUtem1</t>
        </r>
      </text>
    </comment>
    <comment ref="U310" authorId="0" shapeId="0">
      <text>
        <r>
          <rPr>
            <sz val="11"/>
            <rFont val="Calibri"/>
            <family val="2"/>
            <charset val="238"/>
          </rPr>
          <t>SZV_F:Egyeb_SajatUtem1</t>
        </r>
      </text>
    </comment>
    <comment ref="V310" authorId="0" shapeId="0">
      <text>
        <r>
          <rPr>
            <sz val="11"/>
            <rFont val="Calibri"/>
            <family val="2"/>
            <charset val="238"/>
          </rPr>
          <t>SZV_F:DijUtem1</t>
        </r>
      </text>
    </comment>
    <comment ref="W310" authorId="0" shapeId="0">
      <text>
        <r>
          <rPr>
            <sz val="11"/>
            <rFont val="Calibri"/>
            <family val="2"/>
            <charset val="238"/>
          </rPr>
          <t>SZV_F:EM_Melleklet1_Utem1</t>
        </r>
      </text>
    </comment>
    <comment ref="X310" authorId="0" shapeId="0">
      <text>
        <r>
          <rPr>
            <sz val="11"/>
            <rFont val="Calibri"/>
            <family val="2"/>
            <charset val="238"/>
          </rPr>
          <t>SZV_F:EgyebAllamiUtem1</t>
        </r>
      </text>
    </comment>
    <comment ref="Y310" authorId="0" shapeId="0">
      <text>
        <r>
          <rPr>
            <sz val="11"/>
            <rFont val="Calibri"/>
            <family val="2"/>
            <charset val="238"/>
          </rPr>
          <t>SZV_F:OnkormanyzatiUtem1</t>
        </r>
      </text>
    </comment>
    <comment ref="Z310" authorId="0" shapeId="0">
      <text>
        <r>
          <rPr>
            <sz val="11"/>
            <rFont val="Calibri"/>
            <family val="2"/>
            <charset val="238"/>
          </rPr>
          <t>SZV_F:EUUtem1</t>
        </r>
      </text>
    </comment>
    <comment ref="AA310" authorId="0" shapeId="0">
      <text>
        <r>
          <rPr>
            <sz val="11"/>
            <rFont val="Calibri"/>
            <family val="2"/>
            <charset val="238"/>
          </rPr>
          <t>SZV_F:EgyebUtem1</t>
        </r>
      </text>
    </comment>
    <comment ref="AB310" authorId="0" shapeId="0">
      <text>
        <r>
          <rPr>
            <sz val="11"/>
            <rFont val="Calibri"/>
            <family val="2"/>
            <charset val="238"/>
          </rPr>
          <t>SZV_F:HitelKotvenyUtem1</t>
        </r>
      </text>
    </comment>
    <comment ref="AC310" authorId="0" shapeId="0">
      <text>
        <r>
          <rPr>
            <sz val="11"/>
            <rFont val="Calibri"/>
            <family val="2"/>
            <charset val="238"/>
          </rPr>
          <t>SZV_F:OsszesenUtem1</t>
        </r>
      </text>
    </comment>
    <comment ref="AF310" authorId="0" shapeId="0">
      <text>
        <r>
          <rPr>
            <sz val="11"/>
            <rFont val="Calibri"/>
            <family val="2"/>
            <charset val="238"/>
          </rPr>
          <t>SZV_F:HDUtem2</t>
        </r>
      </text>
    </comment>
    <comment ref="AG310" authorId="0" shapeId="0">
      <text>
        <r>
          <rPr>
            <sz val="11"/>
            <rFont val="Calibri"/>
            <family val="2"/>
            <charset val="238"/>
          </rPr>
          <t>SZV_F:ECSUtem2</t>
        </r>
      </text>
    </comment>
    <comment ref="AH310" authorId="0" shapeId="0">
      <text>
        <r>
          <rPr>
            <sz val="11"/>
            <rFont val="Calibri"/>
            <family val="2"/>
            <charset val="238"/>
          </rPr>
          <t>SZV_F:KFHUtem2</t>
        </r>
      </text>
    </comment>
    <comment ref="AI310" authorId="0" shapeId="0">
      <text>
        <r>
          <rPr>
            <sz val="11"/>
            <rFont val="Calibri"/>
            <family val="2"/>
            <charset val="238"/>
          </rPr>
          <t>SZV_F:Egyeb_SajatUtem2</t>
        </r>
      </text>
    </comment>
    <comment ref="AJ310" authorId="0" shapeId="0">
      <text>
        <r>
          <rPr>
            <sz val="11"/>
            <rFont val="Calibri"/>
            <family val="2"/>
            <charset val="238"/>
          </rPr>
          <t>SZV_F:DijUtem2</t>
        </r>
      </text>
    </comment>
    <comment ref="AK310" authorId="0" shapeId="0">
      <text>
        <r>
          <rPr>
            <sz val="11"/>
            <rFont val="Calibri"/>
            <family val="2"/>
            <charset val="238"/>
          </rPr>
          <t>SZV_F:EM_Melleklet1_Utem2</t>
        </r>
      </text>
    </comment>
    <comment ref="AL310" authorId="0" shapeId="0">
      <text>
        <r>
          <rPr>
            <sz val="11"/>
            <rFont val="Calibri"/>
            <family val="2"/>
            <charset val="238"/>
          </rPr>
          <t>SZV_F:EgyebAllamiUtem2</t>
        </r>
      </text>
    </comment>
    <comment ref="AM310" authorId="0" shapeId="0">
      <text>
        <r>
          <rPr>
            <sz val="11"/>
            <rFont val="Calibri"/>
            <family val="2"/>
            <charset val="238"/>
          </rPr>
          <t>SZV_F:OnkormanyzatiUtem2</t>
        </r>
      </text>
    </comment>
    <comment ref="AN310" authorId="0" shapeId="0">
      <text>
        <r>
          <rPr>
            <sz val="11"/>
            <rFont val="Calibri"/>
            <family val="2"/>
            <charset val="238"/>
          </rPr>
          <t>SZV_F:EUUtem2</t>
        </r>
      </text>
    </comment>
    <comment ref="AO310" authorId="0" shapeId="0">
      <text>
        <r>
          <rPr>
            <sz val="11"/>
            <rFont val="Calibri"/>
            <family val="2"/>
            <charset val="238"/>
          </rPr>
          <t>SZV_F:EgyebUtem2</t>
        </r>
      </text>
    </comment>
    <comment ref="AP310" authorId="0" shapeId="0">
      <text>
        <r>
          <rPr>
            <sz val="11"/>
            <rFont val="Calibri"/>
            <family val="2"/>
            <charset val="238"/>
          </rPr>
          <t>SZV_F:HitelKotvenyUtem2</t>
        </r>
      </text>
    </comment>
    <comment ref="AQ310" authorId="0" shapeId="0">
      <text>
        <r>
          <rPr>
            <sz val="11"/>
            <rFont val="Calibri"/>
            <family val="2"/>
            <charset val="238"/>
          </rPr>
          <t>SZV_F:OsszesenUtem2</t>
        </r>
      </text>
    </comment>
    <comment ref="AR310" authorId="0" shapeId="0">
      <text>
        <r>
          <rPr>
            <sz val="11"/>
            <rFont val="Calibri"/>
            <family val="2"/>
            <charset val="238"/>
          </rPr>
          <t>SZV_F:ForrashianyUtem2</t>
        </r>
      </text>
    </comment>
    <comment ref="AU310" authorId="0" shapeId="0">
      <text>
        <r>
          <rPr>
            <sz val="11"/>
            <rFont val="Calibri"/>
            <family val="2"/>
            <charset val="238"/>
          </rPr>
          <t>SZV_F:Indokolas</t>
        </r>
      </text>
    </comment>
    <comment ref="AV310" authorId="0" shapeId="0">
      <text>
        <r>
          <rPr>
            <sz val="11"/>
            <rFont val="Calibri"/>
            <family val="2"/>
            <charset val="238"/>
          </rPr>
          <t>SZV_F:Megjegyzes</t>
        </r>
      </text>
    </comment>
    <comment ref="AW310" authorId="0" shapeId="0">
      <text>
        <r>
          <rPr>
            <sz val="11"/>
            <rFont val="Calibri"/>
            <family val="2"/>
            <charset val="238"/>
          </rPr>
          <t>SZV_F:FeladatSorszam</t>
        </r>
      </text>
    </comment>
    <comment ref="AY310" authorId="0" shapeId="0">
      <text>
        <r>
          <rPr>
            <sz val="11"/>
            <rFont val="Calibri"/>
            <family val="2"/>
            <charset val="238"/>
          </rPr>
          <t>SZV_F:ISA</t>
        </r>
      </text>
    </comment>
    <comment ref="B311" authorId="0" shapeId="0">
      <text>
        <r>
          <rPr>
            <sz val="11"/>
            <rFont val="Calibri"/>
            <family val="2"/>
            <charset val="238"/>
          </rPr>
          <t>SZV_F:FontossagiSorrent</t>
        </r>
      </text>
    </comment>
    <comment ref="C311" authorId="0" shapeId="0">
      <text>
        <r>
          <rPr>
            <sz val="11"/>
            <rFont val="Calibri"/>
            <family val="2"/>
            <charset val="238"/>
          </rPr>
          <t>SZV_F:FeladatKategoria</t>
        </r>
      </text>
    </comment>
    <comment ref="D311" authorId="0" shapeId="0">
      <text>
        <r>
          <rPr>
            <sz val="11"/>
            <rFont val="Calibri"/>
            <family val="2"/>
            <charset val="238"/>
          </rPr>
          <t>SZV_F:FeladatMegnevezes</t>
        </r>
      </text>
    </comment>
    <comment ref="E311" authorId="0" shapeId="0">
      <text>
        <r>
          <rPr>
            <sz val="11"/>
            <rFont val="Calibri"/>
            <family val="2"/>
            <charset val="238"/>
          </rPr>
          <t>SZV_F:ElviEngedelySzam</t>
        </r>
      </text>
    </comment>
    <comment ref="F311" authorId="0" shapeId="0">
      <text>
        <r>
          <rPr>
            <sz val="11"/>
            <rFont val="Calibri"/>
            <family val="2"/>
            <charset val="238"/>
          </rPr>
          <t>SZV_F:VKR_Kod</t>
        </r>
      </text>
    </comment>
    <comment ref="G311" authorId="0" shapeId="0">
      <text>
        <r>
          <rPr>
            <sz val="11"/>
            <rFont val="Calibri"/>
            <family val="2"/>
            <charset val="238"/>
          </rPr>
          <t>SZV_F:VKR_Nev</t>
        </r>
      </text>
    </comment>
    <comment ref="H311" authorId="0" shapeId="0">
      <text>
        <r>
          <rPr>
            <sz val="11"/>
            <rFont val="Calibri"/>
            <family val="2"/>
            <charset val="238"/>
          </rPr>
          <t>SZV_F:FeladatAzonosito</t>
        </r>
      </text>
    </comment>
    <comment ref="I311" authorId="0" shapeId="0">
      <text>
        <r>
          <rPr>
            <sz val="11"/>
            <rFont val="Calibri"/>
            <family val="2"/>
            <charset val="238"/>
          </rPr>
          <t>SZV_F:EllatasiTerulet</t>
        </r>
      </text>
    </comment>
    <comment ref="J311" authorId="0" shapeId="0">
      <text>
        <r>
          <rPr>
            <sz val="11"/>
            <rFont val="Calibri"/>
            <family val="2"/>
            <charset val="238"/>
          </rPr>
          <t>SZV_F:EllatasertFelelos</t>
        </r>
      </text>
    </comment>
    <comment ref="K311" authorId="0" shapeId="0">
      <text>
        <r>
          <rPr>
            <sz val="11"/>
            <rFont val="Calibri"/>
            <family val="2"/>
            <charset val="238"/>
          </rPr>
          <t>SZV_F:TervezettNettoKoltseg</t>
        </r>
      </text>
    </comment>
    <comment ref="L311" authorId="0" shapeId="0">
      <text>
        <r>
          <rPr>
            <sz val="11"/>
            <rFont val="Calibri"/>
            <family val="2"/>
            <charset val="238"/>
          </rPr>
          <t>SZV_F:IdotartamKezdes</t>
        </r>
      </text>
    </comment>
    <comment ref="M311" authorId="0" shapeId="0">
      <text>
        <r>
          <rPr>
            <sz val="11"/>
            <rFont val="Calibri"/>
            <family val="2"/>
            <charset val="238"/>
          </rPr>
          <t>SZV_F:IdotartamBefejezes</t>
        </r>
      </text>
    </comment>
    <comment ref="N311" authorId="0" shapeId="0">
      <text>
        <r>
          <rPr>
            <sz val="11"/>
            <rFont val="Calibri"/>
            <family val="2"/>
            <charset val="238"/>
          </rPr>
          <t>SZV_F:NettoKoltsegUtem1</t>
        </r>
      </text>
    </comment>
    <comment ref="O311" authorId="0" shapeId="0">
      <text>
        <r>
          <rPr>
            <sz val="11"/>
            <rFont val="Calibri"/>
            <family val="2"/>
            <charset val="238"/>
          </rPr>
          <t>SZV_F:NettoKoltsegUtem2</t>
        </r>
      </text>
    </comment>
    <comment ref="P311" authorId="0" shapeId="0">
      <text>
        <r>
          <rPr>
            <sz val="11"/>
            <rFont val="Calibri"/>
            <family val="2"/>
            <charset val="238"/>
          </rPr>
          <t>SZV_F:EM_Melleklet2_KTG</t>
        </r>
      </text>
    </comment>
    <comment ref="R311" authorId="0" shapeId="0">
      <text>
        <r>
          <rPr>
            <sz val="11"/>
            <rFont val="Calibri"/>
            <family val="2"/>
            <charset val="238"/>
          </rPr>
          <t>SZV_F:HDUtem1</t>
        </r>
      </text>
    </comment>
    <comment ref="S311" authorId="0" shapeId="0">
      <text>
        <r>
          <rPr>
            <sz val="11"/>
            <rFont val="Calibri"/>
            <family val="2"/>
            <charset val="238"/>
          </rPr>
          <t>SZV_F:ECSUtem1</t>
        </r>
      </text>
    </comment>
    <comment ref="T311" authorId="0" shapeId="0">
      <text>
        <r>
          <rPr>
            <sz val="11"/>
            <rFont val="Calibri"/>
            <family val="2"/>
            <charset val="238"/>
          </rPr>
          <t>SZV_F:KFHUtem1</t>
        </r>
      </text>
    </comment>
    <comment ref="U311" authorId="0" shapeId="0">
      <text>
        <r>
          <rPr>
            <sz val="11"/>
            <rFont val="Calibri"/>
            <family val="2"/>
            <charset val="238"/>
          </rPr>
          <t>SZV_F:Egyeb_SajatUtem1</t>
        </r>
      </text>
    </comment>
    <comment ref="V311" authorId="0" shapeId="0">
      <text>
        <r>
          <rPr>
            <sz val="11"/>
            <rFont val="Calibri"/>
            <family val="2"/>
            <charset val="238"/>
          </rPr>
          <t>SZV_F:DijUtem1</t>
        </r>
      </text>
    </comment>
    <comment ref="W311" authorId="0" shapeId="0">
      <text>
        <r>
          <rPr>
            <sz val="11"/>
            <rFont val="Calibri"/>
            <family val="2"/>
            <charset val="238"/>
          </rPr>
          <t>SZV_F:EM_Melleklet1_Utem1</t>
        </r>
      </text>
    </comment>
    <comment ref="X311" authorId="0" shapeId="0">
      <text>
        <r>
          <rPr>
            <sz val="11"/>
            <rFont val="Calibri"/>
            <family val="2"/>
            <charset val="238"/>
          </rPr>
          <t>SZV_F:EgyebAllamiUtem1</t>
        </r>
      </text>
    </comment>
    <comment ref="Y311" authorId="0" shapeId="0">
      <text>
        <r>
          <rPr>
            <sz val="11"/>
            <rFont val="Calibri"/>
            <family val="2"/>
            <charset val="238"/>
          </rPr>
          <t>SZV_F:OnkormanyzatiUtem1</t>
        </r>
      </text>
    </comment>
    <comment ref="Z311" authorId="0" shapeId="0">
      <text>
        <r>
          <rPr>
            <sz val="11"/>
            <rFont val="Calibri"/>
            <family val="2"/>
            <charset val="238"/>
          </rPr>
          <t>SZV_F:EUUtem1</t>
        </r>
      </text>
    </comment>
    <comment ref="AA311" authorId="0" shapeId="0">
      <text>
        <r>
          <rPr>
            <sz val="11"/>
            <rFont val="Calibri"/>
            <family val="2"/>
            <charset val="238"/>
          </rPr>
          <t>SZV_F:EgyebUtem1</t>
        </r>
      </text>
    </comment>
    <comment ref="AB311" authorId="0" shapeId="0">
      <text>
        <r>
          <rPr>
            <sz val="11"/>
            <rFont val="Calibri"/>
            <family val="2"/>
            <charset val="238"/>
          </rPr>
          <t>SZV_F:HitelKotvenyUtem1</t>
        </r>
      </text>
    </comment>
    <comment ref="AC311" authorId="0" shapeId="0">
      <text>
        <r>
          <rPr>
            <sz val="11"/>
            <rFont val="Calibri"/>
            <family val="2"/>
            <charset val="238"/>
          </rPr>
          <t>SZV_F:OsszesenUtem1</t>
        </r>
      </text>
    </comment>
    <comment ref="AF311" authorId="0" shapeId="0">
      <text>
        <r>
          <rPr>
            <sz val="11"/>
            <rFont val="Calibri"/>
            <family val="2"/>
            <charset val="238"/>
          </rPr>
          <t>SZV_F:HDUtem2</t>
        </r>
      </text>
    </comment>
    <comment ref="AG311" authorId="0" shapeId="0">
      <text>
        <r>
          <rPr>
            <sz val="11"/>
            <rFont val="Calibri"/>
            <family val="2"/>
            <charset val="238"/>
          </rPr>
          <t>SZV_F:ECSUtem2</t>
        </r>
      </text>
    </comment>
    <comment ref="AH311" authorId="0" shapeId="0">
      <text>
        <r>
          <rPr>
            <sz val="11"/>
            <rFont val="Calibri"/>
            <family val="2"/>
            <charset val="238"/>
          </rPr>
          <t>SZV_F:KFHUtem2</t>
        </r>
      </text>
    </comment>
    <comment ref="AI311" authorId="0" shapeId="0">
      <text>
        <r>
          <rPr>
            <sz val="11"/>
            <rFont val="Calibri"/>
            <family val="2"/>
            <charset val="238"/>
          </rPr>
          <t>SZV_F:Egyeb_SajatUtem2</t>
        </r>
      </text>
    </comment>
    <comment ref="AJ311" authorId="0" shapeId="0">
      <text>
        <r>
          <rPr>
            <sz val="11"/>
            <rFont val="Calibri"/>
            <family val="2"/>
            <charset val="238"/>
          </rPr>
          <t>SZV_F:DijUtem2</t>
        </r>
      </text>
    </comment>
    <comment ref="AK311" authorId="0" shapeId="0">
      <text>
        <r>
          <rPr>
            <sz val="11"/>
            <rFont val="Calibri"/>
            <family val="2"/>
            <charset val="238"/>
          </rPr>
          <t>SZV_F:EM_Melleklet1_Utem2</t>
        </r>
      </text>
    </comment>
    <comment ref="AL311" authorId="0" shapeId="0">
      <text>
        <r>
          <rPr>
            <sz val="11"/>
            <rFont val="Calibri"/>
            <family val="2"/>
            <charset val="238"/>
          </rPr>
          <t>SZV_F:EgyebAllamiUtem2</t>
        </r>
      </text>
    </comment>
    <comment ref="AM311" authorId="0" shapeId="0">
      <text>
        <r>
          <rPr>
            <sz val="11"/>
            <rFont val="Calibri"/>
            <family val="2"/>
            <charset val="238"/>
          </rPr>
          <t>SZV_F:OnkormanyzatiUtem2</t>
        </r>
      </text>
    </comment>
    <comment ref="AN311" authorId="0" shapeId="0">
      <text>
        <r>
          <rPr>
            <sz val="11"/>
            <rFont val="Calibri"/>
            <family val="2"/>
            <charset val="238"/>
          </rPr>
          <t>SZV_F:EUUtem2</t>
        </r>
      </text>
    </comment>
    <comment ref="AO311" authorId="0" shapeId="0">
      <text>
        <r>
          <rPr>
            <sz val="11"/>
            <rFont val="Calibri"/>
            <family val="2"/>
            <charset val="238"/>
          </rPr>
          <t>SZV_F:EgyebUtem2</t>
        </r>
      </text>
    </comment>
    <comment ref="AP311" authorId="0" shapeId="0">
      <text>
        <r>
          <rPr>
            <sz val="11"/>
            <rFont val="Calibri"/>
            <family val="2"/>
            <charset val="238"/>
          </rPr>
          <t>SZV_F:HitelKotvenyUtem2</t>
        </r>
      </text>
    </comment>
    <comment ref="AQ311" authorId="0" shapeId="0">
      <text>
        <r>
          <rPr>
            <sz val="11"/>
            <rFont val="Calibri"/>
            <family val="2"/>
            <charset val="238"/>
          </rPr>
          <t>SZV_F:OsszesenUtem2</t>
        </r>
      </text>
    </comment>
    <comment ref="AR311" authorId="0" shapeId="0">
      <text>
        <r>
          <rPr>
            <sz val="11"/>
            <rFont val="Calibri"/>
            <family val="2"/>
            <charset val="238"/>
          </rPr>
          <t>SZV_F:ForrashianyUtem2</t>
        </r>
      </text>
    </comment>
    <comment ref="AU311" authorId="0" shapeId="0">
      <text>
        <r>
          <rPr>
            <sz val="11"/>
            <rFont val="Calibri"/>
            <family val="2"/>
            <charset val="238"/>
          </rPr>
          <t>SZV_F:Indokolas</t>
        </r>
      </text>
    </comment>
    <comment ref="AV311" authorId="0" shapeId="0">
      <text>
        <r>
          <rPr>
            <sz val="11"/>
            <rFont val="Calibri"/>
            <family val="2"/>
            <charset val="238"/>
          </rPr>
          <t>SZV_F:Megjegyzes</t>
        </r>
      </text>
    </comment>
    <comment ref="AW311" authorId="0" shapeId="0">
      <text>
        <r>
          <rPr>
            <sz val="11"/>
            <rFont val="Calibri"/>
            <family val="2"/>
            <charset val="238"/>
          </rPr>
          <t>SZV_F:FeladatSorszam</t>
        </r>
      </text>
    </comment>
    <comment ref="AY311" authorId="0" shapeId="0">
      <text>
        <r>
          <rPr>
            <sz val="11"/>
            <rFont val="Calibri"/>
            <family val="2"/>
            <charset val="238"/>
          </rPr>
          <t>SZV_F:ISA</t>
        </r>
      </text>
    </comment>
    <comment ref="B312" authorId="0" shapeId="0">
      <text>
        <r>
          <rPr>
            <sz val="11"/>
            <rFont val="Calibri"/>
            <family val="2"/>
            <charset val="238"/>
          </rPr>
          <t>SZV_F:FontossagiSorrent</t>
        </r>
      </text>
    </comment>
    <comment ref="C312" authorId="0" shapeId="0">
      <text>
        <r>
          <rPr>
            <sz val="11"/>
            <rFont val="Calibri"/>
            <family val="2"/>
            <charset val="238"/>
          </rPr>
          <t>SZV_F:FeladatKategoria</t>
        </r>
      </text>
    </comment>
    <comment ref="D312" authorId="0" shapeId="0">
      <text>
        <r>
          <rPr>
            <sz val="11"/>
            <rFont val="Calibri"/>
            <family val="2"/>
            <charset val="238"/>
          </rPr>
          <t>SZV_F:FeladatMegnevezes</t>
        </r>
      </text>
    </comment>
    <comment ref="E312" authorId="0" shapeId="0">
      <text>
        <r>
          <rPr>
            <sz val="11"/>
            <rFont val="Calibri"/>
            <family val="2"/>
            <charset val="238"/>
          </rPr>
          <t>SZV_F:ElviEngedelySzam</t>
        </r>
      </text>
    </comment>
    <comment ref="F312" authorId="0" shapeId="0">
      <text>
        <r>
          <rPr>
            <sz val="11"/>
            <rFont val="Calibri"/>
            <family val="2"/>
            <charset val="238"/>
          </rPr>
          <t>SZV_F:VKR_Kod</t>
        </r>
      </text>
    </comment>
    <comment ref="G312" authorId="0" shapeId="0">
      <text>
        <r>
          <rPr>
            <sz val="11"/>
            <rFont val="Calibri"/>
            <family val="2"/>
            <charset val="238"/>
          </rPr>
          <t>SZV_F:VKR_Nev</t>
        </r>
      </text>
    </comment>
    <comment ref="H312" authorId="0" shapeId="0">
      <text>
        <r>
          <rPr>
            <sz val="11"/>
            <rFont val="Calibri"/>
            <family val="2"/>
            <charset val="238"/>
          </rPr>
          <t>SZV_F:FeladatAzonosito</t>
        </r>
      </text>
    </comment>
    <comment ref="I312" authorId="0" shapeId="0">
      <text>
        <r>
          <rPr>
            <sz val="11"/>
            <rFont val="Calibri"/>
            <family val="2"/>
            <charset val="238"/>
          </rPr>
          <t>SZV_F:EllatasiTerulet</t>
        </r>
      </text>
    </comment>
    <comment ref="J312" authorId="0" shapeId="0">
      <text>
        <r>
          <rPr>
            <sz val="11"/>
            <rFont val="Calibri"/>
            <family val="2"/>
            <charset val="238"/>
          </rPr>
          <t>SZV_F:EllatasertFelelos</t>
        </r>
      </text>
    </comment>
    <comment ref="K312" authorId="0" shapeId="0">
      <text>
        <r>
          <rPr>
            <sz val="11"/>
            <rFont val="Calibri"/>
            <family val="2"/>
            <charset val="238"/>
          </rPr>
          <t>SZV_F:TervezettNettoKoltseg</t>
        </r>
      </text>
    </comment>
    <comment ref="L312" authorId="0" shapeId="0">
      <text>
        <r>
          <rPr>
            <sz val="11"/>
            <rFont val="Calibri"/>
            <family val="2"/>
            <charset val="238"/>
          </rPr>
          <t>SZV_F:IdotartamKezdes</t>
        </r>
      </text>
    </comment>
    <comment ref="M312" authorId="0" shapeId="0">
      <text>
        <r>
          <rPr>
            <sz val="11"/>
            <rFont val="Calibri"/>
            <family val="2"/>
            <charset val="238"/>
          </rPr>
          <t>SZV_F:IdotartamBefejezes</t>
        </r>
      </text>
    </comment>
    <comment ref="N312" authorId="0" shapeId="0">
      <text>
        <r>
          <rPr>
            <sz val="11"/>
            <rFont val="Calibri"/>
            <family val="2"/>
            <charset val="238"/>
          </rPr>
          <t>SZV_F:NettoKoltsegUtem1</t>
        </r>
      </text>
    </comment>
    <comment ref="O312" authorId="0" shapeId="0">
      <text>
        <r>
          <rPr>
            <sz val="11"/>
            <rFont val="Calibri"/>
            <family val="2"/>
            <charset val="238"/>
          </rPr>
          <t>SZV_F:NettoKoltsegUtem2</t>
        </r>
      </text>
    </comment>
    <comment ref="P312" authorId="0" shapeId="0">
      <text>
        <r>
          <rPr>
            <sz val="11"/>
            <rFont val="Calibri"/>
            <family val="2"/>
            <charset val="238"/>
          </rPr>
          <t>SZV_F:EM_Melleklet2_KTG</t>
        </r>
      </text>
    </comment>
    <comment ref="R312" authorId="0" shapeId="0">
      <text>
        <r>
          <rPr>
            <sz val="11"/>
            <rFont val="Calibri"/>
            <family val="2"/>
            <charset val="238"/>
          </rPr>
          <t>SZV_F:HDUtem1</t>
        </r>
      </text>
    </comment>
    <comment ref="S312" authorId="0" shapeId="0">
      <text>
        <r>
          <rPr>
            <sz val="11"/>
            <rFont val="Calibri"/>
            <family val="2"/>
            <charset val="238"/>
          </rPr>
          <t>SZV_F:ECSUtem1</t>
        </r>
      </text>
    </comment>
    <comment ref="T312" authorId="0" shapeId="0">
      <text>
        <r>
          <rPr>
            <sz val="11"/>
            <rFont val="Calibri"/>
            <family val="2"/>
            <charset val="238"/>
          </rPr>
          <t>SZV_F:KFHUtem1</t>
        </r>
      </text>
    </comment>
    <comment ref="U312" authorId="0" shapeId="0">
      <text>
        <r>
          <rPr>
            <sz val="11"/>
            <rFont val="Calibri"/>
            <family val="2"/>
            <charset val="238"/>
          </rPr>
          <t>SZV_F:Egyeb_SajatUtem1</t>
        </r>
      </text>
    </comment>
    <comment ref="V312" authorId="0" shapeId="0">
      <text>
        <r>
          <rPr>
            <sz val="11"/>
            <rFont val="Calibri"/>
            <family val="2"/>
            <charset val="238"/>
          </rPr>
          <t>SZV_F:DijUtem1</t>
        </r>
      </text>
    </comment>
    <comment ref="W312" authorId="0" shapeId="0">
      <text>
        <r>
          <rPr>
            <sz val="11"/>
            <rFont val="Calibri"/>
            <family val="2"/>
            <charset val="238"/>
          </rPr>
          <t>SZV_F:EM_Melleklet1_Utem1</t>
        </r>
      </text>
    </comment>
    <comment ref="X312" authorId="0" shapeId="0">
      <text>
        <r>
          <rPr>
            <sz val="11"/>
            <rFont val="Calibri"/>
            <family val="2"/>
            <charset val="238"/>
          </rPr>
          <t>SZV_F:EgyebAllamiUtem1</t>
        </r>
      </text>
    </comment>
    <comment ref="Y312" authorId="0" shapeId="0">
      <text>
        <r>
          <rPr>
            <sz val="11"/>
            <rFont val="Calibri"/>
            <family val="2"/>
            <charset val="238"/>
          </rPr>
          <t>SZV_F:OnkormanyzatiUtem1</t>
        </r>
      </text>
    </comment>
    <comment ref="Z312" authorId="0" shapeId="0">
      <text>
        <r>
          <rPr>
            <sz val="11"/>
            <rFont val="Calibri"/>
            <family val="2"/>
            <charset val="238"/>
          </rPr>
          <t>SZV_F:EUUtem1</t>
        </r>
      </text>
    </comment>
    <comment ref="AA312" authorId="0" shapeId="0">
      <text>
        <r>
          <rPr>
            <sz val="11"/>
            <rFont val="Calibri"/>
            <family val="2"/>
            <charset val="238"/>
          </rPr>
          <t>SZV_F:EgyebUtem1</t>
        </r>
      </text>
    </comment>
    <comment ref="AB312" authorId="0" shapeId="0">
      <text>
        <r>
          <rPr>
            <sz val="11"/>
            <rFont val="Calibri"/>
            <family val="2"/>
            <charset val="238"/>
          </rPr>
          <t>SZV_F:HitelKotvenyUtem1</t>
        </r>
      </text>
    </comment>
    <comment ref="AC312" authorId="0" shapeId="0">
      <text>
        <r>
          <rPr>
            <sz val="11"/>
            <rFont val="Calibri"/>
            <family val="2"/>
            <charset val="238"/>
          </rPr>
          <t>SZV_F:OsszesenUtem1</t>
        </r>
      </text>
    </comment>
    <comment ref="AF312" authorId="0" shapeId="0">
      <text>
        <r>
          <rPr>
            <sz val="11"/>
            <rFont val="Calibri"/>
            <family val="2"/>
            <charset val="238"/>
          </rPr>
          <t>SZV_F:HDUtem2</t>
        </r>
      </text>
    </comment>
    <comment ref="AG312" authorId="0" shapeId="0">
      <text>
        <r>
          <rPr>
            <sz val="11"/>
            <rFont val="Calibri"/>
            <family val="2"/>
            <charset val="238"/>
          </rPr>
          <t>SZV_F:ECSUtem2</t>
        </r>
      </text>
    </comment>
    <comment ref="AH312" authorId="0" shapeId="0">
      <text>
        <r>
          <rPr>
            <sz val="11"/>
            <rFont val="Calibri"/>
            <family val="2"/>
            <charset val="238"/>
          </rPr>
          <t>SZV_F:KFHUtem2</t>
        </r>
      </text>
    </comment>
    <comment ref="AI312" authorId="0" shapeId="0">
      <text>
        <r>
          <rPr>
            <sz val="11"/>
            <rFont val="Calibri"/>
            <family val="2"/>
            <charset val="238"/>
          </rPr>
          <t>SZV_F:Egyeb_SajatUtem2</t>
        </r>
      </text>
    </comment>
    <comment ref="AJ312" authorId="0" shapeId="0">
      <text>
        <r>
          <rPr>
            <sz val="11"/>
            <rFont val="Calibri"/>
            <family val="2"/>
            <charset val="238"/>
          </rPr>
          <t>SZV_F:DijUtem2</t>
        </r>
      </text>
    </comment>
    <comment ref="AK312" authorId="0" shapeId="0">
      <text>
        <r>
          <rPr>
            <sz val="11"/>
            <rFont val="Calibri"/>
            <family val="2"/>
            <charset val="238"/>
          </rPr>
          <t>SZV_F:EM_Melleklet1_Utem2</t>
        </r>
      </text>
    </comment>
    <comment ref="AL312" authorId="0" shapeId="0">
      <text>
        <r>
          <rPr>
            <sz val="11"/>
            <rFont val="Calibri"/>
            <family val="2"/>
            <charset val="238"/>
          </rPr>
          <t>SZV_F:EgyebAllamiUtem2</t>
        </r>
      </text>
    </comment>
    <comment ref="AM312" authorId="0" shapeId="0">
      <text>
        <r>
          <rPr>
            <sz val="11"/>
            <rFont val="Calibri"/>
            <family val="2"/>
            <charset val="238"/>
          </rPr>
          <t>SZV_F:OnkormanyzatiUtem2</t>
        </r>
      </text>
    </comment>
    <comment ref="AN312" authorId="0" shapeId="0">
      <text>
        <r>
          <rPr>
            <sz val="11"/>
            <rFont val="Calibri"/>
            <family val="2"/>
            <charset val="238"/>
          </rPr>
          <t>SZV_F:EUUtem2</t>
        </r>
      </text>
    </comment>
    <comment ref="AO312" authorId="0" shapeId="0">
      <text>
        <r>
          <rPr>
            <sz val="11"/>
            <rFont val="Calibri"/>
            <family val="2"/>
            <charset val="238"/>
          </rPr>
          <t>SZV_F:EgyebUtem2</t>
        </r>
      </text>
    </comment>
    <comment ref="AP312" authorId="0" shapeId="0">
      <text>
        <r>
          <rPr>
            <sz val="11"/>
            <rFont val="Calibri"/>
            <family val="2"/>
            <charset val="238"/>
          </rPr>
          <t>SZV_F:HitelKotvenyUtem2</t>
        </r>
      </text>
    </comment>
    <comment ref="AQ312" authorId="0" shapeId="0">
      <text>
        <r>
          <rPr>
            <sz val="11"/>
            <rFont val="Calibri"/>
            <family val="2"/>
            <charset val="238"/>
          </rPr>
          <t>SZV_F:OsszesenUtem2</t>
        </r>
      </text>
    </comment>
    <comment ref="AR312" authorId="0" shapeId="0">
      <text>
        <r>
          <rPr>
            <sz val="11"/>
            <rFont val="Calibri"/>
            <family val="2"/>
            <charset val="238"/>
          </rPr>
          <t>SZV_F:ForrashianyUtem2</t>
        </r>
      </text>
    </comment>
    <comment ref="AU312" authorId="0" shapeId="0">
      <text>
        <r>
          <rPr>
            <sz val="11"/>
            <rFont val="Calibri"/>
            <family val="2"/>
            <charset val="238"/>
          </rPr>
          <t>SZV_F:Indokolas</t>
        </r>
      </text>
    </comment>
    <comment ref="AV312" authorId="0" shapeId="0">
      <text>
        <r>
          <rPr>
            <sz val="11"/>
            <rFont val="Calibri"/>
            <family val="2"/>
            <charset val="238"/>
          </rPr>
          <t>SZV_F:Megjegyzes</t>
        </r>
      </text>
    </comment>
    <comment ref="AW312" authorId="0" shapeId="0">
      <text>
        <r>
          <rPr>
            <sz val="11"/>
            <rFont val="Calibri"/>
            <family val="2"/>
            <charset val="238"/>
          </rPr>
          <t>SZV_F:FeladatSorszam</t>
        </r>
      </text>
    </comment>
    <comment ref="AY312" authorId="0" shapeId="0">
      <text>
        <r>
          <rPr>
            <sz val="11"/>
            <rFont val="Calibri"/>
            <family val="2"/>
            <charset val="238"/>
          </rPr>
          <t>SZV_F:ISA</t>
        </r>
      </text>
    </comment>
    <comment ref="B313" authorId="0" shapeId="0">
      <text>
        <r>
          <rPr>
            <sz val="11"/>
            <rFont val="Calibri"/>
            <family val="2"/>
            <charset val="238"/>
          </rPr>
          <t>SZV_F:FontossagiSorrent</t>
        </r>
      </text>
    </comment>
    <comment ref="C313" authorId="0" shapeId="0">
      <text>
        <r>
          <rPr>
            <sz val="11"/>
            <rFont val="Calibri"/>
            <family val="2"/>
            <charset val="238"/>
          </rPr>
          <t>SZV_F:FeladatKategoria</t>
        </r>
      </text>
    </comment>
    <comment ref="D313" authorId="0" shapeId="0">
      <text>
        <r>
          <rPr>
            <sz val="11"/>
            <rFont val="Calibri"/>
            <family val="2"/>
            <charset val="238"/>
          </rPr>
          <t>SZV_F:FeladatMegnevezes</t>
        </r>
      </text>
    </comment>
    <comment ref="E313" authorId="0" shapeId="0">
      <text>
        <r>
          <rPr>
            <sz val="11"/>
            <rFont val="Calibri"/>
            <family val="2"/>
            <charset val="238"/>
          </rPr>
          <t>SZV_F:ElviEngedelySzam</t>
        </r>
      </text>
    </comment>
    <comment ref="F313" authorId="0" shapeId="0">
      <text>
        <r>
          <rPr>
            <sz val="11"/>
            <rFont val="Calibri"/>
            <family val="2"/>
            <charset val="238"/>
          </rPr>
          <t>SZV_F:VKR_Kod</t>
        </r>
      </text>
    </comment>
    <comment ref="G313" authorId="0" shapeId="0">
      <text>
        <r>
          <rPr>
            <sz val="11"/>
            <rFont val="Calibri"/>
            <family val="2"/>
            <charset val="238"/>
          </rPr>
          <t>SZV_F:VKR_Nev</t>
        </r>
      </text>
    </comment>
    <comment ref="H313" authorId="0" shapeId="0">
      <text>
        <r>
          <rPr>
            <sz val="11"/>
            <rFont val="Calibri"/>
            <family val="2"/>
            <charset val="238"/>
          </rPr>
          <t>SZV_F:FeladatAzonosito</t>
        </r>
      </text>
    </comment>
    <comment ref="I313" authorId="0" shapeId="0">
      <text>
        <r>
          <rPr>
            <sz val="11"/>
            <rFont val="Calibri"/>
            <family val="2"/>
            <charset val="238"/>
          </rPr>
          <t>SZV_F:EllatasiTerulet</t>
        </r>
      </text>
    </comment>
    <comment ref="J313" authorId="0" shapeId="0">
      <text>
        <r>
          <rPr>
            <sz val="11"/>
            <rFont val="Calibri"/>
            <family val="2"/>
            <charset val="238"/>
          </rPr>
          <t>SZV_F:EllatasertFelelos</t>
        </r>
      </text>
    </comment>
    <comment ref="K313" authorId="0" shapeId="0">
      <text>
        <r>
          <rPr>
            <sz val="11"/>
            <rFont val="Calibri"/>
            <family val="2"/>
            <charset val="238"/>
          </rPr>
          <t>SZV_F:TervezettNettoKoltseg</t>
        </r>
      </text>
    </comment>
    <comment ref="L313" authorId="0" shapeId="0">
      <text>
        <r>
          <rPr>
            <sz val="11"/>
            <rFont val="Calibri"/>
            <family val="2"/>
            <charset val="238"/>
          </rPr>
          <t>SZV_F:IdotartamKezdes</t>
        </r>
      </text>
    </comment>
    <comment ref="M313" authorId="0" shapeId="0">
      <text>
        <r>
          <rPr>
            <sz val="11"/>
            <rFont val="Calibri"/>
            <family val="2"/>
            <charset val="238"/>
          </rPr>
          <t>SZV_F:IdotartamBefejezes</t>
        </r>
      </text>
    </comment>
    <comment ref="N313" authorId="0" shapeId="0">
      <text>
        <r>
          <rPr>
            <sz val="11"/>
            <rFont val="Calibri"/>
            <family val="2"/>
            <charset val="238"/>
          </rPr>
          <t>SZV_F:NettoKoltsegUtem1</t>
        </r>
      </text>
    </comment>
    <comment ref="O313" authorId="0" shapeId="0">
      <text>
        <r>
          <rPr>
            <sz val="11"/>
            <rFont val="Calibri"/>
            <family val="2"/>
            <charset val="238"/>
          </rPr>
          <t>SZV_F:NettoKoltsegUtem2</t>
        </r>
      </text>
    </comment>
    <comment ref="P313" authorId="0" shapeId="0">
      <text>
        <r>
          <rPr>
            <sz val="11"/>
            <rFont val="Calibri"/>
            <family val="2"/>
            <charset val="238"/>
          </rPr>
          <t>SZV_F:EM_Melleklet2_KTG</t>
        </r>
      </text>
    </comment>
    <comment ref="R313" authorId="0" shapeId="0">
      <text>
        <r>
          <rPr>
            <sz val="11"/>
            <rFont val="Calibri"/>
            <family val="2"/>
            <charset val="238"/>
          </rPr>
          <t>SZV_F:HDUtem1</t>
        </r>
      </text>
    </comment>
    <comment ref="S313" authorId="0" shapeId="0">
      <text>
        <r>
          <rPr>
            <sz val="11"/>
            <rFont val="Calibri"/>
            <family val="2"/>
            <charset val="238"/>
          </rPr>
          <t>SZV_F:ECSUtem1</t>
        </r>
      </text>
    </comment>
    <comment ref="T313" authorId="0" shapeId="0">
      <text>
        <r>
          <rPr>
            <sz val="11"/>
            <rFont val="Calibri"/>
            <family val="2"/>
            <charset val="238"/>
          </rPr>
          <t>SZV_F:KFHUtem1</t>
        </r>
      </text>
    </comment>
    <comment ref="U313" authorId="0" shapeId="0">
      <text>
        <r>
          <rPr>
            <sz val="11"/>
            <rFont val="Calibri"/>
            <family val="2"/>
            <charset val="238"/>
          </rPr>
          <t>SZV_F:Egyeb_SajatUtem1</t>
        </r>
      </text>
    </comment>
    <comment ref="V313" authorId="0" shapeId="0">
      <text>
        <r>
          <rPr>
            <sz val="11"/>
            <rFont val="Calibri"/>
            <family val="2"/>
            <charset val="238"/>
          </rPr>
          <t>SZV_F:DijUtem1</t>
        </r>
      </text>
    </comment>
    <comment ref="W313" authorId="0" shapeId="0">
      <text>
        <r>
          <rPr>
            <sz val="11"/>
            <rFont val="Calibri"/>
            <family val="2"/>
            <charset val="238"/>
          </rPr>
          <t>SZV_F:EM_Melleklet1_Utem1</t>
        </r>
      </text>
    </comment>
    <comment ref="X313" authorId="0" shapeId="0">
      <text>
        <r>
          <rPr>
            <sz val="11"/>
            <rFont val="Calibri"/>
            <family val="2"/>
            <charset val="238"/>
          </rPr>
          <t>SZV_F:EgyebAllamiUtem1</t>
        </r>
      </text>
    </comment>
    <comment ref="Y313" authorId="0" shapeId="0">
      <text>
        <r>
          <rPr>
            <sz val="11"/>
            <rFont val="Calibri"/>
            <family val="2"/>
            <charset val="238"/>
          </rPr>
          <t>SZV_F:OnkormanyzatiUtem1</t>
        </r>
      </text>
    </comment>
    <comment ref="Z313" authorId="0" shapeId="0">
      <text>
        <r>
          <rPr>
            <sz val="11"/>
            <rFont val="Calibri"/>
            <family val="2"/>
            <charset val="238"/>
          </rPr>
          <t>SZV_F:EUUtem1</t>
        </r>
      </text>
    </comment>
    <comment ref="AA313" authorId="0" shapeId="0">
      <text>
        <r>
          <rPr>
            <sz val="11"/>
            <rFont val="Calibri"/>
            <family val="2"/>
            <charset val="238"/>
          </rPr>
          <t>SZV_F:EgyebUtem1</t>
        </r>
      </text>
    </comment>
    <comment ref="AB313" authorId="0" shapeId="0">
      <text>
        <r>
          <rPr>
            <sz val="11"/>
            <rFont val="Calibri"/>
            <family val="2"/>
            <charset val="238"/>
          </rPr>
          <t>SZV_F:HitelKotvenyUtem1</t>
        </r>
      </text>
    </comment>
    <comment ref="AC313" authorId="0" shapeId="0">
      <text>
        <r>
          <rPr>
            <sz val="11"/>
            <rFont val="Calibri"/>
            <family val="2"/>
            <charset val="238"/>
          </rPr>
          <t>SZV_F:OsszesenUtem1</t>
        </r>
      </text>
    </comment>
    <comment ref="AF313" authorId="0" shapeId="0">
      <text>
        <r>
          <rPr>
            <sz val="11"/>
            <rFont val="Calibri"/>
            <family val="2"/>
            <charset val="238"/>
          </rPr>
          <t>SZV_F:HDUtem2</t>
        </r>
      </text>
    </comment>
    <comment ref="AG313" authorId="0" shapeId="0">
      <text>
        <r>
          <rPr>
            <sz val="11"/>
            <rFont val="Calibri"/>
            <family val="2"/>
            <charset val="238"/>
          </rPr>
          <t>SZV_F:ECSUtem2</t>
        </r>
      </text>
    </comment>
    <comment ref="AH313" authorId="0" shapeId="0">
      <text>
        <r>
          <rPr>
            <sz val="11"/>
            <rFont val="Calibri"/>
            <family val="2"/>
            <charset val="238"/>
          </rPr>
          <t>SZV_F:KFHUtem2</t>
        </r>
      </text>
    </comment>
    <comment ref="AI313" authorId="0" shapeId="0">
      <text>
        <r>
          <rPr>
            <sz val="11"/>
            <rFont val="Calibri"/>
            <family val="2"/>
            <charset val="238"/>
          </rPr>
          <t>SZV_F:Egyeb_SajatUtem2</t>
        </r>
      </text>
    </comment>
    <comment ref="AJ313" authorId="0" shapeId="0">
      <text>
        <r>
          <rPr>
            <sz val="11"/>
            <rFont val="Calibri"/>
            <family val="2"/>
            <charset val="238"/>
          </rPr>
          <t>SZV_F:DijUtem2</t>
        </r>
      </text>
    </comment>
    <comment ref="AK313" authorId="0" shapeId="0">
      <text>
        <r>
          <rPr>
            <sz val="11"/>
            <rFont val="Calibri"/>
            <family val="2"/>
            <charset val="238"/>
          </rPr>
          <t>SZV_F:EM_Melleklet1_Utem2</t>
        </r>
      </text>
    </comment>
    <comment ref="AL313" authorId="0" shapeId="0">
      <text>
        <r>
          <rPr>
            <sz val="11"/>
            <rFont val="Calibri"/>
            <family val="2"/>
            <charset val="238"/>
          </rPr>
          <t>SZV_F:EgyebAllamiUtem2</t>
        </r>
      </text>
    </comment>
    <comment ref="AM313" authorId="0" shapeId="0">
      <text>
        <r>
          <rPr>
            <sz val="11"/>
            <rFont val="Calibri"/>
            <family val="2"/>
            <charset val="238"/>
          </rPr>
          <t>SZV_F:OnkormanyzatiUtem2</t>
        </r>
      </text>
    </comment>
    <comment ref="AN313" authorId="0" shapeId="0">
      <text>
        <r>
          <rPr>
            <sz val="11"/>
            <rFont val="Calibri"/>
            <family val="2"/>
            <charset val="238"/>
          </rPr>
          <t>SZV_F:EUUtem2</t>
        </r>
      </text>
    </comment>
    <comment ref="AO313" authorId="0" shapeId="0">
      <text>
        <r>
          <rPr>
            <sz val="11"/>
            <rFont val="Calibri"/>
            <family val="2"/>
            <charset val="238"/>
          </rPr>
          <t>SZV_F:EgyebUtem2</t>
        </r>
      </text>
    </comment>
    <comment ref="AP313" authorId="0" shapeId="0">
      <text>
        <r>
          <rPr>
            <sz val="11"/>
            <rFont val="Calibri"/>
            <family val="2"/>
            <charset val="238"/>
          </rPr>
          <t>SZV_F:HitelKotvenyUtem2</t>
        </r>
      </text>
    </comment>
    <comment ref="AQ313" authorId="0" shapeId="0">
      <text>
        <r>
          <rPr>
            <sz val="11"/>
            <rFont val="Calibri"/>
            <family val="2"/>
            <charset val="238"/>
          </rPr>
          <t>SZV_F:OsszesenUtem2</t>
        </r>
      </text>
    </comment>
    <comment ref="AR313" authorId="0" shapeId="0">
      <text>
        <r>
          <rPr>
            <sz val="11"/>
            <rFont val="Calibri"/>
            <family val="2"/>
            <charset val="238"/>
          </rPr>
          <t>SZV_F:ForrashianyUtem2</t>
        </r>
      </text>
    </comment>
    <comment ref="AU313" authorId="0" shapeId="0">
      <text>
        <r>
          <rPr>
            <sz val="11"/>
            <rFont val="Calibri"/>
            <family val="2"/>
            <charset val="238"/>
          </rPr>
          <t>SZV_F:Indokolas</t>
        </r>
      </text>
    </comment>
    <comment ref="AV313" authorId="0" shapeId="0">
      <text>
        <r>
          <rPr>
            <sz val="11"/>
            <rFont val="Calibri"/>
            <family val="2"/>
            <charset val="238"/>
          </rPr>
          <t>SZV_F:Megjegyzes</t>
        </r>
      </text>
    </comment>
    <comment ref="AW313" authorId="0" shapeId="0">
      <text>
        <r>
          <rPr>
            <sz val="11"/>
            <rFont val="Calibri"/>
            <family val="2"/>
            <charset val="238"/>
          </rPr>
          <t>SZV_F:FeladatSorszam</t>
        </r>
      </text>
    </comment>
    <comment ref="AY313" authorId="0" shapeId="0">
      <text>
        <r>
          <rPr>
            <sz val="11"/>
            <rFont val="Calibri"/>
            <family val="2"/>
            <charset val="238"/>
          </rPr>
          <t>SZV_F:ISA</t>
        </r>
      </text>
    </comment>
    <comment ref="B314" authorId="0" shapeId="0">
      <text>
        <r>
          <rPr>
            <sz val="11"/>
            <rFont val="Calibri"/>
            <family val="2"/>
            <charset val="238"/>
          </rPr>
          <t>SZV_F:FontossagiSorrent</t>
        </r>
      </text>
    </comment>
    <comment ref="C314" authorId="0" shapeId="0">
      <text>
        <r>
          <rPr>
            <sz val="11"/>
            <rFont val="Calibri"/>
            <family val="2"/>
            <charset val="238"/>
          </rPr>
          <t>SZV_F:FeladatKategoria</t>
        </r>
      </text>
    </comment>
    <comment ref="D314" authorId="0" shapeId="0">
      <text>
        <r>
          <rPr>
            <sz val="11"/>
            <rFont val="Calibri"/>
            <family val="2"/>
            <charset val="238"/>
          </rPr>
          <t>SZV_F:FeladatMegnevezes</t>
        </r>
      </text>
    </comment>
    <comment ref="E314" authorId="0" shapeId="0">
      <text>
        <r>
          <rPr>
            <sz val="11"/>
            <rFont val="Calibri"/>
            <family val="2"/>
            <charset val="238"/>
          </rPr>
          <t>SZV_F:ElviEngedelySzam</t>
        </r>
      </text>
    </comment>
    <comment ref="F314" authorId="0" shapeId="0">
      <text>
        <r>
          <rPr>
            <sz val="11"/>
            <rFont val="Calibri"/>
            <family val="2"/>
            <charset val="238"/>
          </rPr>
          <t>SZV_F:VKR_Kod</t>
        </r>
      </text>
    </comment>
    <comment ref="G314" authorId="0" shapeId="0">
      <text>
        <r>
          <rPr>
            <sz val="11"/>
            <rFont val="Calibri"/>
            <family val="2"/>
            <charset val="238"/>
          </rPr>
          <t>SZV_F:VKR_Nev</t>
        </r>
      </text>
    </comment>
    <comment ref="H314" authorId="0" shapeId="0">
      <text>
        <r>
          <rPr>
            <sz val="11"/>
            <rFont val="Calibri"/>
            <family val="2"/>
            <charset val="238"/>
          </rPr>
          <t>SZV_F:FeladatAzonosito</t>
        </r>
      </text>
    </comment>
    <comment ref="I314" authorId="0" shapeId="0">
      <text>
        <r>
          <rPr>
            <sz val="11"/>
            <rFont val="Calibri"/>
            <family val="2"/>
            <charset val="238"/>
          </rPr>
          <t>SZV_F:EllatasiTerulet</t>
        </r>
      </text>
    </comment>
    <comment ref="J314" authorId="0" shapeId="0">
      <text>
        <r>
          <rPr>
            <sz val="11"/>
            <rFont val="Calibri"/>
            <family val="2"/>
            <charset val="238"/>
          </rPr>
          <t>SZV_F:EllatasertFelelos</t>
        </r>
      </text>
    </comment>
    <comment ref="K314" authorId="0" shapeId="0">
      <text>
        <r>
          <rPr>
            <sz val="11"/>
            <rFont val="Calibri"/>
            <family val="2"/>
            <charset val="238"/>
          </rPr>
          <t>SZV_F:TervezettNettoKoltseg</t>
        </r>
      </text>
    </comment>
    <comment ref="L314" authorId="0" shapeId="0">
      <text>
        <r>
          <rPr>
            <sz val="11"/>
            <rFont val="Calibri"/>
            <family val="2"/>
            <charset val="238"/>
          </rPr>
          <t>SZV_F:IdotartamKezdes</t>
        </r>
      </text>
    </comment>
    <comment ref="M314" authorId="0" shapeId="0">
      <text>
        <r>
          <rPr>
            <sz val="11"/>
            <rFont val="Calibri"/>
            <family val="2"/>
            <charset val="238"/>
          </rPr>
          <t>SZV_F:IdotartamBefejezes</t>
        </r>
      </text>
    </comment>
    <comment ref="N314" authorId="0" shapeId="0">
      <text>
        <r>
          <rPr>
            <sz val="11"/>
            <rFont val="Calibri"/>
            <family val="2"/>
            <charset val="238"/>
          </rPr>
          <t>SZV_F:NettoKoltsegUtem1</t>
        </r>
      </text>
    </comment>
    <comment ref="O314" authorId="0" shapeId="0">
      <text>
        <r>
          <rPr>
            <sz val="11"/>
            <rFont val="Calibri"/>
            <family val="2"/>
            <charset val="238"/>
          </rPr>
          <t>SZV_F:NettoKoltsegUtem2</t>
        </r>
      </text>
    </comment>
    <comment ref="P314" authorId="0" shapeId="0">
      <text>
        <r>
          <rPr>
            <sz val="11"/>
            <rFont val="Calibri"/>
            <family val="2"/>
            <charset val="238"/>
          </rPr>
          <t>SZV_F:EM_Melleklet2_KTG</t>
        </r>
      </text>
    </comment>
    <comment ref="R314" authorId="0" shapeId="0">
      <text>
        <r>
          <rPr>
            <sz val="11"/>
            <rFont val="Calibri"/>
            <family val="2"/>
            <charset val="238"/>
          </rPr>
          <t>SZV_F:HDUtem1</t>
        </r>
      </text>
    </comment>
    <comment ref="S314" authorId="0" shapeId="0">
      <text>
        <r>
          <rPr>
            <sz val="11"/>
            <rFont val="Calibri"/>
            <family val="2"/>
            <charset val="238"/>
          </rPr>
          <t>SZV_F:ECSUtem1</t>
        </r>
      </text>
    </comment>
    <comment ref="T314" authorId="0" shapeId="0">
      <text>
        <r>
          <rPr>
            <sz val="11"/>
            <rFont val="Calibri"/>
            <family val="2"/>
            <charset val="238"/>
          </rPr>
          <t>SZV_F:KFHUtem1</t>
        </r>
      </text>
    </comment>
    <comment ref="U314" authorId="0" shapeId="0">
      <text>
        <r>
          <rPr>
            <sz val="11"/>
            <rFont val="Calibri"/>
            <family val="2"/>
            <charset val="238"/>
          </rPr>
          <t>SZV_F:Egyeb_SajatUtem1</t>
        </r>
      </text>
    </comment>
    <comment ref="V314" authorId="0" shapeId="0">
      <text>
        <r>
          <rPr>
            <sz val="11"/>
            <rFont val="Calibri"/>
            <family val="2"/>
            <charset val="238"/>
          </rPr>
          <t>SZV_F:DijUtem1</t>
        </r>
      </text>
    </comment>
    <comment ref="W314" authorId="0" shapeId="0">
      <text>
        <r>
          <rPr>
            <sz val="11"/>
            <rFont val="Calibri"/>
            <family val="2"/>
            <charset val="238"/>
          </rPr>
          <t>SZV_F:EM_Melleklet1_Utem1</t>
        </r>
      </text>
    </comment>
    <comment ref="X314" authorId="0" shapeId="0">
      <text>
        <r>
          <rPr>
            <sz val="11"/>
            <rFont val="Calibri"/>
            <family val="2"/>
            <charset val="238"/>
          </rPr>
          <t>SZV_F:EgyebAllamiUtem1</t>
        </r>
      </text>
    </comment>
    <comment ref="Y314" authorId="0" shapeId="0">
      <text>
        <r>
          <rPr>
            <sz val="11"/>
            <rFont val="Calibri"/>
            <family val="2"/>
            <charset val="238"/>
          </rPr>
          <t>SZV_F:OnkormanyzatiUtem1</t>
        </r>
      </text>
    </comment>
    <comment ref="Z314" authorId="0" shapeId="0">
      <text>
        <r>
          <rPr>
            <sz val="11"/>
            <rFont val="Calibri"/>
            <family val="2"/>
            <charset val="238"/>
          </rPr>
          <t>SZV_F:EUUtem1</t>
        </r>
      </text>
    </comment>
    <comment ref="AA314" authorId="0" shapeId="0">
      <text>
        <r>
          <rPr>
            <sz val="11"/>
            <rFont val="Calibri"/>
            <family val="2"/>
            <charset val="238"/>
          </rPr>
          <t>SZV_F:EgyebUtem1</t>
        </r>
      </text>
    </comment>
    <comment ref="AB314" authorId="0" shapeId="0">
      <text>
        <r>
          <rPr>
            <sz val="11"/>
            <rFont val="Calibri"/>
            <family val="2"/>
            <charset val="238"/>
          </rPr>
          <t>SZV_F:HitelKotvenyUtem1</t>
        </r>
      </text>
    </comment>
    <comment ref="AC314" authorId="0" shapeId="0">
      <text>
        <r>
          <rPr>
            <sz val="11"/>
            <rFont val="Calibri"/>
            <family val="2"/>
            <charset val="238"/>
          </rPr>
          <t>SZV_F:OsszesenUtem1</t>
        </r>
      </text>
    </comment>
    <comment ref="AF314" authorId="0" shapeId="0">
      <text>
        <r>
          <rPr>
            <sz val="11"/>
            <rFont val="Calibri"/>
            <family val="2"/>
            <charset val="238"/>
          </rPr>
          <t>SZV_F:HDUtem2</t>
        </r>
      </text>
    </comment>
    <comment ref="AG314" authorId="0" shapeId="0">
      <text>
        <r>
          <rPr>
            <sz val="11"/>
            <rFont val="Calibri"/>
            <family val="2"/>
            <charset val="238"/>
          </rPr>
          <t>SZV_F:ECSUtem2</t>
        </r>
      </text>
    </comment>
    <comment ref="AH314" authorId="0" shapeId="0">
      <text>
        <r>
          <rPr>
            <sz val="11"/>
            <rFont val="Calibri"/>
            <family val="2"/>
            <charset val="238"/>
          </rPr>
          <t>SZV_F:KFHUtem2</t>
        </r>
      </text>
    </comment>
    <comment ref="AI314" authorId="0" shapeId="0">
      <text>
        <r>
          <rPr>
            <sz val="11"/>
            <rFont val="Calibri"/>
            <family val="2"/>
            <charset val="238"/>
          </rPr>
          <t>SZV_F:Egyeb_SajatUtem2</t>
        </r>
      </text>
    </comment>
    <comment ref="AJ314" authorId="0" shapeId="0">
      <text>
        <r>
          <rPr>
            <sz val="11"/>
            <rFont val="Calibri"/>
            <family val="2"/>
            <charset val="238"/>
          </rPr>
          <t>SZV_F:DijUtem2</t>
        </r>
      </text>
    </comment>
    <comment ref="AK314" authorId="0" shapeId="0">
      <text>
        <r>
          <rPr>
            <sz val="11"/>
            <rFont val="Calibri"/>
            <family val="2"/>
            <charset val="238"/>
          </rPr>
          <t>SZV_F:EM_Melleklet1_Utem2</t>
        </r>
      </text>
    </comment>
    <comment ref="AL314" authorId="0" shapeId="0">
      <text>
        <r>
          <rPr>
            <sz val="11"/>
            <rFont val="Calibri"/>
            <family val="2"/>
            <charset val="238"/>
          </rPr>
          <t>SZV_F:EgyebAllamiUtem2</t>
        </r>
      </text>
    </comment>
    <comment ref="AM314" authorId="0" shapeId="0">
      <text>
        <r>
          <rPr>
            <sz val="11"/>
            <rFont val="Calibri"/>
            <family val="2"/>
            <charset val="238"/>
          </rPr>
          <t>SZV_F:OnkormanyzatiUtem2</t>
        </r>
      </text>
    </comment>
    <comment ref="AN314" authorId="0" shapeId="0">
      <text>
        <r>
          <rPr>
            <sz val="11"/>
            <rFont val="Calibri"/>
            <family val="2"/>
            <charset val="238"/>
          </rPr>
          <t>SZV_F:EUUtem2</t>
        </r>
      </text>
    </comment>
    <comment ref="AO314" authorId="0" shapeId="0">
      <text>
        <r>
          <rPr>
            <sz val="11"/>
            <rFont val="Calibri"/>
            <family val="2"/>
            <charset val="238"/>
          </rPr>
          <t>SZV_F:EgyebUtem2</t>
        </r>
      </text>
    </comment>
    <comment ref="AP314" authorId="0" shapeId="0">
      <text>
        <r>
          <rPr>
            <sz val="11"/>
            <rFont val="Calibri"/>
            <family val="2"/>
            <charset val="238"/>
          </rPr>
          <t>SZV_F:HitelKotvenyUtem2</t>
        </r>
      </text>
    </comment>
    <comment ref="AQ314" authorId="0" shapeId="0">
      <text>
        <r>
          <rPr>
            <sz val="11"/>
            <rFont val="Calibri"/>
            <family val="2"/>
            <charset val="238"/>
          </rPr>
          <t>SZV_F:OsszesenUtem2</t>
        </r>
      </text>
    </comment>
    <comment ref="AR314" authorId="0" shapeId="0">
      <text>
        <r>
          <rPr>
            <sz val="11"/>
            <rFont val="Calibri"/>
            <family val="2"/>
            <charset val="238"/>
          </rPr>
          <t>SZV_F:ForrashianyUtem2</t>
        </r>
      </text>
    </comment>
    <comment ref="AU314" authorId="0" shapeId="0">
      <text>
        <r>
          <rPr>
            <sz val="11"/>
            <rFont val="Calibri"/>
            <family val="2"/>
            <charset val="238"/>
          </rPr>
          <t>SZV_F:Indokolas</t>
        </r>
      </text>
    </comment>
    <comment ref="AV314" authorId="0" shapeId="0">
      <text>
        <r>
          <rPr>
            <sz val="11"/>
            <rFont val="Calibri"/>
            <family val="2"/>
            <charset val="238"/>
          </rPr>
          <t>SZV_F:Megjegyzes</t>
        </r>
      </text>
    </comment>
    <comment ref="AW314" authorId="0" shapeId="0">
      <text>
        <r>
          <rPr>
            <sz val="11"/>
            <rFont val="Calibri"/>
            <family val="2"/>
            <charset val="238"/>
          </rPr>
          <t>SZV_F:FeladatSorszam</t>
        </r>
      </text>
    </comment>
    <comment ref="AY314" authorId="0" shapeId="0">
      <text>
        <r>
          <rPr>
            <sz val="11"/>
            <rFont val="Calibri"/>
            <family val="2"/>
            <charset val="238"/>
          </rPr>
          <t>SZV_F:ISA</t>
        </r>
      </text>
    </comment>
    <comment ref="B315" authorId="0" shapeId="0">
      <text>
        <r>
          <rPr>
            <sz val="11"/>
            <rFont val="Calibri"/>
            <family val="2"/>
            <charset val="238"/>
          </rPr>
          <t>SZV_F:FontossagiSorrent</t>
        </r>
      </text>
    </comment>
    <comment ref="C315" authorId="0" shapeId="0">
      <text>
        <r>
          <rPr>
            <sz val="11"/>
            <rFont val="Calibri"/>
            <family val="2"/>
            <charset val="238"/>
          </rPr>
          <t>SZV_F:FeladatKategoria</t>
        </r>
      </text>
    </comment>
    <comment ref="D315" authorId="0" shapeId="0">
      <text>
        <r>
          <rPr>
            <sz val="11"/>
            <rFont val="Calibri"/>
            <family val="2"/>
            <charset val="238"/>
          </rPr>
          <t>SZV_F:FeladatMegnevezes</t>
        </r>
      </text>
    </comment>
    <comment ref="E315" authorId="0" shapeId="0">
      <text>
        <r>
          <rPr>
            <sz val="11"/>
            <rFont val="Calibri"/>
            <family val="2"/>
            <charset val="238"/>
          </rPr>
          <t>SZV_F:ElviEngedelySzam</t>
        </r>
      </text>
    </comment>
    <comment ref="F315" authorId="0" shapeId="0">
      <text>
        <r>
          <rPr>
            <sz val="11"/>
            <rFont val="Calibri"/>
            <family val="2"/>
            <charset val="238"/>
          </rPr>
          <t>SZV_F:VKR_Kod</t>
        </r>
      </text>
    </comment>
    <comment ref="G315" authorId="0" shapeId="0">
      <text>
        <r>
          <rPr>
            <sz val="11"/>
            <rFont val="Calibri"/>
            <family val="2"/>
            <charset val="238"/>
          </rPr>
          <t>SZV_F:VKR_Nev</t>
        </r>
      </text>
    </comment>
    <comment ref="H315" authorId="0" shapeId="0">
      <text>
        <r>
          <rPr>
            <sz val="11"/>
            <rFont val="Calibri"/>
            <family val="2"/>
            <charset val="238"/>
          </rPr>
          <t>SZV_F:FeladatAzonosito</t>
        </r>
      </text>
    </comment>
    <comment ref="I315" authorId="0" shapeId="0">
      <text>
        <r>
          <rPr>
            <sz val="11"/>
            <rFont val="Calibri"/>
            <family val="2"/>
            <charset val="238"/>
          </rPr>
          <t>SZV_F:EllatasiTerulet</t>
        </r>
      </text>
    </comment>
    <comment ref="J315" authorId="0" shapeId="0">
      <text>
        <r>
          <rPr>
            <sz val="11"/>
            <rFont val="Calibri"/>
            <family val="2"/>
            <charset val="238"/>
          </rPr>
          <t>SZV_F:EllatasertFelelos</t>
        </r>
      </text>
    </comment>
    <comment ref="K315" authorId="0" shapeId="0">
      <text>
        <r>
          <rPr>
            <sz val="11"/>
            <rFont val="Calibri"/>
            <family val="2"/>
            <charset val="238"/>
          </rPr>
          <t>SZV_F:TervezettNettoKoltseg</t>
        </r>
      </text>
    </comment>
    <comment ref="L315" authorId="0" shapeId="0">
      <text>
        <r>
          <rPr>
            <sz val="11"/>
            <rFont val="Calibri"/>
            <family val="2"/>
            <charset val="238"/>
          </rPr>
          <t>SZV_F:IdotartamKezdes</t>
        </r>
      </text>
    </comment>
    <comment ref="M315" authorId="0" shapeId="0">
      <text>
        <r>
          <rPr>
            <sz val="11"/>
            <rFont val="Calibri"/>
            <family val="2"/>
            <charset val="238"/>
          </rPr>
          <t>SZV_F:IdotartamBefejezes</t>
        </r>
      </text>
    </comment>
    <comment ref="N315" authorId="0" shapeId="0">
      <text>
        <r>
          <rPr>
            <sz val="11"/>
            <rFont val="Calibri"/>
            <family val="2"/>
            <charset val="238"/>
          </rPr>
          <t>SZV_F:NettoKoltsegUtem1</t>
        </r>
      </text>
    </comment>
    <comment ref="O315" authorId="0" shapeId="0">
      <text>
        <r>
          <rPr>
            <sz val="11"/>
            <rFont val="Calibri"/>
            <family val="2"/>
            <charset val="238"/>
          </rPr>
          <t>SZV_F:NettoKoltsegUtem2</t>
        </r>
      </text>
    </comment>
    <comment ref="P315" authorId="0" shapeId="0">
      <text>
        <r>
          <rPr>
            <sz val="11"/>
            <rFont val="Calibri"/>
            <family val="2"/>
            <charset val="238"/>
          </rPr>
          <t>SZV_F:EM_Melleklet2_KTG</t>
        </r>
      </text>
    </comment>
    <comment ref="R315" authorId="0" shapeId="0">
      <text>
        <r>
          <rPr>
            <sz val="11"/>
            <rFont val="Calibri"/>
            <family val="2"/>
            <charset val="238"/>
          </rPr>
          <t>SZV_F:HDUtem1</t>
        </r>
      </text>
    </comment>
    <comment ref="S315" authorId="0" shapeId="0">
      <text>
        <r>
          <rPr>
            <sz val="11"/>
            <rFont val="Calibri"/>
            <family val="2"/>
            <charset val="238"/>
          </rPr>
          <t>SZV_F:ECSUtem1</t>
        </r>
      </text>
    </comment>
    <comment ref="T315" authorId="0" shapeId="0">
      <text>
        <r>
          <rPr>
            <sz val="11"/>
            <rFont val="Calibri"/>
            <family val="2"/>
            <charset val="238"/>
          </rPr>
          <t>SZV_F:KFHUtem1</t>
        </r>
      </text>
    </comment>
    <comment ref="U315" authorId="0" shapeId="0">
      <text>
        <r>
          <rPr>
            <sz val="11"/>
            <rFont val="Calibri"/>
            <family val="2"/>
            <charset val="238"/>
          </rPr>
          <t>SZV_F:Egyeb_SajatUtem1</t>
        </r>
      </text>
    </comment>
    <comment ref="V315" authorId="0" shapeId="0">
      <text>
        <r>
          <rPr>
            <sz val="11"/>
            <rFont val="Calibri"/>
            <family val="2"/>
            <charset val="238"/>
          </rPr>
          <t>SZV_F:DijUtem1</t>
        </r>
      </text>
    </comment>
    <comment ref="W315" authorId="0" shapeId="0">
      <text>
        <r>
          <rPr>
            <sz val="11"/>
            <rFont val="Calibri"/>
            <family val="2"/>
            <charset val="238"/>
          </rPr>
          <t>SZV_F:EM_Melleklet1_Utem1</t>
        </r>
      </text>
    </comment>
    <comment ref="X315" authorId="0" shapeId="0">
      <text>
        <r>
          <rPr>
            <sz val="11"/>
            <rFont val="Calibri"/>
            <family val="2"/>
            <charset val="238"/>
          </rPr>
          <t>SZV_F:EgyebAllamiUtem1</t>
        </r>
      </text>
    </comment>
    <comment ref="Y315" authorId="0" shapeId="0">
      <text>
        <r>
          <rPr>
            <sz val="11"/>
            <rFont val="Calibri"/>
            <family val="2"/>
            <charset val="238"/>
          </rPr>
          <t>SZV_F:OnkormanyzatiUtem1</t>
        </r>
      </text>
    </comment>
    <comment ref="Z315" authorId="0" shapeId="0">
      <text>
        <r>
          <rPr>
            <sz val="11"/>
            <rFont val="Calibri"/>
            <family val="2"/>
            <charset val="238"/>
          </rPr>
          <t>SZV_F:EUUtem1</t>
        </r>
      </text>
    </comment>
    <comment ref="AA315" authorId="0" shapeId="0">
      <text>
        <r>
          <rPr>
            <sz val="11"/>
            <rFont val="Calibri"/>
            <family val="2"/>
            <charset val="238"/>
          </rPr>
          <t>SZV_F:EgyebUtem1</t>
        </r>
      </text>
    </comment>
    <comment ref="AB315" authorId="0" shapeId="0">
      <text>
        <r>
          <rPr>
            <sz val="11"/>
            <rFont val="Calibri"/>
            <family val="2"/>
            <charset val="238"/>
          </rPr>
          <t>SZV_F:HitelKotvenyUtem1</t>
        </r>
      </text>
    </comment>
    <comment ref="AC315" authorId="0" shapeId="0">
      <text>
        <r>
          <rPr>
            <sz val="11"/>
            <rFont val="Calibri"/>
            <family val="2"/>
            <charset val="238"/>
          </rPr>
          <t>SZV_F:OsszesenUtem1</t>
        </r>
      </text>
    </comment>
    <comment ref="AF315" authorId="0" shapeId="0">
      <text>
        <r>
          <rPr>
            <sz val="11"/>
            <rFont val="Calibri"/>
            <family val="2"/>
            <charset val="238"/>
          </rPr>
          <t>SZV_F:HDUtem2</t>
        </r>
      </text>
    </comment>
    <comment ref="AG315" authorId="0" shapeId="0">
      <text>
        <r>
          <rPr>
            <sz val="11"/>
            <rFont val="Calibri"/>
            <family val="2"/>
            <charset val="238"/>
          </rPr>
          <t>SZV_F:ECSUtem2</t>
        </r>
      </text>
    </comment>
    <comment ref="AH315" authorId="0" shapeId="0">
      <text>
        <r>
          <rPr>
            <sz val="11"/>
            <rFont val="Calibri"/>
            <family val="2"/>
            <charset val="238"/>
          </rPr>
          <t>SZV_F:KFHUtem2</t>
        </r>
      </text>
    </comment>
    <comment ref="AI315" authorId="0" shapeId="0">
      <text>
        <r>
          <rPr>
            <sz val="11"/>
            <rFont val="Calibri"/>
            <family val="2"/>
            <charset val="238"/>
          </rPr>
          <t>SZV_F:Egyeb_SajatUtem2</t>
        </r>
      </text>
    </comment>
    <comment ref="AJ315" authorId="0" shapeId="0">
      <text>
        <r>
          <rPr>
            <sz val="11"/>
            <rFont val="Calibri"/>
            <family val="2"/>
            <charset val="238"/>
          </rPr>
          <t>SZV_F:DijUtem2</t>
        </r>
      </text>
    </comment>
    <comment ref="AK315" authorId="0" shapeId="0">
      <text>
        <r>
          <rPr>
            <sz val="11"/>
            <rFont val="Calibri"/>
            <family val="2"/>
            <charset val="238"/>
          </rPr>
          <t>SZV_F:EM_Melleklet1_Utem2</t>
        </r>
      </text>
    </comment>
    <comment ref="AL315" authorId="0" shapeId="0">
      <text>
        <r>
          <rPr>
            <sz val="11"/>
            <rFont val="Calibri"/>
            <family val="2"/>
            <charset val="238"/>
          </rPr>
          <t>SZV_F:EgyebAllamiUtem2</t>
        </r>
      </text>
    </comment>
    <comment ref="AM315" authorId="0" shapeId="0">
      <text>
        <r>
          <rPr>
            <sz val="11"/>
            <rFont val="Calibri"/>
            <family val="2"/>
            <charset val="238"/>
          </rPr>
          <t>SZV_F:OnkormanyzatiUtem2</t>
        </r>
      </text>
    </comment>
    <comment ref="AN315" authorId="0" shapeId="0">
      <text>
        <r>
          <rPr>
            <sz val="11"/>
            <rFont val="Calibri"/>
            <family val="2"/>
            <charset val="238"/>
          </rPr>
          <t>SZV_F:EUUtem2</t>
        </r>
      </text>
    </comment>
    <comment ref="AO315" authorId="0" shapeId="0">
      <text>
        <r>
          <rPr>
            <sz val="11"/>
            <rFont val="Calibri"/>
            <family val="2"/>
            <charset val="238"/>
          </rPr>
          <t>SZV_F:EgyebUtem2</t>
        </r>
      </text>
    </comment>
    <comment ref="AP315" authorId="0" shapeId="0">
      <text>
        <r>
          <rPr>
            <sz val="11"/>
            <rFont val="Calibri"/>
            <family val="2"/>
            <charset val="238"/>
          </rPr>
          <t>SZV_F:HitelKotvenyUtem2</t>
        </r>
      </text>
    </comment>
    <comment ref="AQ315" authorId="0" shapeId="0">
      <text>
        <r>
          <rPr>
            <sz val="11"/>
            <rFont val="Calibri"/>
            <family val="2"/>
            <charset val="238"/>
          </rPr>
          <t>SZV_F:OsszesenUtem2</t>
        </r>
      </text>
    </comment>
    <comment ref="AR315" authorId="0" shapeId="0">
      <text>
        <r>
          <rPr>
            <sz val="11"/>
            <rFont val="Calibri"/>
            <family val="2"/>
            <charset val="238"/>
          </rPr>
          <t>SZV_F:ForrashianyUtem2</t>
        </r>
      </text>
    </comment>
    <comment ref="AU315" authorId="0" shapeId="0">
      <text>
        <r>
          <rPr>
            <sz val="11"/>
            <rFont val="Calibri"/>
            <family val="2"/>
            <charset val="238"/>
          </rPr>
          <t>SZV_F:Indokolas</t>
        </r>
      </text>
    </comment>
    <comment ref="AV315" authorId="0" shapeId="0">
      <text>
        <r>
          <rPr>
            <sz val="11"/>
            <rFont val="Calibri"/>
            <family val="2"/>
            <charset val="238"/>
          </rPr>
          <t>SZV_F:Megjegyzes</t>
        </r>
      </text>
    </comment>
    <comment ref="AW315" authorId="0" shapeId="0">
      <text>
        <r>
          <rPr>
            <sz val="11"/>
            <rFont val="Calibri"/>
            <family val="2"/>
            <charset val="238"/>
          </rPr>
          <t>SZV_F:FeladatSorszam</t>
        </r>
      </text>
    </comment>
    <comment ref="AY315" authorId="0" shapeId="0">
      <text>
        <r>
          <rPr>
            <sz val="11"/>
            <rFont val="Calibri"/>
            <family val="2"/>
            <charset val="238"/>
          </rPr>
          <t>SZV_F:ISA</t>
        </r>
      </text>
    </comment>
    <comment ref="B316" authorId="0" shapeId="0">
      <text>
        <r>
          <rPr>
            <sz val="11"/>
            <rFont val="Calibri"/>
            <family val="2"/>
            <charset val="238"/>
          </rPr>
          <t>SZV_F:FontossagiSorrent</t>
        </r>
      </text>
    </comment>
    <comment ref="C316" authorId="0" shapeId="0">
      <text>
        <r>
          <rPr>
            <sz val="11"/>
            <rFont val="Calibri"/>
            <family val="2"/>
            <charset val="238"/>
          </rPr>
          <t>SZV_F:FeladatKategoria</t>
        </r>
      </text>
    </comment>
    <comment ref="D316" authorId="0" shapeId="0">
      <text>
        <r>
          <rPr>
            <sz val="11"/>
            <rFont val="Calibri"/>
            <family val="2"/>
            <charset val="238"/>
          </rPr>
          <t>SZV_F:FeladatMegnevezes</t>
        </r>
      </text>
    </comment>
    <comment ref="E316" authorId="0" shapeId="0">
      <text>
        <r>
          <rPr>
            <sz val="11"/>
            <rFont val="Calibri"/>
            <family val="2"/>
            <charset val="238"/>
          </rPr>
          <t>SZV_F:ElviEngedelySzam</t>
        </r>
      </text>
    </comment>
    <comment ref="F316" authorId="0" shapeId="0">
      <text>
        <r>
          <rPr>
            <sz val="11"/>
            <rFont val="Calibri"/>
            <family val="2"/>
            <charset val="238"/>
          </rPr>
          <t>SZV_F:VKR_Kod</t>
        </r>
      </text>
    </comment>
    <comment ref="G316" authorId="0" shapeId="0">
      <text>
        <r>
          <rPr>
            <sz val="11"/>
            <rFont val="Calibri"/>
            <family val="2"/>
            <charset val="238"/>
          </rPr>
          <t>SZV_F:VKR_Nev</t>
        </r>
      </text>
    </comment>
    <comment ref="H316" authorId="0" shapeId="0">
      <text>
        <r>
          <rPr>
            <sz val="11"/>
            <rFont val="Calibri"/>
            <family val="2"/>
            <charset val="238"/>
          </rPr>
          <t>SZV_F:FeladatAzonosito</t>
        </r>
      </text>
    </comment>
    <comment ref="I316" authorId="0" shapeId="0">
      <text>
        <r>
          <rPr>
            <sz val="11"/>
            <rFont val="Calibri"/>
            <family val="2"/>
            <charset val="238"/>
          </rPr>
          <t>SZV_F:EllatasiTerulet</t>
        </r>
      </text>
    </comment>
    <comment ref="J316" authorId="0" shapeId="0">
      <text>
        <r>
          <rPr>
            <sz val="11"/>
            <rFont val="Calibri"/>
            <family val="2"/>
            <charset val="238"/>
          </rPr>
          <t>SZV_F:EllatasertFelelos</t>
        </r>
      </text>
    </comment>
    <comment ref="K316" authorId="0" shapeId="0">
      <text>
        <r>
          <rPr>
            <sz val="11"/>
            <rFont val="Calibri"/>
            <family val="2"/>
            <charset val="238"/>
          </rPr>
          <t>SZV_F:TervezettNettoKoltseg</t>
        </r>
      </text>
    </comment>
    <comment ref="L316" authorId="0" shapeId="0">
      <text>
        <r>
          <rPr>
            <sz val="11"/>
            <rFont val="Calibri"/>
            <family val="2"/>
            <charset val="238"/>
          </rPr>
          <t>SZV_F:IdotartamKezdes</t>
        </r>
      </text>
    </comment>
    <comment ref="M316" authorId="0" shapeId="0">
      <text>
        <r>
          <rPr>
            <sz val="11"/>
            <rFont val="Calibri"/>
            <family val="2"/>
            <charset val="238"/>
          </rPr>
          <t>SZV_F:IdotartamBefejezes</t>
        </r>
      </text>
    </comment>
    <comment ref="N316" authorId="0" shapeId="0">
      <text>
        <r>
          <rPr>
            <sz val="11"/>
            <rFont val="Calibri"/>
            <family val="2"/>
            <charset val="238"/>
          </rPr>
          <t>SZV_F:NettoKoltsegUtem1</t>
        </r>
      </text>
    </comment>
    <comment ref="O316" authorId="0" shapeId="0">
      <text>
        <r>
          <rPr>
            <sz val="11"/>
            <rFont val="Calibri"/>
            <family val="2"/>
            <charset val="238"/>
          </rPr>
          <t>SZV_F:NettoKoltsegUtem2</t>
        </r>
      </text>
    </comment>
    <comment ref="P316" authorId="0" shapeId="0">
      <text>
        <r>
          <rPr>
            <sz val="11"/>
            <rFont val="Calibri"/>
            <family val="2"/>
            <charset val="238"/>
          </rPr>
          <t>SZV_F:EM_Melleklet2_KTG</t>
        </r>
      </text>
    </comment>
    <comment ref="R316" authorId="0" shapeId="0">
      <text>
        <r>
          <rPr>
            <sz val="11"/>
            <rFont val="Calibri"/>
            <family val="2"/>
            <charset val="238"/>
          </rPr>
          <t>SZV_F:HDUtem1</t>
        </r>
      </text>
    </comment>
    <comment ref="S316" authorId="0" shapeId="0">
      <text>
        <r>
          <rPr>
            <sz val="11"/>
            <rFont val="Calibri"/>
            <family val="2"/>
            <charset val="238"/>
          </rPr>
          <t>SZV_F:ECSUtem1</t>
        </r>
      </text>
    </comment>
    <comment ref="T316" authorId="0" shapeId="0">
      <text>
        <r>
          <rPr>
            <sz val="11"/>
            <rFont val="Calibri"/>
            <family val="2"/>
            <charset val="238"/>
          </rPr>
          <t>SZV_F:KFHUtem1</t>
        </r>
      </text>
    </comment>
    <comment ref="U316" authorId="0" shapeId="0">
      <text>
        <r>
          <rPr>
            <sz val="11"/>
            <rFont val="Calibri"/>
            <family val="2"/>
            <charset val="238"/>
          </rPr>
          <t>SZV_F:Egyeb_SajatUtem1</t>
        </r>
      </text>
    </comment>
    <comment ref="V316" authorId="0" shapeId="0">
      <text>
        <r>
          <rPr>
            <sz val="11"/>
            <rFont val="Calibri"/>
            <family val="2"/>
            <charset val="238"/>
          </rPr>
          <t>SZV_F:DijUtem1</t>
        </r>
      </text>
    </comment>
    <comment ref="W316" authorId="0" shapeId="0">
      <text>
        <r>
          <rPr>
            <sz val="11"/>
            <rFont val="Calibri"/>
            <family val="2"/>
            <charset val="238"/>
          </rPr>
          <t>SZV_F:EM_Melleklet1_Utem1</t>
        </r>
      </text>
    </comment>
    <comment ref="X316" authorId="0" shapeId="0">
      <text>
        <r>
          <rPr>
            <sz val="11"/>
            <rFont val="Calibri"/>
            <family val="2"/>
            <charset val="238"/>
          </rPr>
          <t>SZV_F:EgyebAllamiUtem1</t>
        </r>
      </text>
    </comment>
    <comment ref="Y316" authorId="0" shapeId="0">
      <text>
        <r>
          <rPr>
            <sz val="11"/>
            <rFont val="Calibri"/>
            <family val="2"/>
            <charset val="238"/>
          </rPr>
          <t>SZV_F:OnkormanyzatiUtem1</t>
        </r>
      </text>
    </comment>
    <comment ref="Z316" authorId="0" shapeId="0">
      <text>
        <r>
          <rPr>
            <sz val="11"/>
            <rFont val="Calibri"/>
            <family val="2"/>
            <charset val="238"/>
          </rPr>
          <t>SZV_F:EUUtem1</t>
        </r>
      </text>
    </comment>
    <comment ref="AA316" authorId="0" shapeId="0">
      <text>
        <r>
          <rPr>
            <sz val="11"/>
            <rFont val="Calibri"/>
            <family val="2"/>
            <charset val="238"/>
          </rPr>
          <t>SZV_F:EgyebUtem1</t>
        </r>
      </text>
    </comment>
    <comment ref="AB316" authorId="0" shapeId="0">
      <text>
        <r>
          <rPr>
            <sz val="11"/>
            <rFont val="Calibri"/>
            <family val="2"/>
            <charset val="238"/>
          </rPr>
          <t>SZV_F:HitelKotvenyUtem1</t>
        </r>
      </text>
    </comment>
    <comment ref="AC316" authorId="0" shapeId="0">
      <text>
        <r>
          <rPr>
            <sz val="11"/>
            <rFont val="Calibri"/>
            <family val="2"/>
            <charset val="238"/>
          </rPr>
          <t>SZV_F:OsszesenUtem1</t>
        </r>
      </text>
    </comment>
    <comment ref="AF316" authorId="0" shapeId="0">
      <text>
        <r>
          <rPr>
            <sz val="11"/>
            <rFont val="Calibri"/>
            <family val="2"/>
            <charset val="238"/>
          </rPr>
          <t>SZV_F:HDUtem2</t>
        </r>
      </text>
    </comment>
    <comment ref="AG316" authorId="0" shapeId="0">
      <text>
        <r>
          <rPr>
            <sz val="11"/>
            <rFont val="Calibri"/>
            <family val="2"/>
            <charset val="238"/>
          </rPr>
          <t>SZV_F:ECSUtem2</t>
        </r>
      </text>
    </comment>
    <comment ref="AH316" authorId="0" shapeId="0">
      <text>
        <r>
          <rPr>
            <sz val="11"/>
            <rFont val="Calibri"/>
            <family val="2"/>
            <charset val="238"/>
          </rPr>
          <t>SZV_F:KFHUtem2</t>
        </r>
      </text>
    </comment>
    <comment ref="AI316" authorId="0" shapeId="0">
      <text>
        <r>
          <rPr>
            <sz val="11"/>
            <rFont val="Calibri"/>
            <family val="2"/>
            <charset val="238"/>
          </rPr>
          <t>SZV_F:Egyeb_SajatUtem2</t>
        </r>
      </text>
    </comment>
    <comment ref="AJ316" authorId="0" shapeId="0">
      <text>
        <r>
          <rPr>
            <sz val="11"/>
            <rFont val="Calibri"/>
            <family val="2"/>
            <charset val="238"/>
          </rPr>
          <t>SZV_F:DijUtem2</t>
        </r>
      </text>
    </comment>
    <comment ref="AK316" authorId="0" shapeId="0">
      <text>
        <r>
          <rPr>
            <sz val="11"/>
            <rFont val="Calibri"/>
            <family val="2"/>
            <charset val="238"/>
          </rPr>
          <t>SZV_F:EM_Melleklet1_Utem2</t>
        </r>
      </text>
    </comment>
    <comment ref="AL316" authorId="0" shapeId="0">
      <text>
        <r>
          <rPr>
            <sz val="11"/>
            <rFont val="Calibri"/>
            <family val="2"/>
            <charset val="238"/>
          </rPr>
          <t>SZV_F:EgyebAllamiUtem2</t>
        </r>
      </text>
    </comment>
    <comment ref="AM316" authorId="0" shapeId="0">
      <text>
        <r>
          <rPr>
            <sz val="11"/>
            <rFont val="Calibri"/>
            <family val="2"/>
            <charset val="238"/>
          </rPr>
          <t>SZV_F:OnkormanyzatiUtem2</t>
        </r>
      </text>
    </comment>
    <comment ref="AN316" authorId="0" shapeId="0">
      <text>
        <r>
          <rPr>
            <sz val="11"/>
            <rFont val="Calibri"/>
            <family val="2"/>
            <charset val="238"/>
          </rPr>
          <t>SZV_F:EUUtem2</t>
        </r>
      </text>
    </comment>
    <comment ref="AO316" authorId="0" shapeId="0">
      <text>
        <r>
          <rPr>
            <sz val="11"/>
            <rFont val="Calibri"/>
            <family val="2"/>
            <charset val="238"/>
          </rPr>
          <t>SZV_F:EgyebUtem2</t>
        </r>
      </text>
    </comment>
    <comment ref="AP316" authorId="0" shapeId="0">
      <text>
        <r>
          <rPr>
            <sz val="11"/>
            <rFont val="Calibri"/>
            <family val="2"/>
            <charset val="238"/>
          </rPr>
          <t>SZV_F:HitelKotvenyUtem2</t>
        </r>
      </text>
    </comment>
    <comment ref="AQ316" authorId="0" shapeId="0">
      <text>
        <r>
          <rPr>
            <sz val="11"/>
            <rFont val="Calibri"/>
            <family val="2"/>
            <charset val="238"/>
          </rPr>
          <t>SZV_F:OsszesenUtem2</t>
        </r>
      </text>
    </comment>
    <comment ref="AR316" authorId="0" shapeId="0">
      <text>
        <r>
          <rPr>
            <sz val="11"/>
            <rFont val="Calibri"/>
            <family val="2"/>
            <charset val="238"/>
          </rPr>
          <t>SZV_F:ForrashianyUtem2</t>
        </r>
      </text>
    </comment>
    <comment ref="AU316" authorId="0" shapeId="0">
      <text>
        <r>
          <rPr>
            <sz val="11"/>
            <rFont val="Calibri"/>
            <family val="2"/>
            <charset val="238"/>
          </rPr>
          <t>SZV_F:Indokolas</t>
        </r>
      </text>
    </comment>
    <comment ref="AV316" authorId="0" shapeId="0">
      <text>
        <r>
          <rPr>
            <sz val="11"/>
            <rFont val="Calibri"/>
            <family val="2"/>
            <charset val="238"/>
          </rPr>
          <t>SZV_F:Megjegyzes</t>
        </r>
      </text>
    </comment>
    <comment ref="AW316" authorId="0" shapeId="0">
      <text>
        <r>
          <rPr>
            <sz val="11"/>
            <rFont val="Calibri"/>
            <family val="2"/>
            <charset val="238"/>
          </rPr>
          <t>SZV_F:FeladatSorszam</t>
        </r>
      </text>
    </comment>
    <comment ref="AY316" authorId="0" shapeId="0">
      <text>
        <r>
          <rPr>
            <sz val="11"/>
            <rFont val="Calibri"/>
            <family val="2"/>
            <charset val="238"/>
          </rPr>
          <t>SZV_F:ISA</t>
        </r>
      </text>
    </comment>
    <comment ref="B317" authorId="0" shapeId="0">
      <text>
        <r>
          <rPr>
            <sz val="11"/>
            <rFont val="Calibri"/>
            <family val="2"/>
            <charset val="238"/>
          </rPr>
          <t>SZV_F:FontossagiSorrent</t>
        </r>
      </text>
    </comment>
    <comment ref="C317" authorId="0" shapeId="0">
      <text>
        <r>
          <rPr>
            <sz val="11"/>
            <rFont val="Calibri"/>
            <family val="2"/>
            <charset val="238"/>
          </rPr>
          <t>SZV_F:FeladatKategoria</t>
        </r>
      </text>
    </comment>
    <comment ref="D317" authorId="0" shapeId="0">
      <text>
        <r>
          <rPr>
            <sz val="11"/>
            <rFont val="Calibri"/>
            <family val="2"/>
            <charset val="238"/>
          </rPr>
          <t>SZV_F:FeladatMegnevezes</t>
        </r>
      </text>
    </comment>
    <comment ref="E317" authorId="0" shapeId="0">
      <text>
        <r>
          <rPr>
            <sz val="11"/>
            <rFont val="Calibri"/>
            <family val="2"/>
            <charset val="238"/>
          </rPr>
          <t>SZV_F:ElviEngedelySzam</t>
        </r>
      </text>
    </comment>
    <comment ref="F317" authorId="0" shapeId="0">
      <text>
        <r>
          <rPr>
            <sz val="11"/>
            <rFont val="Calibri"/>
            <family val="2"/>
            <charset val="238"/>
          </rPr>
          <t>SZV_F:VKR_Kod</t>
        </r>
      </text>
    </comment>
    <comment ref="G317" authorId="0" shapeId="0">
      <text>
        <r>
          <rPr>
            <sz val="11"/>
            <rFont val="Calibri"/>
            <family val="2"/>
            <charset val="238"/>
          </rPr>
          <t>SZV_F:VKR_Nev</t>
        </r>
      </text>
    </comment>
    <comment ref="H317" authorId="0" shapeId="0">
      <text>
        <r>
          <rPr>
            <sz val="11"/>
            <rFont val="Calibri"/>
            <family val="2"/>
            <charset val="238"/>
          </rPr>
          <t>SZV_F:FeladatAzonosito</t>
        </r>
      </text>
    </comment>
    <comment ref="I317" authorId="0" shapeId="0">
      <text>
        <r>
          <rPr>
            <sz val="11"/>
            <rFont val="Calibri"/>
            <family val="2"/>
            <charset val="238"/>
          </rPr>
          <t>SZV_F:EllatasiTerulet</t>
        </r>
      </text>
    </comment>
    <comment ref="J317" authorId="0" shapeId="0">
      <text>
        <r>
          <rPr>
            <sz val="11"/>
            <rFont val="Calibri"/>
            <family val="2"/>
            <charset val="238"/>
          </rPr>
          <t>SZV_F:EllatasertFelelos</t>
        </r>
      </text>
    </comment>
    <comment ref="K317" authorId="0" shapeId="0">
      <text>
        <r>
          <rPr>
            <sz val="11"/>
            <rFont val="Calibri"/>
            <family val="2"/>
            <charset val="238"/>
          </rPr>
          <t>SZV_F:TervezettNettoKoltseg</t>
        </r>
      </text>
    </comment>
    <comment ref="L317" authorId="0" shapeId="0">
      <text>
        <r>
          <rPr>
            <sz val="11"/>
            <rFont val="Calibri"/>
            <family val="2"/>
            <charset val="238"/>
          </rPr>
          <t>SZV_F:IdotartamKezdes</t>
        </r>
      </text>
    </comment>
    <comment ref="M317" authorId="0" shapeId="0">
      <text>
        <r>
          <rPr>
            <sz val="11"/>
            <rFont val="Calibri"/>
            <family val="2"/>
            <charset val="238"/>
          </rPr>
          <t>SZV_F:IdotartamBefejezes</t>
        </r>
      </text>
    </comment>
    <comment ref="N317" authorId="0" shapeId="0">
      <text>
        <r>
          <rPr>
            <sz val="11"/>
            <rFont val="Calibri"/>
            <family val="2"/>
            <charset val="238"/>
          </rPr>
          <t>SZV_F:NettoKoltsegUtem1</t>
        </r>
      </text>
    </comment>
    <comment ref="O317" authorId="0" shapeId="0">
      <text>
        <r>
          <rPr>
            <sz val="11"/>
            <rFont val="Calibri"/>
            <family val="2"/>
            <charset val="238"/>
          </rPr>
          <t>SZV_F:NettoKoltsegUtem2</t>
        </r>
      </text>
    </comment>
    <comment ref="P317" authorId="0" shapeId="0">
      <text>
        <r>
          <rPr>
            <sz val="11"/>
            <rFont val="Calibri"/>
            <family val="2"/>
            <charset val="238"/>
          </rPr>
          <t>SZV_F:EM_Melleklet2_KTG</t>
        </r>
      </text>
    </comment>
    <comment ref="R317" authorId="0" shapeId="0">
      <text>
        <r>
          <rPr>
            <sz val="11"/>
            <rFont val="Calibri"/>
            <family val="2"/>
            <charset val="238"/>
          </rPr>
          <t>SZV_F:HDUtem1</t>
        </r>
      </text>
    </comment>
    <comment ref="S317" authorId="0" shapeId="0">
      <text>
        <r>
          <rPr>
            <sz val="11"/>
            <rFont val="Calibri"/>
            <family val="2"/>
            <charset val="238"/>
          </rPr>
          <t>SZV_F:ECSUtem1</t>
        </r>
      </text>
    </comment>
    <comment ref="T317" authorId="0" shapeId="0">
      <text>
        <r>
          <rPr>
            <sz val="11"/>
            <rFont val="Calibri"/>
            <family val="2"/>
            <charset val="238"/>
          </rPr>
          <t>SZV_F:KFHUtem1</t>
        </r>
      </text>
    </comment>
    <comment ref="U317" authorId="0" shapeId="0">
      <text>
        <r>
          <rPr>
            <sz val="11"/>
            <rFont val="Calibri"/>
            <family val="2"/>
            <charset val="238"/>
          </rPr>
          <t>SZV_F:Egyeb_SajatUtem1</t>
        </r>
      </text>
    </comment>
    <comment ref="V317" authorId="0" shapeId="0">
      <text>
        <r>
          <rPr>
            <sz val="11"/>
            <rFont val="Calibri"/>
            <family val="2"/>
            <charset val="238"/>
          </rPr>
          <t>SZV_F:DijUtem1</t>
        </r>
      </text>
    </comment>
    <comment ref="W317" authorId="0" shapeId="0">
      <text>
        <r>
          <rPr>
            <sz val="11"/>
            <rFont val="Calibri"/>
            <family val="2"/>
            <charset val="238"/>
          </rPr>
          <t>SZV_F:EM_Melleklet1_Utem1</t>
        </r>
      </text>
    </comment>
    <comment ref="X317" authorId="0" shapeId="0">
      <text>
        <r>
          <rPr>
            <sz val="11"/>
            <rFont val="Calibri"/>
            <family val="2"/>
            <charset val="238"/>
          </rPr>
          <t>SZV_F:EgyebAllamiUtem1</t>
        </r>
      </text>
    </comment>
    <comment ref="Y317" authorId="0" shapeId="0">
      <text>
        <r>
          <rPr>
            <sz val="11"/>
            <rFont val="Calibri"/>
            <family val="2"/>
            <charset val="238"/>
          </rPr>
          <t>SZV_F:OnkormanyzatiUtem1</t>
        </r>
      </text>
    </comment>
    <comment ref="Z317" authorId="0" shapeId="0">
      <text>
        <r>
          <rPr>
            <sz val="11"/>
            <rFont val="Calibri"/>
            <family val="2"/>
            <charset val="238"/>
          </rPr>
          <t>SZV_F:EUUtem1</t>
        </r>
      </text>
    </comment>
    <comment ref="AA317" authorId="0" shapeId="0">
      <text>
        <r>
          <rPr>
            <sz val="11"/>
            <rFont val="Calibri"/>
            <family val="2"/>
            <charset val="238"/>
          </rPr>
          <t>SZV_F:EgyebUtem1</t>
        </r>
      </text>
    </comment>
    <comment ref="AB317" authorId="0" shapeId="0">
      <text>
        <r>
          <rPr>
            <sz val="11"/>
            <rFont val="Calibri"/>
            <family val="2"/>
            <charset val="238"/>
          </rPr>
          <t>SZV_F:HitelKotvenyUtem1</t>
        </r>
      </text>
    </comment>
    <comment ref="AC317" authorId="0" shapeId="0">
      <text>
        <r>
          <rPr>
            <sz val="11"/>
            <rFont val="Calibri"/>
            <family val="2"/>
            <charset val="238"/>
          </rPr>
          <t>SZV_F:OsszesenUtem1</t>
        </r>
      </text>
    </comment>
    <comment ref="AF317" authorId="0" shapeId="0">
      <text>
        <r>
          <rPr>
            <sz val="11"/>
            <rFont val="Calibri"/>
            <family val="2"/>
            <charset val="238"/>
          </rPr>
          <t>SZV_F:HDUtem2</t>
        </r>
      </text>
    </comment>
    <comment ref="AG317" authorId="0" shapeId="0">
      <text>
        <r>
          <rPr>
            <sz val="11"/>
            <rFont val="Calibri"/>
            <family val="2"/>
            <charset val="238"/>
          </rPr>
          <t>SZV_F:ECSUtem2</t>
        </r>
      </text>
    </comment>
    <comment ref="AH317" authorId="0" shapeId="0">
      <text>
        <r>
          <rPr>
            <sz val="11"/>
            <rFont val="Calibri"/>
            <family val="2"/>
            <charset val="238"/>
          </rPr>
          <t>SZV_F:KFHUtem2</t>
        </r>
      </text>
    </comment>
    <comment ref="AI317" authorId="0" shapeId="0">
      <text>
        <r>
          <rPr>
            <sz val="11"/>
            <rFont val="Calibri"/>
            <family val="2"/>
            <charset val="238"/>
          </rPr>
          <t>SZV_F:Egyeb_SajatUtem2</t>
        </r>
      </text>
    </comment>
    <comment ref="AJ317" authorId="0" shapeId="0">
      <text>
        <r>
          <rPr>
            <sz val="11"/>
            <rFont val="Calibri"/>
            <family val="2"/>
            <charset val="238"/>
          </rPr>
          <t>SZV_F:DijUtem2</t>
        </r>
      </text>
    </comment>
    <comment ref="AK317" authorId="0" shapeId="0">
      <text>
        <r>
          <rPr>
            <sz val="11"/>
            <rFont val="Calibri"/>
            <family val="2"/>
            <charset val="238"/>
          </rPr>
          <t>SZV_F:EM_Melleklet1_Utem2</t>
        </r>
      </text>
    </comment>
    <comment ref="AL317" authorId="0" shapeId="0">
      <text>
        <r>
          <rPr>
            <sz val="11"/>
            <rFont val="Calibri"/>
            <family val="2"/>
            <charset val="238"/>
          </rPr>
          <t>SZV_F:EgyebAllamiUtem2</t>
        </r>
      </text>
    </comment>
    <comment ref="AM317" authorId="0" shapeId="0">
      <text>
        <r>
          <rPr>
            <sz val="11"/>
            <rFont val="Calibri"/>
            <family val="2"/>
            <charset val="238"/>
          </rPr>
          <t>SZV_F:OnkormanyzatiUtem2</t>
        </r>
      </text>
    </comment>
    <comment ref="AN317" authorId="0" shapeId="0">
      <text>
        <r>
          <rPr>
            <sz val="11"/>
            <rFont val="Calibri"/>
            <family val="2"/>
            <charset val="238"/>
          </rPr>
          <t>SZV_F:EUUtem2</t>
        </r>
      </text>
    </comment>
    <comment ref="AO317" authorId="0" shapeId="0">
      <text>
        <r>
          <rPr>
            <sz val="11"/>
            <rFont val="Calibri"/>
            <family val="2"/>
            <charset val="238"/>
          </rPr>
          <t>SZV_F:EgyebUtem2</t>
        </r>
      </text>
    </comment>
    <comment ref="AP317" authorId="0" shapeId="0">
      <text>
        <r>
          <rPr>
            <sz val="11"/>
            <rFont val="Calibri"/>
            <family val="2"/>
            <charset val="238"/>
          </rPr>
          <t>SZV_F:HitelKotvenyUtem2</t>
        </r>
      </text>
    </comment>
    <comment ref="AQ317" authorId="0" shapeId="0">
      <text>
        <r>
          <rPr>
            <sz val="11"/>
            <rFont val="Calibri"/>
            <family val="2"/>
            <charset val="238"/>
          </rPr>
          <t>SZV_F:OsszesenUtem2</t>
        </r>
      </text>
    </comment>
    <comment ref="AR317" authorId="0" shapeId="0">
      <text>
        <r>
          <rPr>
            <sz val="11"/>
            <rFont val="Calibri"/>
            <family val="2"/>
            <charset val="238"/>
          </rPr>
          <t>SZV_F:ForrashianyUtem2</t>
        </r>
      </text>
    </comment>
    <comment ref="AU317" authorId="0" shapeId="0">
      <text>
        <r>
          <rPr>
            <sz val="11"/>
            <rFont val="Calibri"/>
            <family val="2"/>
            <charset val="238"/>
          </rPr>
          <t>SZV_F:Indokolas</t>
        </r>
      </text>
    </comment>
    <comment ref="AV317" authorId="0" shapeId="0">
      <text>
        <r>
          <rPr>
            <sz val="11"/>
            <rFont val="Calibri"/>
            <family val="2"/>
            <charset val="238"/>
          </rPr>
          <t>SZV_F:Megjegyzes</t>
        </r>
      </text>
    </comment>
    <comment ref="AW317" authorId="0" shapeId="0">
      <text>
        <r>
          <rPr>
            <sz val="11"/>
            <rFont val="Calibri"/>
            <family val="2"/>
            <charset val="238"/>
          </rPr>
          <t>SZV_F:FeladatSorszam</t>
        </r>
      </text>
    </comment>
    <comment ref="AY317" authorId="0" shapeId="0">
      <text>
        <r>
          <rPr>
            <sz val="11"/>
            <rFont val="Calibri"/>
            <family val="2"/>
            <charset val="238"/>
          </rPr>
          <t>SZV_F:ISA</t>
        </r>
      </text>
    </comment>
    <comment ref="B318" authorId="0" shapeId="0">
      <text>
        <r>
          <rPr>
            <sz val="11"/>
            <rFont val="Calibri"/>
            <family val="2"/>
            <charset val="238"/>
          </rPr>
          <t>SZV_F:FontossagiSorrent</t>
        </r>
      </text>
    </comment>
    <comment ref="C318" authorId="0" shapeId="0">
      <text>
        <r>
          <rPr>
            <sz val="11"/>
            <rFont val="Calibri"/>
            <family val="2"/>
            <charset val="238"/>
          </rPr>
          <t>SZV_F:FeladatKategoria</t>
        </r>
      </text>
    </comment>
    <comment ref="D318" authorId="0" shapeId="0">
      <text>
        <r>
          <rPr>
            <sz val="11"/>
            <rFont val="Calibri"/>
            <family val="2"/>
            <charset val="238"/>
          </rPr>
          <t>SZV_F:FeladatMegnevezes</t>
        </r>
      </text>
    </comment>
    <comment ref="E318" authorId="0" shapeId="0">
      <text>
        <r>
          <rPr>
            <sz val="11"/>
            <rFont val="Calibri"/>
            <family val="2"/>
            <charset val="238"/>
          </rPr>
          <t>SZV_F:ElviEngedelySzam</t>
        </r>
      </text>
    </comment>
    <comment ref="F318" authorId="0" shapeId="0">
      <text>
        <r>
          <rPr>
            <sz val="11"/>
            <rFont val="Calibri"/>
            <family val="2"/>
            <charset val="238"/>
          </rPr>
          <t>SZV_F:VKR_Kod</t>
        </r>
      </text>
    </comment>
    <comment ref="G318" authorId="0" shapeId="0">
      <text>
        <r>
          <rPr>
            <sz val="11"/>
            <rFont val="Calibri"/>
            <family val="2"/>
            <charset val="238"/>
          </rPr>
          <t>SZV_F:VKR_Nev</t>
        </r>
      </text>
    </comment>
    <comment ref="H318" authorId="0" shapeId="0">
      <text>
        <r>
          <rPr>
            <sz val="11"/>
            <rFont val="Calibri"/>
            <family val="2"/>
            <charset val="238"/>
          </rPr>
          <t>SZV_F:FeladatAzonosito</t>
        </r>
      </text>
    </comment>
    <comment ref="I318" authorId="0" shapeId="0">
      <text>
        <r>
          <rPr>
            <sz val="11"/>
            <rFont val="Calibri"/>
            <family val="2"/>
            <charset val="238"/>
          </rPr>
          <t>SZV_F:EllatasiTerulet</t>
        </r>
      </text>
    </comment>
    <comment ref="J318" authorId="0" shapeId="0">
      <text>
        <r>
          <rPr>
            <sz val="11"/>
            <rFont val="Calibri"/>
            <family val="2"/>
            <charset val="238"/>
          </rPr>
          <t>SZV_F:EllatasertFelelos</t>
        </r>
      </text>
    </comment>
    <comment ref="K318" authorId="0" shapeId="0">
      <text>
        <r>
          <rPr>
            <sz val="11"/>
            <rFont val="Calibri"/>
            <family val="2"/>
            <charset val="238"/>
          </rPr>
          <t>SZV_F:TervezettNettoKoltseg</t>
        </r>
      </text>
    </comment>
    <comment ref="L318" authorId="0" shapeId="0">
      <text>
        <r>
          <rPr>
            <sz val="11"/>
            <rFont val="Calibri"/>
            <family val="2"/>
            <charset val="238"/>
          </rPr>
          <t>SZV_F:IdotartamKezdes</t>
        </r>
      </text>
    </comment>
    <comment ref="M318" authorId="0" shapeId="0">
      <text>
        <r>
          <rPr>
            <sz val="11"/>
            <rFont val="Calibri"/>
            <family val="2"/>
            <charset val="238"/>
          </rPr>
          <t>SZV_F:IdotartamBefejezes</t>
        </r>
      </text>
    </comment>
    <comment ref="N318" authorId="0" shapeId="0">
      <text>
        <r>
          <rPr>
            <sz val="11"/>
            <rFont val="Calibri"/>
            <family val="2"/>
            <charset val="238"/>
          </rPr>
          <t>SZV_F:NettoKoltsegUtem1</t>
        </r>
      </text>
    </comment>
    <comment ref="O318" authorId="0" shapeId="0">
      <text>
        <r>
          <rPr>
            <sz val="11"/>
            <rFont val="Calibri"/>
            <family val="2"/>
            <charset val="238"/>
          </rPr>
          <t>SZV_F:NettoKoltsegUtem2</t>
        </r>
      </text>
    </comment>
    <comment ref="P318" authorId="0" shapeId="0">
      <text>
        <r>
          <rPr>
            <sz val="11"/>
            <rFont val="Calibri"/>
            <family val="2"/>
            <charset val="238"/>
          </rPr>
          <t>SZV_F:EM_Melleklet2_KTG</t>
        </r>
      </text>
    </comment>
    <comment ref="R318" authorId="0" shapeId="0">
      <text>
        <r>
          <rPr>
            <sz val="11"/>
            <rFont val="Calibri"/>
            <family val="2"/>
            <charset val="238"/>
          </rPr>
          <t>SZV_F:HDUtem1</t>
        </r>
      </text>
    </comment>
    <comment ref="S318" authorId="0" shapeId="0">
      <text>
        <r>
          <rPr>
            <sz val="11"/>
            <rFont val="Calibri"/>
            <family val="2"/>
            <charset val="238"/>
          </rPr>
          <t>SZV_F:ECSUtem1</t>
        </r>
      </text>
    </comment>
    <comment ref="T318" authorId="0" shapeId="0">
      <text>
        <r>
          <rPr>
            <sz val="11"/>
            <rFont val="Calibri"/>
            <family val="2"/>
            <charset val="238"/>
          </rPr>
          <t>SZV_F:KFHUtem1</t>
        </r>
      </text>
    </comment>
    <comment ref="U318" authorId="0" shapeId="0">
      <text>
        <r>
          <rPr>
            <sz val="11"/>
            <rFont val="Calibri"/>
            <family val="2"/>
            <charset val="238"/>
          </rPr>
          <t>SZV_F:Egyeb_SajatUtem1</t>
        </r>
      </text>
    </comment>
    <comment ref="V318" authorId="0" shapeId="0">
      <text>
        <r>
          <rPr>
            <sz val="11"/>
            <rFont val="Calibri"/>
            <family val="2"/>
            <charset val="238"/>
          </rPr>
          <t>SZV_F:DijUtem1</t>
        </r>
      </text>
    </comment>
    <comment ref="W318" authorId="0" shapeId="0">
      <text>
        <r>
          <rPr>
            <sz val="11"/>
            <rFont val="Calibri"/>
            <family val="2"/>
            <charset val="238"/>
          </rPr>
          <t>SZV_F:EM_Melleklet1_Utem1</t>
        </r>
      </text>
    </comment>
    <comment ref="X318" authorId="0" shapeId="0">
      <text>
        <r>
          <rPr>
            <sz val="11"/>
            <rFont val="Calibri"/>
            <family val="2"/>
            <charset val="238"/>
          </rPr>
          <t>SZV_F:EgyebAllamiUtem1</t>
        </r>
      </text>
    </comment>
    <comment ref="Y318" authorId="0" shapeId="0">
      <text>
        <r>
          <rPr>
            <sz val="11"/>
            <rFont val="Calibri"/>
            <family val="2"/>
            <charset val="238"/>
          </rPr>
          <t>SZV_F:OnkormanyzatiUtem1</t>
        </r>
      </text>
    </comment>
    <comment ref="Z318" authorId="0" shapeId="0">
      <text>
        <r>
          <rPr>
            <sz val="11"/>
            <rFont val="Calibri"/>
            <family val="2"/>
            <charset val="238"/>
          </rPr>
          <t>SZV_F:EUUtem1</t>
        </r>
      </text>
    </comment>
    <comment ref="AA318" authorId="0" shapeId="0">
      <text>
        <r>
          <rPr>
            <sz val="11"/>
            <rFont val="Calibri"/>
            <family val="2"/>
            <charset val="238"/>
          </rPr>
          <t>SZV_F:EgyebUtem1</t>
        </r>
      </text>
    </comment>
    <comment ref="AB318" authorId="0" shapeId="0">
      <text>
        <r>
          <rPr>
            <sz val="11"/>
            <rFont val="Calibri"/>
            <family val="2"/>
            <charset val="238"/>
          </rPr>
          <t>SZV_F:HitelKotvenyUtem1</t>
        </r>
      </text>
    </comment>
    <comment ref="AC318" authorId="0" shapeId="0">
      <text>
        <r>
          <rPr>
            <sz val="11"/>
            <rFont val="Calibri"/>
            <family val="2"/>
            <charset val="238"/>
          </rPr>
          <t>SZV_F:OsszesenUtem1</t>
        </r>
      </text>
    </comment>
    <comment ref="AF318" authorId="0" shapeId="0">
      <text>
        <r>
          <rPr>
            <sz val="11"/>
            <rFont val="Calibri"/>
            <family val="2"/>
            <charset val="238"/>
          </rPr>
          <t>SZV_F:HDUtem2</t>
        </r>
      </text>
    </comment>
    <comment ref="AG318" authorId="0" shapeId="0">
      <text>
        <r>
          <rPr>
            <sz val="11"/>
            <rFont val="Calibri"/>
            <family val="2"/>
            <charset val="238"/>
          </rPr>
          <t>SZV_F:ECSUtem2</t>
        </r>
      </text>
    </comment>
    <comment ref="AH318" authorId="0" shapeId="0">
      <text>
        <r>
          <rPr>
            <sz val="11"/>
            <rFont val="Calibri"/>
            <family val="2"/>
            <charset val="238"/>
          </rPr>
          <t>SZV_F:KFHUtem2</t>
        </r>
      </text>
    </comment>
    <comment ref="AI318" authorId="0" shapeId="0">
      <text>
        <r>
          <rPr>
            <sz val="11"/>
            <rFont val="Calibri"/>
            <family val="2"/>
            <charset val="238"/>
          </rPr>
          <t>SZV_F:Egyeb_SajatUtem2</t>
        </r>
      </text>
    </comment>
    <comment ref="AJ318" authorId="0" shapeId="0">
      <text>
        <r>
          <rPr>
            <sz val="11"/>
            <rFont val="Calibri"/>
            <family val="2"/>
            <charset val="238"/>
          </rPr>
          <t>SZV_F:DijUtem2</t>
        </r>
      </text>
    </comment>
    <comment ref="AK318" authorId="0" shapeId="0">
      <text>
        <r>
          <rPr>
            <sz val="11"/>
            <rFont val="Calibri"/>
            <family val="2"/>
            <charset val="238"/>
          </rPr>
          <t>SZV_F:EM_Melleklet1_Utem2</t>
        </r>
      </text>
    </comment>
    <comment ref="AL318" authorId="0" shapeId="0">
      <text>
        <r>
          <rPr>
            <sz val="11"/>
            <rFont val="Calibri"/>
            <family val="2"/>
            <charset val="238"/>
          </rPr>
          <t>SZV_F:EgyebAllamiUtem2</t>
        </r>
      </text>
    </comment>
    <comment ref="AM318" authorId="0" shapeId="0">
      <text>
        <r>
          <rPr>
            <sz val="11"/>
            <rFont val="Calibri"/>
            <family val="2"/>
            <charset val="238"/>
          </rPr>
          <t>SZV_F:OnkormanyzatiUtem2</t>
        </r>
      </text>
    </comment>
    <comment ref="AN318" authorId="0" shapeId="0">
      <text>
        <r>
          <rPr>
            <sz val="11"/>
            <rFont val="Calibri"/>
            <family val="2"/>
            <charset val="238"/>
          </rPr>
          <t>SZV_F:EUUtem2</t>
        </r>
      </text>
    </comment>
    <comment ref="AO318" authorId="0" shapeId="0">
      <text>
        <r>
          <rPr>
            <sz val="11"/>
            <rFont val="Calibri"/>
            <family val="2"/>
            <charset val="238"/>
          </rPr>
          <t>SZV_F:EgyebUtem2</t>
        </r>
      </text>
    </comment>
    <comment ref="AP318" authorId="0" shapeId="0">
      <text>
        <r>
          <rPr>
            <sz val="11"/>
            <rFont val="Calibri"/>
            <family val="2"/>
            <charset val="238"/>
          </rPr>
          <t>SZV_F:HitelKotvenyUtem2</t>
        </r>
      </text>
    </comment>
    <comment ref="AQ318" authorId="0" shapeId="0">
      <text>
        <r>
          <rPr>
            <sz val="11"/>
            <rFont val="Calibri"/>
            <family val="2"/>
            <charset val="238"/>
          </rPr>
          <t>SZV_F:OsszesenUtem2</t>
        </r>
      </text>
    </comment>
    <comment ref="AR318" authorId="0" shapeId="0">
      <text>
        <r>
          <rPr>
            <sz val="11"/>
            <rFont val="Calibri"/>
            <family val="2"/>
            <charset val="238"/>
          </rPr>
          <t>SZV_F:ForrashianyUtem2</t>
        </r>
      </text>
    </comment>
    <comment ref="AU318" authorId="0" shapeId="0">
      <text>
        <r>
          <rPr>
            <sz val="11"/>
            <rFont val="Calibri"/>
            <family val="2"/>
            <charset val="238"/>
          </rPr>
          <t>SZV_F:Indokolas</t>
        </r>
      </text>
    </comment>
    <comment ref="AV318" authorId="0" shapeId="0">
      <text>
        <r>
          <rPr>
            <sz val="11"/>
            <rFont val="Calibri"/>
            <family val="2"/>
            <charset val="238"/>
          </rPr>
          <t>SZV_F:Megjegyzes</t>
        </r>
      </text>
    </comment>
    <comment ref="AW318" authorId="0" shapeId="0">
      <text>
        <r>
          <rPr>
            <sz val="11"/>
            <rFont val="Calibri"/>
            <family val="2"/>
            <charset val="238"/>
          </rPr>
          <t>SZV_F:FeladatSorszam</t>
        </r>
      </text>
    </comment>
    <comment ref="AY318" authorId="0" shapeId="0">
      <text>
        <r>
          <rPr>
            <sz val="11"/>
            <rFont val="Calibri"/>
            <family val="2"/>
            <charset val="238"/>
          </rPr>
          <t>SZV_F:ISA</t>
        </r>
      </text>
    </comment>
    <comment ref="B319" authorId="0" shapeId="0">
      <text>
        <r>
          <rPr>
            <sz val="11"/>
            <rFont val="Calibri"/>
            <family val="2"/>
            <charset val="238"/>
          </rPr>
          <t>SZV_F:FontossagiSorrent</t>
        </r>
      </text>
    </comment>
    <comment ref="C319" authorId="0" shapeId="0">
      <text>
        <r>
          <rPr>
            <sz val="11"/>
            <rFont val="Calibri"/>
            <family val="2"/>
            <charset val="238"/>
          </rPr>
          <t>SZV_F:FeladatKategoria</t>
        </r>
      </text>
    </comment>
    <comment ref="D319" authorId="0" shapeId="0">
      <text>
        <r>
          <rPr>
            <sz val="11"/>
            <rFont val="Calibri"/>
            <family val="2"/>
            <charset val="238"/>
          </rPr>
          <t>SZV_F:FeladatMegnevezes</t>
        </r>
      </text>
    </comment>
    <comment ref="E319" authorId="0" shapeId="0">
      <text>
        <r>
          <rPr>
            <sz val="11"/>
            <rFont val="Calibri"/>
            <family val="2"/>
            <charset val="238"/>
          </rPr>
          <t>SZV_F:ElviEngedelySzam</t>
        </r>
      </text>
    </comment>
    <comment ref="F319" authorId="0" shapeId="0">
      <text>
        <r>
          <rPr>
            <sz val="11"/>
            <rFont val="Calibri"/>
            <family val="2"/>
            <charset val="238"/>
          </rPr>
          <t>SZV_F:VKR_Kod</t>
        </r>
      </text>
    </comment>
    <comment ref="G319" authorId="0" shapeId="0">
      <text>
        <r>
          <rPr>
            <sz val="11"/>
            <rFont val="Calibri"/>
            <family val="2"/>
            <charset val="238"/>
          </rPr>
          <t>SZV_F:VKR_Nev</t>
        </r>
      </text>
    </comment>
    <comment ref="H319" authorId="0" shapeId="0">
      <text>
        <r>
          <rPr>
            <sz val="11"/>
            <rFont val="Calibri"/>
            <family val="2"/>
            <charset val="238"/>
          </rPr>
          <t>SZV_F:FeladatAzonosito</t>
        </r>
      </text>
    </comment>
    <comment ref="I319" authorId="0" shapeId="0">
      <text>
        <r>
          <rPr>
            <sz val="11"/>
            <rFont val="Calibri"/>
            <family val="2"/>
            <charset val="238"/>
          </rPr>
          <t>SZV_F:EllatasiTerulet</t>
        </r>
      </text>
    </comment>
    <comment ref="J319" authorId="0" shapeId="0">
      <text>
        <r>
          <rPr>
            <sz val="11"/>
            <rFont val="Calibri"/>
            <family val="2"/>
            <charset val="238"/>
          </rPr>
          <t>SZV_F:EllatasertFelelos</t>
        </r>
      </text>
    </comment>
    <comment ref="K319" authorId="0" shapeId="0">
      <text>
        <r>
          <rPr>
            <sz val="11"/>
            <rFont val="Calibri"/>
            <family val="2"/>
            <charset val="238"/>
          </rPr>
          <t>SZV_F:TervezettNettoKoltseg</t>
        </r>
      </text>
    </comment>
    <comment ref="L319" authorId="0" shapeId="0">
      <text>
        <r>
          <rPr>
            <sz val="11"/>
            <rFont val="Calibri"/>
            <family val="2"/>
            <charset val="238"/>
          </rPr>
          <t>SZV_F:IdotartamKezdes</t>
        </r>
      </text>
    </comment>
    <comment ref="M319" authorId="0" shapeId="0">
      <text>
        <r>
          <rPr>
            <sz val="11"/>
            <rFont val="Calibri"/>
            <family val="2"/>
            <charset val="238"/>
          </rPr>
          <t>SZV_F:IdotartamBefejezes</t>
        </r>
      </text>
    </comment>
    <comment ref="N319" authorId="0" shapeId="0">
      <text>
        <r>
          <rPr>
            <sz val="11"/>
            <rFont val="Calibri"/>
            <family val="2"/>
            <charset val="238"/>
          </rPr>
          <t>SZV_F:NettoKoltsegUtem1</t>
        </r>
      </text>
    </comment>
    <comment ref="O319" authorId="0" shapeId="0">
      <text>
        <r>
          <rPr>
            <sz val="11"/>
            <rFont val="Calibri"/>
            <family val="2"/>
            <charset val="238"/>
          </rPr>
          <t>SZV_F:NettoKoltsegUtem2</t>
        </r>
      </text>
    </comment>
    <comment ref="P319" authorId="0" shapeId="0">
      <text>
        <r>
          <rPr>
            <sz val="11"/>
            <rFont val="Calibri"/>
            <family val="2"/>
            <charset val="238"/>
          </rPr>
          <t>SZV_F:EM_Melleklet2_KTG</t>
        </r>
      </text>
    </comment>
    <comment ref="R319" authorId="0" shapeId="0">
      <text>
        <r>
          <rPr>
            <sz val="11"/>
            <rFont val="Calibri"/>
            <family val="2"/>
            <charset val="238"/>
          </rPr>
          <t>SZV_F:HDUtem1</t>
        </r>
      </text>
    </comment>
    <comment ref="S319" authorId="0" shapeId="0">
      <text>
        <r>
          <rPr>
            <sz val="11"/>
            <rFont val="Calibri"/>
            <family val="2"/>
            <charset val="238"/>
          </rPr>
          <t>SZV_F:ECSUtem1</t>
        </r>
      </text>
    </comment>
    <comment ref="T319" authorId="0" shapeId="0">
      <text>
        <r>
          <rPr>
            <sz val="11"/>
            <rFont val="Calibri"/>
            <family val="2"/>
            <charset val="238"/>
          </rPr>
          <t>SZV_F:KFHUtem1</t>
        </r>
      </text>
    </comment>
    <comment ref="U319" authorId="0" shapeId="0">
      <text>
        <r>
          <rPr>
            <sz val="11"/>
            <rFont val="Calibri"/>
            <family val="2"/>
            <charset val="238"/>
          </rPr>
          <t>SZV_F:Egyeb_SajatUtem1</t>
        </r>
      </text>
    </comment>
    <comment ref="V319" authorId="0" shapeId="0">
      <text>
        <r>
          <rPr>
            <sz val="11"/>
            <rFont val="Calibri"/>
            <family val="2"/>
            <charset val="238"/>
          </rPr>
          <t>SZV_F:DijUtem1</t>
        </r>
      </text>
    </comment>
    <comment ref="W319" authorId="0" shapeId="0">
      <text>
        <r>
          <rPr>
            <sz val="11"/>
            <rFont val="Calibri"/>
            <family val="2"/>
            <charset val="238"/>
          </rPr>
          <t>SZV_F:EM_Melleklet1_Utem1</t>
        </r>
      </text>
    </comment>
    <comment ref="X319" authorId="0" shapeId="0">
      <text>
        <r>
          <rPr>
            <sz val="11"/>
            <rFont val="Calibri"/>
            <family val="2"/>
            <charset val="238"/>
          </rPr>
          <t>SZV_F:EgyebAllamiUtem1</t>
        </r>
      </text>
    </comment>
    <comment ref="Y319" authorId="0" shapeId="0">
      <text>
        <r>
          <rPr>
            <sz val="11"/>
            <rFont val="Calibri"/>
            <family val="2"/>
            <charset val="238"/>
          </rPr>
          <t>SZV_F:OnkormanyzatiUtem1</t>
        </r>
      </text>
    </comment>
    <comment ref="Z319" authorId="0" shapeId="0">
      <text>
        <r>
          <rPr>
            <sz val="11"/>
            <rFont val="Calibri"/>
            <family val="2"/>
            <charset val="238"/>
          </rPr>
          <t>SZV_F:EUUtem1</t>
        </r>
      </text>
    </comment>
    <comment ref="AA319" authorId="0" shapeId="0">
      <text>
        <r>
          <rPr>
            <sz val="11"/>
            <rFont val="Calibri"/>
            <family val="2"/>
            <charset val="238"/>
          </rPr>
          <t>SZV_F:EgyebUtem1</t>
        </r>
      </text>
    </comment>
    <comment ref="AB319" authorId="0" shapeId="0">
      <text>
        <r>
          <rPr>
            <sz val="11"/>
            <rFont val="Calibri"/>
            <family val="2"/>
            <charset val="238"/>
          </rPr>
          <t>SZV_F:HitelKotvenyUtem1</t>
        </r>
      </text>
    </comment>
    <comment ref="AC319" authorId="0" shapeId="0">
      <text>
        <r>
          <rPr>
            <sz val="11"/>
            <rFont val="Calibri"/>
            <family val="2"/>
            <charset val="238"/>
          </rPr>
          <t>SZV_F:OsszesenUtem1</t>
        </r>
      </text>
    </comment>
    <comment ref="AF319" authorId="0" shapeId="0">
      <text>
        <r>
          <rPr>
            <sz val="11"/>
            <rFont val="Calibri"/>
            <family val="2"/>
            <charset val="238"/>
          </rPr>
          <t>SZV_F:HDUtem2</t>
        </r>
      </text>
    </comment>
    <comment ref="AG319" authorId="0" shapeId="0">
      <text>
        <r>
          <rPr>
            <sz val="11"/>
            <rFont val="Calibri"/>
            <family val="2"/>
            <charset val="238"/>
          </rPr>
          <t>SZV_F:ECSUtem2</t>
        </r>
      </text>
    </comment>
    <comment ref="AH319" authorId="0" shapeId="0">
      <text>
        <r>
          <rPr>
            <sz val="11"/>
            <rFont val="Calibri"/>
            <family val="2"/>
            <charset val="238"/>
          </rPr>
          <t>SZV_F:KFHUtem2</t>
        </r>
      </text>
    </comment>
    <comment ref="AI319" authorId="0" shapeId="0">
      <text>
        <r>
          <rPr>
            <sz val="11"/>
            <rFont val="Calibri"/>
            <family val="2"/>
            <charset val="238"/>
          </rPr>
          <t>SZV_F:Egyeb_SajatUtem2</t>
        </r>
      </text>
    </comment>
    <comment ref="AJ319" authorId="0" shapeId="0">
      <text>
        <r>
          <rPr>
            <sz val="11"/>
            <rFont val="Calibri"/>
            <family val="2"/>
            <charset val="238"/>
          </rPr>
          <t>SZV_F:DijUtem2</t>
        </r>
      </text>
    </comment>
    <comment ref="AK319" authorId="0" shapeId="0">
      <text>
        <r>
          <rPr>
            <sz val="11"/>
            <rFont val="Calibri"/>
            <family val="2"/>
            <charset val="238"/>
          </rPr>
          <t>SZV_F:EM_Melleklet1_Utem2</t>
        </r>
      </text>
    </comment>
    <comment ref="AL319" authorId="0" shapeId="0">
      <text>
        <r>
          <rPr>
            <sz val="11"/>
            <rFont val="Calibri"/>
            <family val="2"/>
            <charset val="238"/>
          </rPr>
          <t>SZV_F:EgyebAllamiUtem2</t>
        </r>
      </text>
    </comment>
    <comment ref="AM319" authorId="0" shapeId="0">
      <text>
        <r>
          <rPr>
            <sz val="11"/>
            <rFont val="Calibri"/>
            <family val="2"/>
            <charset val="238"/>
          </rPr>
          <t>SZV_F:OnkormanyzatiUtem2</t>
        </r>
      </text>
    </comment>
    <comment ref="AN319" authorId="0" shapeId="0">
      <text>
        <r>
          <rPr>
            <sz val="11"/>
            <rFont val="Calibri"/>
            <family val="2"/>
            <charset val="238"/>
          </rPr>
          <t>SZV_F:EUUtem2</t>
        </r>
      </text>
    </comment>
    <comment ref="AO319" authorId="0" shapeId="0">
      <text>
        <r>
          <rPr>
            <sz val="11"/>
            <rFont val="Calibri"/>
            <family val="2"/>
            <charset val="238"/>
          </rPr>
          <t>SZV_F:EgyebUtem2</t>
        </r>
      </text>
    </comment>
    <comment ref="AP319" authorId="0" shapeId="0">
      <text>
        <r>
          <rPr>
            <sz val="11"/>
            <rFont val="Calibri"/>
            <family val="2"/>
            <charset val="238"/>
          </rPr>
          <t>SZV_F:HitelKotvenyUtem2</t>
        </r>
      </text>
    </comment>
    <comment ref="AQ319" authorId="0" shapeId="0">
      <text>
        <r>
          <rPr>
            <sz val="11"/>
            <rFont val="Calibri"/>
            <family val="2"/>
            <charset val="238"/>
          </rPr>
          <t>SZV_F:OsszesenUtem2</t>
        </r>
      </text>
    </comment>
    <comment ref="AR319" authorId="0" shapeId="0">
      <text>
        <r>
          <rPr>
            <sz val="11"/>
            <rFont val="Calibri"/>
            <family val="2"/>
            <charset val="238"/>
          </rPr>
          <t>SZV_F:ForrashianyUtem2</t>
        </r>
      </text>
    </comment>
    <comment ref="AU319" authorId="0" shapeId="0">
      <text>
        <r>
          <rPr>
            <sz val="11"/>
            <rFont val="Calibri"/>
            <family val="2"/>
            <charset val="238"/>
          </rPr>
          <t>SZV_F:Indokolas</t>
        </r>
      </text>
    </comment>
    <comment ref="AV319" authorId="0" shapeId="0">
      <text>
        <r>
          <rPr>
            <sz val="11"/>
            <rFont val="Calibri"/>
            <family val="2"/>
            <charset val="238"/>
          </rPr>
          <t>SZV_F:Megjegyzes</t>
        </r>
      </text>
    </comment>
    <comment ref="AW319" authorId="0" shapeId="0">
      <text>
        <r>
          <rPr>
            <sz val="11"/>
            <rFont val="Calibri"/>
            <family val="2"/>
            <charset val="238"/>
          </rPr>
          <t>SZV_F:FeladatSorszam</t>
        </r>
      </text>
    </comment>
    <comment ref="AY319" authorId="0" shapeId="0">
      <text>
        <r>
          <rPr>
            <sz val="11"/>
            <rFont val="Calibri"/>
            <family val="2"/>
            <charset val="238"/>
          </rPr>
          <t>SZV_F:ISA</t>
        </r>
      </text>
    </comment>
    <comment ref="B320" authorId="0" shapeId="0">
      <text>
        <r>
          <rPr>
            <sz val="11"/>
            <rFont val="Calibri"/>
            <family val="2"/>
            <charset val="238"/>
          </rPr>
          <t>SZV_F:FontossagiSorrent</t>
        </r>
      </text>
    </comment>
    <comment ref="C320" authorId="0" shapeId="0">
      <text>
        <r>
          <rPr>
            <sz val="11"/>
            <rFont val="Calibri"/>
            <family val="2"/>
            <charset val="238"/>
          </rPr>
          <t>SZV_F:FeladatKategoria</t>
        </r>
      </text>
    </comment>
    <comment ref="D320" authorId="0" shapeId="0">
      <text>
        <r>
          <rPr>
            <sz val="11"/>
            <rFont val="Calibri"/>
            <family val="2"/>
            <charset val="238"/>
          </rPr>
          <t>SZV_F:FeladatMegnevezes</t>
        </r>
      </text>
    </comment>
    <comment ref="E320" authorId="0" shapeId="0">
      <text>
        <r>
          <rPr>
            <sz val="11"/>
            <rFont val="Calibri"/>
            <family val="2"/>
            <charset val="238"/>
          </rPr>
          <t>SZV_F:ElviEngedelySzam</t>
        </r>
      </text>
    </comment>
    <comment ref="F320" authorId="0" shapeId="0">
      <text>
        <r>
          <rPr>
            <sz val="11"/>
            <rFont val="Calibri"/>
            <family val="2"/>
            <charset val="238"/>
          </rPr>
          <t>SZV_F:VKR_Kod</t>
        </r>
      </text>
    </comment>
    <comment ref="G320" authorId="0" shapeId="0">
      <text>
        <r>
          <rPr>
            <sz val="11"/>
            <rFont val="Calibri"/>
            <family val="2"/>
            <charset val="238"/>
          </rPr>
          <t>SZV_F:VKR_Nev</t>
        </r>
      </text>
    </comment>
    <comment ref="H320" authorId="0" shapeId="0">
      <text>
        <r>
          <rPr>
            <sz val="11"/>
            <rFont val="Calibri"/>
            <family val="2"/>
            <charset val="238"/>
          </rPr>
          <t>SZV_F:FeladatAzonosito</t>
        </r>
      </text>
    </comment>
    <comment ref="I320" authorId="0" shapeId="0">
      <text>
        <r>
          <rPr>
            <sz val="11"/>
            <rFont val="Calibri"/>
            <family val="2"/>
            <charset val="238"/>
          </rPr>
          <t>SZV_F:EllatasiTerulet</t>
        </r>
      </text>
    </comment>
    <comment ref="J320" authorId="0" shapeId="0">
      <text>
        <r>
          <rPr>
            <sz val="11"/>
            <rFont val="Calibri"/>
            <family val="2"/>
            <charset val="238"/>
          </rPr>
          <t>SZV_F:EllatasertFelelos</t>
        </r>
      </text>
    </comment>
    <comment ref="K320" authorId="0" shapeId="0">
      <text>
        <r>
          <rPr>
            <sz val="11"/>
            <rFont val="Calibri"/>
            <family val="2"/>
            <charset val="238"/>
          </rPr>
          <t>SZV_F:TervezettNettoKoltseg</t>
        </r>
      </text>
    </comment>
    <comment ref="L320" authorId="0" shapeId="0">
      <text>
        <r>
          <rPr>
            <sz val="11"/>
            <rFont val="Calibri"/>
            <family val="2"/>
            <charset val="238"/>
          </rPr>
          <t>SZV_F:IdotartamKezdes</t>
        </r>
      </text>
    </comment>
    <comment ref="M320" authorId="0" shapeId="0">
      <text>
        <r>
          <rPr>
            <sz val="11"/>
            <rFont val="Calibri"/>
            <family val="2"/>
            <charset val="238"/>
          </rPr>
          <t>SZV_F:IdotartamBefejezes</t>
        </r>
      </text>
    </comment>
    <comment ref="N320" authorId="0" shapeId="0">
      <text>
        <r>
          <rPr>
            <sz val="11"/>
            <rFont val="Calibri"/>
            <family val="2"/>
            <charset val="238"/>
          </rPr>
          <t>SZV_F:NettoKoltsegUtem1</t>
        </r>
      </text>
    </comment>
    <comment ref="O320" authorId="0" shapeId="0">
      <text>
        <r>
          <rPr>
            <sz val="11"/>
            <rFont val="Calibri"/>
            <family val="2"/>
            <charset val="238"/>
          </rPr>
          <t>SZV_F:NettoKoltsegUtem2</t>
        </r>
      </text>
    </comment>
    <comment ref="P320" authorId="0" shapeId="0">
      <text>
        <r>
          <rPr>
            <sz val="11"/>
            <rFont val="Calibri"/>
            <family val="2"/>
            <charset val="238"/>
          </rPr>
          <t>SZV_F:EM_Melleklet2_KTG</t>
        </r>
      </text>
    </comment>
    <comment ref="R320" authorId="0" shapeId="0">
      <text>
        <r>
          <rPr>
            <sz val="11"/>
            <rFont val="Calibri"/>
            <family val="2"/>
            <charset val="238"/>
          </rPr>
          <t>SZV_F:HDUtem1</t>
        </r>
      </text>
    </comment>
    <comment ref="S320" authorId="0" shapeId="0">
      <text>
        <r>
          <rPr>
            <sz val="11"/>
            <rFont val="Calibri"/>
            <family val="2"/>
            <charset val="238"/>
          </rPr>
          <t>SZV_F:ECSUtem1</t>
        </r>
      </text>
    </comment>
    <comment ref="T320" authorId="0" shapeId="0">
      <text>
        <r>
          <rPr>
            <sz val="11"/>
            <rFont val="Calibri"/>
            <family val="2"/>
            <charset val="238"/>
          </rPr>
          <t>SZV_F:KFHUtem1</t>
        </r>
      </text>
    </comment>
    <comment ref="U320" authorId="0" shapeId="0">
      <text>
        <r>
          <rPr>
            <sz val="11"/>
            <rFont val="Calibri"/>
            <family val="2"/>
            <charset val="238"/>
          </rPr>
          <t>SZV_F:Egyeb_SajatUtem1</t>
        </r>
      </text>
    </comment>
    <comment ref="V320" authorId="0" shapeId="0">
      <text>
        <r>
          <rPr>
            <sz val="11"/>
            <rFont val="Calibri"/>
            <family val="2"/>
            <charset val="238"/>
          </rPr>
          <t>SZV_F:DijUtem1</t>
        </r>
      </text>
    </comment>
    <comment ref="W320" authorId="0" shapeId="0">
      <text>
        <r>
          <rPr>
            <sz val="11"/>
            <rFont val="Calibri"/>
            <family val="2"/>
            <charset val="238"/>
          </rPr>
          <t>SZV_F:EM_Melleklet1_Utem1</t>
        </r>
      </text>
    </comment>
    <comment ref="X320" authorId="0" shapeId="0">
      <text>
        <r>
          <rPr>
            <sz val="11"/>
            <rFont val="Calibri"/>
            <family val="2"/>
            <charset val="238"/>
          </rPr>
          <t>SZV_F:EgyebAllamiUtem1</t>
        </r>
      </text>
    </comment>
    <comment ref="Y320" authorId="0" shapeId="0">
      <text>
        <r>
          <rPr>
            <sz val="11"/>
            <rFont val="Calibri"/>
            <family val="2"/>
            <charset val="238"/>
          </rPr>
          <t>SZV_F:OnkormanyzatiUtem1</t>
        </r>
      </text>
    </comment>
    <comment ref="Z320" authorId="0" shapeId="0">
      <text>
        <r>
          <rPr>
            <sz val="11"/>
            <rFont val="Calibri"/>
            <family val="2"/>
            <charset val="238"/>
          </rPr>
          <t>SZV_F:EUUtem1</t>
        </r>
      </text>
    </comment>
    <comment ref="AA320" authorId="0" shapeId="0">
      <text>
        <r>
          <rPr>
            <sz val="11"/>
            <rFont val="Calibri"/>
            <family val="2"/>
            <charset val="238"/>
          </rPr>
          <t>SZV_F:EgyebUtem1</t>
        </r>
      </text>
    </comment>
    <comment ref="AB320" authorId="0" shapeId="0">
      <text>
        <r>
          <rPr>
            <sz val="11"/>
            <rFont val="Calibri"/>
            <family val="2"/>
            <charset val="238"/>
          </rPr>
          <t>SZV_F:HitelKotvenyUtem1</t>
        </r>
      </text>
    </comment>
    <comment ref="AC320" authorId="0" shapeId="0">
      <text>
        <r>
          <rPr>
            <sz val="11"/>
            <rFont val="Calibri"/>
            <family val="2"/>
            <charset val="238"/>
          </rPr>
          <t>SZV_F:OsszesenUtem1</t>
        </r>
      </text>
    </comment>
    <comment ref="AF320" authorId="0" shapeId="0">
      <text>
        <r>
          <rPr>
            <sz val="11"/>
            <rFont val="Calibri"/>
            <family val="2"/>
            <charset val="238"/>
          </rPr>
          <t>SZV_F:HDUtem2</t>
        </r>
      </text>
    </comment>
    <comment ref="AG320" authorId="0" shapeId="0">
      <text>
        <r>
          <rPr>
            <sz val="11"/>
            <rFont val="Calibri"/>
            <family val="2"/>
            <charset val="238"/>
          </rPr>
          <t>SZV_F:ECSUtem2</t>
        </r>
      </text>
    </comment>
    <comment ref="AH320" authorId="0" shapeId="0">
      <text>
        <r>
          <rPr>
            <sz val="11"/>
            <rFont val="Calibri"/>
            <family val="2"/>
            <charset val="238"/>
          </rPr>
          <t>SZV_F:KFHUtem2</t>
        </r>
      </text>
    </comment>
    <comment ref="AI320" authorId="0" shapeId="0">
      <text>
        <r>
          <rPr>
            <sz val="11"/>
            <rFont val="Calibri"/>
            <family val="2"/>
            <charset val="238"/>
          </rPr>
          <t>SZV_F:Egyeb_SajatUtem2</t>
        </r>
      </text>
    </comment>
    <comment ref="AJ320" authorId="0" shapeId="0">
      <text>
        <r>
          <rPr>
            <sz val="11"/>
            <rFont val="Calibri"/>
            <family val="2"/>
            <charset val="238"/>
          </rPr>
          <t>SZV_F:DijUtem2</t>
        </r>
      </text>
    </comment>
    <comment ref="AK320" authorId="0" shapeId="0">
      <text>
        <r>
          <rPr>
            <sz val="11"/>
            <rFont val="Calibri"/>
            <family val="2"/>
            <charset val="238"/>
          </rPr>
          <t>SZV_F:EM_Melleklet1_Utem2</t>
        </r>
      </text>
    </comment>
    <comment ref="AL320" authorId="0" shapeId="0">
      <text>
        <r>
          <rPr>
            <sz val="11"/>
            <rFont val="Calibri"/>
            <family val="2"/>
            <charset val="238"/>
          </rPr>
          <t>SZV_F:EgyebAllamiUtem2</t>
        </r>
      </text>
    </comment>
    <comment ref="AM320" authorId="0" shapeId="0">
      <text>
        <r>
          <rPr>
            <sz val="11"/>
            <rFont val="Calibri"/>
            <family val="2"/>
            <charset val="238"/>
          </rPr>
          <t>SZV_F:OnkormanyzatiUtem2</t>
        </r>
      </text>
    </comment>
    <comment ref="AN320" authorId="0" shapeId="0">
      <text>
        <r>
          <rPr>
            <sz val="11"/>
            <rFont val="Calibri"/>
            <family val="2"/>
            <charset val="238"/>
          </rPr>
          <t>SZV_F:EUUtem2</t>
        </r>
      </text>
    </comment>
    <comment ref="AO320" authorId="0" shapeId="0">
      <text>
        <r>
          <rPr>
            <sz val="11"/>
            <rFont val="Calibri"/>
            <family val="2"/>
            <charset val="238"/>
          </rPr>
          <t>SZV_F:EgyebUtem2</t>
        </r>
      </text>
    </comment>
    <comment ref="AP320" authorId="0" shapeId="0">
      <text>
        <r>
          <rPr>
            <sz val="11"/>
            <rFont val="Calibri"/>
            <family val="2"/>
            <charset val="238"/>
          </rPr>
          <t>SZV_F:HitelKotvenyUtem2</t>
        </r>
      </text>
    </comment>
    <comment ref="AQ320" authorId="0" shapeId="0">
      <text>
        <r>
          <rPr>
            <sz val="11"/>
            <rFont val="Calibri"/>
            <family val="2"/>
            <charset val="238"/>
          </rPr>
          <t>SZV_F:OsszesenUtem2</t>
        </r>
      </text>
    </comment>
    <comment ref="AR320" authorId="0" shapeId="0">
      <text>
        <r>
          <rPr>
            <sz val="11"/>
            <rFont val="Calibri"/>
            <family val="2"/>
            <charset val="238"/>
          </rPr>
          <t>SZV_F:ForrashianyUtem2</t>
        </r>
      </text>
    </comment>
    <comment ref="AU320" authorId="0" shapeId="0">
      <text>
        <r>
          <rPr>
            <sz val="11"/>
            <rFont val="Calibri"/>
            <family val="2"/>
            <charset val="238"/>
          </rPr>
          <t>SZV_F:Indokolas</t>
        </r>
      </text>
    </comment>
    <comment ref="AV320" authorId="0" shapeId="0">
      <text>
        <r>
          <rPr>
            <sz val="11"/>
            <rFont val="Calibri"/>
            <family val="2"/>
            <charset val="238"/>
          </rPr>
          <t>SZV_F:Megjegyzes</t>
        </r>
      </text>
    </comment>
    <comment ref="AW320" authorId="0" shapeId="0">
      <text>
        <r>
          <rPr>
            <sz val="11"/>
            <rFont val="Calibri"/>
            <family val="2"/>
            <charset val="238"/>
          </rPr>
          <t>SZV_F:FeladatSorszam</t>
        </r>
      </text>
    </comment>
    <comment ref="AY320" authorId="0" shapeId="0">
      <text>
        <r>
          <rPr>
            <sz val="11"/>
            <rFont val="Calibri"/>
            <family val="2"/>
            <charset val="238"/>
          </rPr>
          <t>SZV_F:ISA</t>
        </r>
      </text>
    </comment>
    <comment ref="B321" authorId="0" shapeId="0">
      <text>
        <r>
          <rPr>
            <sz val="11"/>
            <rFont val="Calibri"/>
            <family val="2"/>
            <charset val="238"/>
          </rPr>
          <t>SZV_F:FontossagiSorrent</t>
        </r>
      </text>
    </comment>
    <comment ref="C321" authorId="0" shapeId="0">
      <text>
        <r>
          <rPr>
            <sz val="11"/>
            <rFont val="Calibri"/>
            <family val="2"/>
            <charset val="238"/>
          </rPr>
          <t>SZV_F:FeladatKategoria</t>
        </r>
      </text>
    </comment>
    <comment ref="D321" authorId="0" shapeId="0">
      <text>
        <r>
          <rPr>
            <sz val="11"/>
            <rFont val="Calibri"/>
            <family val="2"/>
            <charset val="238"/>
          </rPr>
          <t>SZV_F:FeladatMegnevezes</t>
        </r>
      </text>
    </comment>
    <comment ref="E321" authorId="0" shapeId="0">
      <text>
        <r>
          <rPr>
            <sz val="11"/>
            <rFont val="Calibri"/>
            <family val="2"/>
            <charset val="238"/>
          </rPr>
          <t>SZV_F:ElviEngedelySzam</t>
        </r>
      </text>
    </comment>
    <comment ref="F321" authorId="0" shapeId="0">
      <text>
        <r>
          <rPr>
            <sz val="11"/>
            <rFont val="Calibri"/>
            <family val="2"/>
            <charset val="238"/>
          </rPr>
          <t>SZV_F:VKR_Kod</t>
        </r>
      </text>
    </comment>
    <comment ref="G321" authorId="0" shapeId="0">
      <text>
        <r>
          <rPr>
            <sz val="11"/>
            <rFont val="Calibri"/>
            <family val="2"/>
            <charset val="238"/>
          </rPr>
          <t>SZV_F:VKR_Nev</t>
        </r>
      </text>
    </comment>
    <comment ref="H321" authorId="0" shapeId="0">
      <text>
        <r>
          <rPr>
            <sz val="11"/>
            <rFont val="Calibri"/>
            <family val="2"/>
            <charset val="238"/>
          </rPr>
          <t>SZV_F:FeladatAzonosito</t>
        </r>
      </text>
    </comment>
    <comment ref="I321" authorId="0" shapeId="0">
      <text>
        <r>
          <rPr>
            <sz val="11"/>
            <rFont val="Calibri"/>
            <family val="2"/>
            <charset val="238"/>
          </rPr>
          <t>SZV_F:EllatasiTerulet</t>
        </r>
      </text>
    </comment>
    <comment ref="J321" authorId="0" shapeId="0">
      <text>
        <r>
          <rPr>
            <sz val="11"/>
            <rFont val="Calibri"/>
            <family val="2"/>
            <charset val="238"/>
          </rPr>
          <t>SZV_F:EllatasertFelelos</t>
        </r>
      </text>
    </comment>
    <comment ref="K321" authorId="0" shapeId="0">
      <text>
        <r>
          <rPr>
            <sz val="11"/>
            <rFont val="Calibri"/>
            <family val="2"/>
            <charset val="238"/>
          </rPr>
          <t>SZV_F:TervezettNettoKoltseg</t>
        </r>
      </text>
    </comment>
    <comment ref="L321" authorId="0" shapeId="0">
      <text>
        <r>
          <rPr>
            <sz val="11"/>
            <rFont val="Calibri"/>
            <family val="2"/>
            <charset val="238"/>
          </rPr>
          <t>SZV_F:IdotartamKezdes</t>
        </r>
      </text>
    </comment>
    <comment ref="M321" authorId="0" shapeId="0">
      <text>
        <r>
          <rPr>
            <sz val="11"/>
            <rFont val="Calibri"/>
            <family val="2"/>
            <charset val="238"/>
          </rPr>
          <t>SZV_F:IdotartamBefejezes</t>
        </r>
      </text>
    </comment>
    <comment ref="N321" authorId="0" shapeId="0">
      <text>
        <r>
          <rPr>
            <sz val="11"/>
            <rFont val="Calibri"/>
            <family val="2"/>
            <charset val="238"/>
          </rPr>
          <t>SZV_F:NettoKoltsegUtem1</t>
        </r>
      </text>
    </comment>
    <comment ref="O321" authorId="0" shapeId="0">
      <text>
        <r>
          <rPr>
            <sz val="11"/>
            <rFont val="Calibri"/>
            <family val="2"/>
            <charset val="238"/>
          </rPr>
          <t>SZV_F:NettoKoltsegUtem2</t>
        </r>
      </text>
    </comment>
    <comment ref="P321" authorId="0" shapeId="0">
      <text>
        <r>
          <rPr>
            <sz val="11"/>
            <rFont val="Calibri"/>
            <family val="2"/>
            <charset val="238"/>
          </rPr>
          <t>SZV_F:EM_Melleklet2_KTG</t>
        </r>
      </text>
    </comment>
    <comment ref="R321" authorId="0" shapeId="0">
      <text>
        <r>
          <rPr>
            <sz val="11"/>
            <rFont val="Calibri"/>
            <family val="2"/>
            <charset val="238"/>
          </rPr>
          <t>SZV_F:HDUtem1</t>
        </r>
      </text>
    </comment>
    <comment ref="S321" authorId="0" shapeId="0">
      <text>
        <r>
          <rPr>
            <sz val="11"/>
            <rFont val="Calibri"/>
            <family val="2"/>
            <charset val="238"/>
          </rPr>
          <t>SZV_F:ECSUtem1</t>
        </r>
      </text>
    </comment>
    <comment ref="T321" authorId="0" shapeId="0">
      <text>
        <r>
          <rPr>
            <sz val="11"/>
            <rFont val="Calibri"/>
            <family val="2"/>
            <charset val="238"/>
          </rPr>
          <t>SZV_F:KFHUtem1</t>
        </r>
      </text>
    </comment>
    <comment ref="U321" authorId="0" shapeId="0">
      <text>
        <r>
          <rPr>
            <sz val="11"/>
            <rFont val="Calibri"/>
            <family val="2"/>
            <charset val="238"/>
          </rPr>
          <t>SZV_F:Egyeb_SajatUtem1</t>
        </r>
      </text>
    </comment>
    <comment ref="V321" authorId="0" shapeId="0">
      <text>
        <r>
          <rPr>
            <sz val="11"/>
            <rFont val="Calibri"/>
            <family val="2"/>
            <charset val="238"/>
          </rPr>
          <t>SZV_F:DijUtem1</t>
        </r>
      </text>
    </comment>
    <comment ref="W321" authorId="0" shapeId="0">
      <text>
        <r>
          <rPr>
            <sz val="11"/>
            <rFont val="Calibri"/>
            <family val="2"/>
            <charset val="238"/>
          </rPr>
          <t>SZV_F:EM_Melleklet1_Utem1</t>
        </r>
      </text>
    </comment>
    <comment ref="X321" authorId="0" shapeId="0">
      <text>
        <r>
          <rPr>
            <sz val="11"/>
            <rFont val="Calibri"/>
            <family val="2"/>
            <charset val="238"/>
          </rPr>
          <t>SZV_F:EgyebAllamiUtem1</t>
        </r>
      </text>
    </comment>
    <comment ref="Y321" authorId="0" shapeId="0">
      <text>
        <r>
          <rPr>
            <sz val="11"/>
            <rFont val="Calibri"/>
            <family val="2"/>
            <charset val="238"/>
          </rPr>
          <t>SZV_F:OnkormanyzatiUtem1</t>
        </r>
      </text>
    </comment>
    <comment ref="Z321" authorId="0" shapeId="0">
      <text>
        <r>
          <rPr>
            <sz val="11"/>
            <rFont val="Calibri"/>
            <family val="2"/>
            <charset val="238"/>
          </rPr>
          <t>SZV_F:EUUtem1</t>
        </r>
      </text>
    </comment>
    <comment ref="AA321" authorId="0" shapeId="0">
      <text>
        <r>
          <rPr>
            <sz val="11"/>
            <rFont val="Calibri"/>
            <family val="2"/>
            <charset val="238"/>
          </rPr>
          <t>SZV_F:EgyebUtem1</t>
        </r>
      </text>
    </comment>
    <comment ref="AB321" authorId="0" shapeId="0">
      <text>
        <r>
          <rPr>
            <sz val="11"/>
            <rFont val="Calibri"/>
            <family val="2"/>
            <charset val="238"/>
          </rPr>
          <t>SZV_F:HitelKotvenyUtem1</t>
        </r>
      </text>
    </comment>
    <comment ref="AC321" authorId="0" shapeId="0">
      <text>
        <r>
          <rPr>
            <sz val="11"/>
            <rFont val="Calibri"/>
            <family val="2"/>
            <charset val="238"/>
          </rPr>
          <t>SZV_F:OsszesenUtem1</t>
        </r>
      </text>
    </comment>
    <comment ref="AF321" authorId="0" shapeId="0">
      <text>
        <r>
          <rPr>
            <sz val="11"/>
            <rFont val="Calibri"/>
            <family val="2"/>
            <charset val="238"/>
          </rPr>
          <t>SZV_F:HDUtem2</t>
        </r>
      </text>
    </comment>
    <comment ref="AG321" authorId="0" shapeId="0">
      <text>
        <r>
          <rPr>
            <sz val="11"/>
            <rFont val="Calibri"/>
            <family val="2"/>
            <charset val="238"/>
          </rPr>
          <t>SZV_F:ECSUtem2</t>
        </r>
      </text>
    </comment>
    <comment ref="AH321" authorId="0" shapeId="0">
      <text>
        <r>
          <rPr>
            <sz val="11"/>
            <rFont val="Calibri"/>
            <family val="2"/>
            <charset val="238"/>
          </rPr>
          <t>SZV_F:KFHUtem2</t>
        </r>
      </text>
    </comment>
    <comment ref="AI321" authorId="0" shapeId="0">
      <text>
        <r>
          <rPr>
            <sz val="11"/>
            <rFont val="Calibri"/>
            <family val="2"/>
            <charset val="238"/>
          </rPr>
          <t>SZV_F:Egyeb_SajatUtem2</t>
        </r>
      </text>
    </comment>
    <comment ref="AJ321" authorId="0" shapeId="0">
      <text>
        <r>
          <rPr>
            <sz val="11"/>
            <rFont val="Calibri"/>
            <family val="2"/>
            <charset val="238"/>
          </rPr>
          <t>SZV_F:DijUtem2</t>
        </r>
      </text>
    </comment>
    <comment ref="AK321" authorId="0" shapeId="0">
      <text>
        <r>
          <rPr>
            <sz val="11"/>
            <rFont val="Calibri"/>
            <family val="2"/>
            <charset val="238"/>
          </rPr>
          <t>SZV_F:EM_Melleklet1_Utem2</t>
        </r>
      </text>
    </comment>
    <comment ref="AL321" authorId="0" shapeId="0">
      <text>
        <r>
          <rPr>
            <sz val="11"/>
            <rFont val="Calibri"/>
            <family val="2"/>
            <charset val="238"/>
          </rPr>
          <t>SZV_F:EgyebAllamiUtem2</t>
        </r>
      </text>
    </comment>
    <comment ref="AM321" authorId="0" shapeId="0">
      <text>
        <r>
          <rPr>
            <sz val="11"/>
            <rFont val="Calibri"/>
            <family val="2"/>
            <charset val="238"/>
          </rPr>
          <t>SZV_F:OnkormanyzatiUtem2</t>
        </r>
      </text>
    </comment>
    <comment ref="AN321" authorId="0" shapeId="0">
      <text>
        <r>
          <rPr>
            <sz val="11"/>
            <rFont val="Calibri"/>
            <family val="2"/>
            <charset val="238"/>
          </rPr>
          <t>SZV_F:EUUtem2</t>
        </r>
      </text>
    </comment>
    <comment ref="AO321" authorId="0" shapeId="0">
      <text>
        <r>
          <rPr>
            <sz val="11"/>
            <rFont val="Calibri"/>
            <family val="2"/>
            <charset val="238"/>
          </rPr>
          <t>SZV_F:EgyebUtem2</t>
        </r>
      </text>
    </comment>
    <comment ref="AP321" authorId="0" shapeId="0">
      <text>
        <r>
          <rPr>
            <sz val="11"/>
            <rFont val="Calibri"/>
            <family val="2"/>
            <charset val="238"/>
          </rPr>
          <t>SZV_F:HitelKotvenyUtem2</t>
        </r>
      </text>
    </comment>
    <comment ref="AQ321" authorId="0" shapeId="0">
      <text>
        <r>
          <rPr>
            <sz val="11"/>
            <rFont val="Calibri"/>
            <family val="2"/>
            <charset val="238"/>
          </rPr>
          <t>SZV_F:OsszesenUtem2</t>
        </r>
      </text>
    </comment>
    <comment ref="AR321" authorId="0" shapeId="0">
      <text>
        <r>
          <rPr>
            <sz val="11"/>
            <rFont val="Calibri"/>
            <family val="2"/>
            <charset val="238"/>
          </rPr>
          <t>SZV_F:ForrashianyUtem2</t>
        </r>
      </text>
    </comment>
    <comment ref="AU321" authorId="0" shapeId="0">
      <text>
        <r>
          <rPr>
            <sz val="11"/>
            <rFont val="Calibri"/>
            <family val="2"/>
            <charset val="238"/>
          </rPr>
          <t>SZV_F:Indokolas</t>
        </r>
      </text>
    </comment>
    <comment ref="AV321" authorId="0" shapeId="0">
      <text>
        <r>
          <rPr>
            <sz val="11"/>
            <rFont val="Calibri"/>
            <family val="2"/>
            <charset val="238"/>
          </rPr>
          <t>SZV_F:Megjegyzes</t>
        </r>
      </text>
    </comment>
    <comment ref="AW321" authorId="0" shapeId="0">
      <text>
        <r>
          <rPr>
            <sz val="11"/>
            <rFont val="Calibri"/>
            <family val="2"/>
            <charset val="238"/>
          </rPr>
          <t>SZV_F:FeladatSorszam</t>
        </r>
      </text>
    </comment>
    <comment ref="AY321" authorId="0" shapeId="0">
      <text>
        <r>
          <rPr>
            <sz val="11"/>
            <rFont val="Calibri"/>
            <family val="2"/>
            <charset val="238"/>
          </rPr>
          <t>SZV_F:ISA</t>
        </r>
      </text>
    </comment>
    <comment ref="B322" authorId="0" shapeId="0">
      <text>
        <r>
          <rPr>
            <sz val="11"/>
            <rFont val="Calibri"/>
            <family val="2"/>
            <charset val="238"/>
          </rPr>
          <t>SZV_F:FontossagiSorrent</t>
        </r>
      </text>
    </comment>
    <comment ref="C322" authorId="0" shapeId="0">
      <text>
        <r>
          <rPr>
            <sz val="11"/>
            <rFont val="Calibri"/>
            <family val="2"/>
            <charset val="238"/>
          </rPr>
          <t>SZV_F:FeladatKategoria</t>
        </r>
      </text>
    </comment>
    <comment ref="D322" authorId="0" shapeId="0">
      <text>
        <r>
          <rPr>
            <sz val="11"/>
            <rFont val="Calibri"/>
            <family val="2"/>
            <charset val="238"/>
          </rPr>
          <t>SZV_F:FeladatMegnevezes</t>
        </r>
      </text>
    </comment>
    <comment ref="E322" authorId="0" shapeId="0">
      <text>
        <r>
          <rPr>
            <sz val="11"/>
            <rFont val="Calibri"/>
            <family val="2"/>
            <charset val="238"/>
          </rPr>
          <t>SZV_F:ElviEngedelySzam</t>
        </r>
      </text>
    </comment>
    <comment ref="F322" authorId="0" shapeId="0">
      <text>
        <r>
          <rPr>
            <sz val="11"/>
            <rFont val="Calibri"/>
            <family val="2"/>
            <charset val="238"/>
          </rPr>
          <t>SZV_F:VKR_Kod</t>
        </r>
      </text>
    </comment>
    <comment ref="G322" authorId="0" shapeId="0">
      <text>
        <r>
          <rPr>
            <sz val="11"/>
            <rFont val="Calibri"/>
            <family val="2"/>
            <charset val="238"/>
          </rPr>
          <t>SZV_F:VKR_Nev</t>
        </r>
      </text>
    </comment>
    <comment ref="H322" authorId="0" shapeId="0">
      <text>
        <r>
          <rPr>
            <sz val="11"/>
            <rFont val="Calibri"/>
            <family val="2"/>
            <charset val="238"/>
          </rPr>
          <t>SZV_F:FeladatAzonosito</t>
        </r>
      </text>
    </comment>
    <comment ref="I322" authorId="0" shapeId="0">
      <text>
        <r>
          <rPr>
            <sz val="11"/>
            <rFont val="Calibri"/>
            <family val="2"/>
            <charset val="238"/>
          </rPr>
          <t>SZV_F:EllatasiTerulet</t>
        </r>
      </text>
    </comment>
    <comment ref="J322" authorId="0" shapeId="0">
      <text>
        <r>
          <rPr>
            <sz val="11"/>
            <rFont val="Calibri"/>
            <family val="2"/>
            <charset val="238"/>
          </rPr>
          <t>SZV_F:EllatasertFelelos</t>
        </r>
      </text>
    </comment>
    <comment ref="K322" authorId="0" shapeId="0">
      <text>
        <r>
          <rPr>
            <sz val="11"/>
            <rFont val="Calibri"/>
            <family val="2"/>
            <charset val="238"/>
          </rPr>
          <t>SZV_F:TervezettNettoKoltseg</t>
        </r>
      </text>
    </comment>
    <comment ref="L322" authorId="0" shapeId="0">
      <text>
        <r>
          <rPr>
            <sz val="11"/>
            <rFont val="Calibri"/>
            <family val="2"/>
            <charset val="238"/>
          </rPr>
          <t>SZV_F:IdotartamKezdes</t>
        </r>
      </text>
    </comment>
    <comment ref="M322" authorId="0" shapeId="0">
      <text>
        <r>
          <rPr>
            <sz val="11"/>
            <rFont val="Calibri"/>
            <family val="2"/>
            <charset val="238"/>
          </rPr>
          <t>SZV_F:IdotartamBefejezes</t>
        </r>
      </text>
    </comment>
    <comment ref="N322" authorId="0" shapeId="0">
      <text>
        <r>
          <rPr>
            <sz val="11"/>
            <rFont val="Calibri"/>
            <family val="2"/>
            <charset val="238"/>
          </rPr>
          <t>SZV_F:NettoKoltsegUtem1</t>
        </r>
      </text>
    </comment>
    <comment ref="O322" authorId="0" shapeId="0">
      <text>
        <r>
          <rPr>
            <sz val="11"/>
            <rFont val="Calibri"/>
            <family val="2"/>
            <charset val="238"/>
          </rPr>
          <t>SZV_F:NettoKoltsegUtem2</t>
        </r>
      </text>
    </comment>
    <comment ref="P322" authorId="0" shapeId="0">
      <text>
        <r>
          <rPr>
            <sz val="11"/>
            <rFont val="Calibri"/>
            <family val="2"/>
            <charset val="238"/>
          </rPr>
          <t>SZV_F:EM_Melleklet2_KTG</t>
        </r>
      </text>
    </comment>
    <comment ref="R322" authorId="0" shapeId="0">
      <text>
        <r>
          <rPr>
            <sz val="11"/>
            <rFont val="Calibri"/>
            <family val="2"/>
            <charset val="238"/>
          </rPr>
          <t>SZV_F:HDUtem1</t>
        </r>
      </text>
    </comment>
    <comment ref="S322" authorId="0" shapeId="0">
      <text>
        <r>
          <rPr>
            <sz val="11"/>
            <rFont val="Calibri"/>
            <family val="2"/>
            <charset val="238"/>
          </rPr>
          <t>SZV_F:ECSUtem1</t>
        </r>
      </text>
    </comment>
    <comment ref="T322" authorId="0" shapeId="0">
      <text>
        <r>
          <rPr>
            <sz val="11"/>
            <rFont val="Calibri"/>
            <family val="2"/>
            <charset val="238"/>
          </rPr>
          <t>SZV_F:KFHUtem1</t>
        </r>
      </text>
    </comment>
    <comment ref="U322" authorId="0" shapeId="0">
      <text>
        <r>
          <rPr>
            <sz val="11"/>
            <rFont val="Calibri"/>
            <family val="2"/>
            <charset val="238"/>
          </rPr>
          <t>SZV_F:Egyeb_SajatUtem1</t>
        </r>
      </text>
    </comment>
    <comment ref="V322" authorId="0" shapeId="0">
      <text>
        <r>
          <rPr>
            <sz val="11"/>
            <rFont val="Calibri"/>
            <family val="2"/>
            <charset val="238"/>
          </rPr>
          <t>SZV_F:DijUtem1</t>
        </r>
      </text>
    </comment>
    <comment ref="W322" authorId="0" shapeId="0">
      <text>
        <r>
          <rPr>
            <sz val="11"/>
            <rFont val="Calibri"/>
            <family val="2"/>
            <charset val="238"/>
          </rPr>
          <t>SZV_F:EM_Melleklet1_Utem1</t>
        </r>
      </text>
    </comment>
    <comment ref="X322" authorId="0" shapeId="0">
      <text>
        <r>
          <rPr>
            <sz val="11"/>
            <rFont val="Calibri"/>
            <family val="2"/>
            <charset val="238"/>
          </rPr>
          <t>SZV_F:EgyebAllamiUtem1</t>
        </r>
      </text>
    </comment>
    <comment ref="Y322" authorId="0" shapeId="0">
      <text>
        <r>
          <rPr>
            <sz val="11"/>
            <rFont val="Calibri"/>
            <family val="2"/>
            <charset val="238"/>
          </rPr>
          <t>SZV_F:OnkormanyzatiUtem1</t>
        </r>
      </text>
    </comment>
    <comment ref="Z322" authorId="0" shapeId="0">
      <text>
        <r>
          <rPr>
            <sz val="11"/>
            <rFont val="Calibri"/>
            <family val="2"/>
            <charset val="238"/>
          </rPr>
          <t>SZV_F:EUUtem1</t>
        </r>
      </text>
    </comment>
    <comment ref="AA322" authorId="0" shapeId="0">
      <text>
        <r>
          <rPr>
            <sz val="11"/>
            <rFont val="Calibri"/>
            <family val="2"/>
            <charset val="238"/>
          </rPr>
          <t>SZV_F:EgyebUtem1</t>
        </r>
      </text>
    </comment>
    <comment ref="AB322" authorId="0" shapeId="0">
      <text>
        <r>
          <rPr>
            <sz val="11"/>
            <rFont val="Calibri"/>
            <family val="2"/>
            <charset val="238"/>
          </rPr>
          <t>SZV_F:HitelKotvenyUtem1</t>
        </r>
      </text>
    </comment>
    <comment ref="AC322" authorId="0" shapeId="0">
      <text>
        <r>
          <rPr>
            <sz val="11"/>
            <rFont val="Calibri"/>
            <family val="2"/>
            <charset val="238"/>
          </rPr>
          <t>SZV_F:OsszesenUtem1</t>
        </r>
      </text>
    </comment>
    <comment ref="AF322" authorId="0" shapeId="0">
      <text>
        <r>
          <rPr>
            <sz val="11"/>
            <rFont val="Calibri"/>
            <family val="2"/>
            <charset val="238"/>
          </rPr>
          <t>SZV_F:HDUtem2</t>
        </r>
      </text>
    </comment>
    <comment ref="AG322" authorId="0" shapeId="0">
      <text>
        <r>
          <rPr>
            <sz val="11"/>
            <rFont val="Calibri"/>
            <family val="2"/>
            <charset val="238"/>
          </rPr>
          <t>SZV_F:ECSUtem2</t>
        </r>
      </text>
    </comment>
    <comment ref="AH322" authorId="0" shapeId="0">
      <text>
        <r>
          <rPr>
            <sz val="11"/>
            <rFont val="Calibri"/>
            <family val="2"/>
            <charset val="238"/>
          </rPr>
          <t>SZV_F:KFHUtem2</t>
        </r>
      </text>
    </comment>
    <comment ref="AI322" authorId="0" shapeId="0">
      <text>
        <r>
          <rPr>
            <sz val="11"/>
            <rFont val="Calibri"/>
            <family val="2"/>
            <charset val="238"/>
          </rPr>
          <t>SZV_F:Egyeb_SajatUtem2</t>
        </r>
      </text>
    </comment>
    <comment ref="AJ322" authorId="0" shapeId="0">
      <text>
        <r>
          <rPr>
            <sz val="11"/>
            <rFont val="Calibri"/>
            <family val="2"/>
            <charset val="238"/>
          </rPr>
          <t>SZV_F:DijUtem2</t>
        </r>
      </text>
    </comment>
    <comment ref="AK322" authorId="0" shapeId="0">
      <text>
        <r>
          <rPr>
            <sz val="11"/>
            <rFont val="Calibri"/>
            <family val="2"/>
            <charset val="238"/>
          </rPr>
          <t>SZV_F:EM_Melleklet1_Utem2</t>
        </r>
      </text>
    </comment>
    <comment ref="AL322" authorId="0" shapeId="0">
      <text>
        <r>
          <rPr>
            <sz val="11"/>
            <rFont val="Calibri"/>
            <family val="2"/>
            <charset val="238"/>
          </rPr>
          <t>SZV_F:EgyebAllamiUtem2</t>
        </r>
      </text>
    </comment>
    <comment ref="AM322" authorId="0" shapeId="0">
      <text>
        <r>
          <rPr>
            <sz val="11"/>
            <rFont val="Calibri"/>
            <family val="2"/>
            <charset val="238"/>
          </rPr>
          <t>SZV_F:OnkormanyzatiUtem2</t>
        </r>
      </text>
    </comment>
    <comment ref="AN322" authorId="0" shapeId="0">
      <text>
        <r>
          <rPr>
            <sz val="11"/>
            <rFont val="Calibri"/>
            <family val="2"/>
            <charset val="238"/>
          </rPr>
          <t>SZV_F:EUUtem2</t>
        </r>
      </text>
    </comment>
    <comment ref="AO322" authorId="0" shapeId="0">
      <text>
        <r>
          <rPr>
            <sz val="11"/>
            <rFont val="Calibri"/>
            <family val="2"/>
            <charset val="238"/>
          </rPr>
          <t>SZV_F:EgyebUtem2</t>
        </r>
      </text>
    </comment>
    <comment ref="AP322" authorId="0" shapeId="0">
      <text>
        <r>
          <rPr>
            <sz val="11"/>
            <rFont val="Calibri"/>
            <family val="2"/>
            <charset val="238"/>
          </rPr>
          <t>SZV_F:HitelKotvenyUtem2</t>
        </r>
      </text>
    </comment>
    <comment ref="AQ322" authorId="0" shapeId="0">
      <text>
        <r>
          <rPr>
            <sz val="11"/>
            <rFont val="Calibri"/>
            <family val="2"/>
            <charset val="238"/>
          </rPr>
          <t>SZV_F:OsszesenUtem2</t>
        </r>
      </text>
    </comment>
    <comment ref="AR322" authorId="0" shapeId="0">
      <text>
        <r>
          <rPr>
            <sz val="11"/>
            <rFont val="Calibri"/>
            <family val="2"/>
            <charset val="238"/>
          </rPr>
          <t>SZV_F:ForrashianyUtem2</t>
        </r>
      </text>
    </comment>
    <comment ref="AU322" authorId="0" shapeId="0">
      <text>
        <r>
          <rPr>
            <sz val="11"/>
            <rFont val="Calibri"/>
            <family val="2"/>
            <charset val="238"/>
          </rPr>
          <t>SZV_F:Indokolas</t>
        </r>
      </text>
    </comment>
    <comment ref="AV322" authorId="0" shapeId="0">
      <text>
        <r>
          <rPr>
            <sz val="11"/>
            <rFont val="Calibri"/>
            <family val="2"/>
            <charset val="238"/>
          </rPr>
          <t>SZV_F:Megjegyzes</t>
        </r>
      </text>
    </comment>
    <comment ref="AW322" authorId="0" shapeId="0">
      <text>
        <r>
          <rPr>
            <sz val="11"/>
            <rFont val="Calibri"/>
            <family val="2"/>
            <charset val="238"/>
          </rPr>
          <t>SZV_F:FeladatSorszam</t>
        </r>
      </text>
    </comment>
    <comment ref="AY322" authorId="0" shapeId="0">
      <text>
        <r>
          <rPr>
            <sz val="11"/>
            <rFont val="Calibri"/>
            <family val="2"/>
            <charset val="238"/>
          </rPr>
          <t>SZV_F:ISA</t>
        </r>
      </text>
    </comment>
    <comment ref="B323" authorId="0" shapeId="0">
      <text>
        <r>
          <rPr>
            <sz val="11"/>
            <rFont val="Calibri"/>
            <family val="2"/>
            <charset val="238"/>
          </rPr>
          <t>SZV_F:FontossagiSorrent</t>
        </r>
      </text>
    </comment>
    <comment ref="C323" authorId="0" shapeId="0">
      <text>
        <r>
          <rPr>
            <sz val="11"/>
            <rFont val="Calibri"/>
            <family val="2"/>
            <charset val="238"/>
          </rPr>
          <t>SZV_F:FeladatKategoria</t>
        </r>
      </text>
    </comment>
    <comment ref="D323" authorId="0" shapeId="0">
      <text>
        <r>
          <rPr>
            <sz val="11"/>
            <rFont val="Calibri"/>
            <family val="2"/>
            <charset val="238"/>
          </rPr>
          <t>SZV_F:FeladatMegnevezes</t>
        </r>
      </text>
    </comment>
    <comment ref="E323" authorId="0" shapeId="0">
      <text>
        <r>
          <rPr>
            <sz val="11"/>
            <rFont val="Calibri"/>
            <family val="2"/>
            <charset val="238"/>
          </rPr>
          <t>SZV_F:ElviEngedelySzam</t>
        </r>
      </text>
    </comment>
    <comment ref="F323" authorId="0" shapeId="0">
      <text>
        <r>
          <rPr>
            <sz val="11"/>
            <rFont val="Calibri"/>
            <family val="2"/>
            <charset val="238"/>
          </rPr>
          <t>SZV_F:VKR_Kod</t>
        </r>
      </text>
    </comment>
    <comment ref="G323" authorId="0" shapeId="0">
      <text>
        <r>
          <rPr>
            <sz val="11"/>
            <rFont val="Calibri"/>
            <family val="2"/>
            <charset val="238"/>
          </rPr>
          <t>SZV_F:VKR_Nev</t>
        </r>
      </text>
    </comment>
    <comment ref="H323" authorId="0" shapeId="0">
      <text>
        <r>
          <rPr>
            <sz val="11"/>
            <rFont val="Calibri"/>
            <family val="2"/>
            <charset val="238"/>
          </rPr>
          <t>SZV_F:FeladatAzonosito</t>
        </r>
      </text>
    </comment>
    <comment ref="I323" authorId="0" shapeId="0">
      <text>
        <r>
          <rPr>
            <sz val="11"/>
            <rFont val="Calibri"/>
            <family val="2"/>
            <charset val="238"/>
          </rPr>
          <t>SZV_F:EllatasiTerulet</t>
        </r>
      </text>
    </comment>
    <comment ref="J323" authorId="0" shapeId="0">
      <text>
        <r>
          <rPr>
            <sz val="11"/>
            <rFont val="Calibri"/>
            <family val="2"/>
            <charset val="238"/>
          </rPr>
          <t>SZV_F:EllatasertFelelos</t>
        </r>
      </text>
    </comment>
    <comment ref="K323" authorId="0" shapeId="0">
      <text>
        <r>
          <rPr>
            <sz val="11"/>
            <rFont val="Calibri"/>
            <family val="2"/>
            <charset val="238"/>
          </rPr>
          <t>SZV_F:TervezettNettoKoltseg</t>
        </r>
      </text>
    </comment>
    <comment ref="L323" authorId="0" shapeId="0">
      <text>
        <r>
          <rPr>
            <sz val="11"/>
            <rFont val="Calibri"/>
            <family val="2"/>
            <charset val="238"/>
          </rPr>
          <t>SZV_F:IdotartamKezdes</t>
        </r>
      </text>
    </comment>
    <comment ref="M323" authorId="0" shapeId="0">
      <text>
        <r>
          <rPr>
            <sz val="11"/>
            <rFont val="Calibri"/>
            <family val="2"/>
            <charset val="238"/>
          </rPr>
          <t>SZV_F:IdotartamBefejezes</t>
        </r>
      </text>
    </comment>
    <comment ref="N323" authorId="0" shapeId="0">
      <text>
        <r>
          <rPr>
            <sz val="11"/>
            <rFont val="Calibri"/>
            <family val="2"/>
            <charset val="238"/>
          </rPr>
          <t>SZV_F:NettoKoltsegUtem1</t>
        </r>
      </text>
    </comment>
    <comment ref="O323" authorId="0" shapeId="0">
      <text>
        <r>
          <rPr>
            <sz val="11"/>
            <rFont val="Calibri"/>
            <family val="2"/>
            <charset val="238"/>
          </rPr>
          <t>SZV_F:NettoKoltsegUtem2</t>
        </r>
      </text>
    </comment>
    <comment ref="P323" authorId="0" shapeId="0">
      <text>
        <r>
          <rPr>
            <sz val="11"/>
            <rFont val="Calibri"/>
            <family val="2"/>
            <charset val="238"/>
          </rPr>
          <t>SZV_F:EM_Melleklet2_KTG</t>
        </r>
      </text>
    </comment>
    <comment ref="R323" authorId="0" shapeId="0">
      <text>
        <r>
          <rPr>
            <sz val="11"/>
            <rFont val="Calibri"/>
            <family val="2"/>
            <charset val="238"/>
          </rPr>
          <t>SZV_F:HDUtem1</t>
        </r>
      </text>
    </comment>
    <comment ref="S323" authorId="0" shapeId="0">
      <text>
        <r>
          <rPr>
            <sz val="11"/>
            <rFont val="Calibri"/>
            <family val="2"/>
            <charset val="238"/>
          </rPr>
          <t>SZV_F:ECSUtem1</t>
        </r>
      </text>
    </comment>
    <comment ref="T323" authorId="0" shapeId="0">
      <text>
        <r>
          <rPr>
            <sz val="11"/>
            <rFont val="Calibri"/>
            <family val="2"/>
            <charset val="238"/>
          </rPr>
          <t>SZV_F:KFHUtem1</t>
        </r>
      </text>
    </comment>
    <comment ref="U323" authorId="0" shapeId="0">
      <text>
        <r>
          <rPr>
            <sz val="11"/>
            <rFont val="Calibri"/>
            <family val="2"/>
            <charset val="238"/>
          </rPr>
          <t>SZV_F:Egyeb_SajatUtem1</t>
        </r>
      </text>
    </comment>
    <comment ref="V323" authorId="0" shapeId="0">
      <text>
        <r>
          <rPr>
            <sz val="11"/>
            <rFont val="Calibri"/>
            <family val="2"/>
            <charset val="238"/>
          </rPr>
          <t>SZV_F:DijUtem1</t>
        </r>
      </text>
    </comment>
    <comment ref="W323" authorId="0" shapeId="0">
      <text>
        <r>
          <rPr>
            <sz val="11"/>
            <rFont val="Calibri"/>
            <family val="2"/>
            <charset val="238"/>
          </rPr>
          <t>SZV_F:EM_Melleklet1_Utem1</t>
        </r>
      </text>
    </comment>
    <comment ref="X323" authorId="0" shapeId="0">
      <text>
        <r>
          <rPr>
            <sz val="11"/>
            <rFont val="Calibri"/>
            <family val="2"/>
            <charset val="238"/>
          </rPr>
          <t>SZV_F:EgyebAllamiUtem1</t>
        </r>
      </text>
    </comment>
    <comment ref="Y323" authorId="0" shapeId="0">
      <text>
        <r>
          <rPr>
            <sz val="11"/>
            <rFont val="Calibri"/>
            <family val="2"/>
            <charset val="238"/>
          </rPr>
          <t>SZV_F:OnkormanyzatiUtem1</t>
        </r>
      </text>
    </comment>
    <comment ref="Z323" authorId="0" shapeId="0">
      <text>
        <r>
          <rPr>
            <sz val="11"/>
            <rFont val="Calibri"/>
            <family val="2"/>
            <charset val="238"/>
          </rPr>
          <t>SZV_F:EUUtem1</t>
        </r>
      </text>
    </comment>
    <comment ref="AA323" authorId="0" shapeId="0">
      <text>
        <r>
          <rPr>
            <sz val="11"/>
            <rFont val="Calibri"/>
            <family val="2"/>
            <charset val="238"/>
          </rPr>
          <t>SZV_F:EgyebUtem1</t>
        </r>
      </text>
    </comment>
    <comment ref="AB323" authorId="0" shapeId="0">
      <text>
        <r>
          <rPr>
            <sz val="11"/>
            <rFont val="Calibri"/>
            <family val="2"/>
            <charset val="238"/>
          </rPr>
          <t>SZV_F:HitelKotvenyUtem1</t>
        </r>
      </text>
    </comment>
    <comment ref="AC323" authorId="0" shapeId="0">
      <text>
        <r>
          <rPr>
            <sz val="11"/>
            <rFont val="Calibri"/>
            <family val="2"/>
            <charset val="238"/>
          </rPr>
          <t>SZV_F:OsszesenUtem1</t>
        </r>
      </text>
    </comment>
    <comment ref="AF323" authorId="0" shapeId="0">
      <text>
        <r>
          <rPr>
            <sz val="11"/>
            <rFont val="Calibri"/>
            <family val="2"/>
            <charset val="238"/>
          </rPr>
          <t>SZV_F:HDUtem2</t>
        </r>
      </text>
    </comment>
    <comment ref="AG323" authorId="0" shapeId="0">
      <text>
        <r>
          <rPr>
            <sz val="11"/>
            <rFont val="Calibri"/>
            <family val="2"/>
            <charset val="238"/>
          </rPr>
          <t>SZV_F:ECSUtem2</t>
        </r>
      </text>
    </comment>
    <comment ref="AH323" authorId="0" shapeId="0">
      <text>
        <r>
          <rPr>
            <sz val="11"/>
            <rFont val="Calibri"/>
            <family val="2"/>
            <charset val="238"/>
          </rPr>
          <t>SZV_F:KFHUtem2</t>
        </r>
      </text>
    </comment>
    <comment ref="AI323" authorId="0" shapeId="0">
      <text>
        <r>
          <rPr>
            <sz val="11"/>
            <rFont val="Calibri"/>
            <family val="2"/>
            <charset val="238"/>
          </rPr>
          <t>SZV_F:Egyeb_SajatUtem2</t>
        </r>
      </text>
    </comment>
    <comment ref="AJ323" authorId="0" shapeId="0">
      <text>
        <r>
          <rPr>
            <sz val="11"/>
            <rFont val="Calibri"/>
            <family val="2"/>
            <charset val="238"/>
          </rPr>
          <t>SZV_F:DijUtem2</t>
        </r>
      </text>
    </comment>
    <comment ref="AK323" authorId="0" shapeId="0">
      <text>
        <r>
          <rPr>
            <sz val="11"/>
            <rFont val="Calibri"/>
            <family val="2"/>
            <charset val="238"/>
          </rPr>
          <t>SZV_F:EM_Melleklet1_Utem2</t>
        </r>
      </text>
    </comment>
    <comment ref="AL323" authorId="0" shapeId="0">
      <text>
        <r>
          <rPr>
            <sz val="11"/>
            <rFont val="Calibri"/>
            <family val="2"/>
            <charset val="238"/>
          </rPr>
          <t>SZV_F:EgyebAllamiUtem2</t>
        </r>
      </text>
    </comment>
    <comment ref="AM323" authorId="0" shapeId="0">
      <text>
        <r>
          <rPr>
            <sz val="11"/>
            <rFont val="Calibri"/>
            <family val="2"/>
            <charset val="238"/>
          </rPr>
          <t>SZV_F:OnkormanyzatiUtem2</t>
        </r>
      </text>
    </comment>
    <comment ref="AN323" authorId="0" shapeId="0">
      <text>
        <r>
          <rPr>
            <sz val="11"/>
            <rFont val="Calibri"/>
            <family val="2"/>
            <charset val="238"/>
          </rPr>
          <t>SZV_F:EUUtem2</t>
        </r>
      </text>
    </comment>
    <comment ref="AO323" authorId="0" shapeId="0">
      <text>
        <r>
          <rPr>
            <sz val="11"/>
            <rFont val="Calibri"/>
            <family val="2"/>
            <charset val="238"/>
          </rPr>
          <t>SZV_F:EgyebUtem2</t>
        </r>
      </text>
    </comment>
    <comment ref="AP323" authorId="0" shapeId="0">
      <text>
        <r>
          <rPr>
            <sz val="11"/>
            <rFont val="Calibri"/>
            <family val="2"/>
            <charset val="238"/>
          </rPr>
          <t>SZV_F:HitelKotvenyUtem2</t>
        </r>
      </text>
    </comment>
    <comment ref="AQ323" authorId="0" shapeId="0">
      <text>
        <r>
          <rPr>
            <sz val="11"/>
            <rFont val="Calibri"/>
            <family val="2"/>
            <charset val="238"/>
          </rPr>
          <t>SZV_F:OsszesenUtem2</t>
        </r>
      </text>
    </comment>
    <comment ref="AR323" authorId="0" shapeId="0">
      <text>
        <r>
          <rPr>
            <sz val="11"/>
            <rFont val="Calibri"/>
            <family val="2"/>
            <charset val="238"/>
          </rPr>
          <t>SZV_F:ForrashianyUtem2</t>
        </r>
      </text>
    </comment>
    <comment ref="AU323" authorId="0" shapeId="0">
      <text>
        <r>
          <rPr>
            <sz val="11"/>
            <rFont val="Calibri"/>
            <family val="2"/>
            <charset val="238"/>
          </rPr>
          <t>SZV_F:Indokolas</t>
        </r>
      </text>
    </comment>
    <comment ref="AV323" authorId="0" shapeId="0">
      <text>
        <r>
          <rPr>
            <sz val="11"/>
            <rFont val="Calibri"/>
            <family val="2"/>
            <charset val="238"/>
          </rPr>
          <t>SZV_F:Megjegyzes</t>
        </r>
      </text>
    </comment>
    <comment ref="AW323" authorId="0" shapeId="0">
      <text>
        <r>
          <rPr>
            <sz val="11"/>
            <rFont val="Calibri"/>
            <family val="2"/>
            <charset val="238"/>
          </rPr>
          <t>SZV_F:FeladatSorszam</t>
        </r>
      </text>
    </comment>
    <comment ref="AY323" authorId="0" shapeId="0">
      <text>
        <r>
          <rPr>
            <sz val="11"/>
            <rFont val="Calibri"/>
            <family val="2"/>
            <charset val="238"/>
          </rPr>
          <t>SZV_F:ISA</t>
        </r>
      </text>
    </comment>
    <comment ref="B324" authorId="0" shapeId="0">
      <text>
        <r>
          <rPr>
            <sz val="11"/>
            <rFont val="Calibri"/>
            <family val="2"/>
            <charset val="238"/>
          </rPr>
          <t>SZV_F:FontossagiSorrent</t>
        </r>
      </text>
    </comment>
    <comment ref="C324" authorId="0" shapeId="0">
      <text>
        <r>
          <rPr>
            <sz val="11"/>
            <rFont val="Calibri"/>
            <family val="2"/>
            <charset val="238"/>
          </rPr>
          <t>SZV_F:FeladatKategoria</t>
        </r>
      </text>
    </comment>
    <comment ref="D324" authorId="0" shapeId="0">
      <text>
        <r>
          <rPr>
            <sz val="11"/>
            <rFont val="Calibri"/>
            <family val="2"/>
            <charset val="238"/>
          </rPr>
          <t>SZV_F:FeladatMegnevezes</t>
        </r>
      </text>
    </comment>
    <comment ref="E324" authorId="0" shapeId="0">
      <text>
        <r>
          <rPr>
            <sz val="11"/>
            <rFont val="Calibri"/>
            <family val="2"/>
            <charset val="238"/>
          </rPr>
          <t>SZV_F:ElviEngedelySzam</t>
        </r>
      </text>
    </comment>
    <comment ref="F324" authorId="0" shapeId="0">
      <text>
        <r>
          <rPr>
            <sz val="11"/>
            <rFont val="Calibri"/>
            <family val="2"/>
            <charset val="238"/>
          </rPr>
          <t>SZV_F:VKR_Kod</t>
        </r>
      </text>
    </comment>
    <comment ref="G324" authorId="0" shapeId="0">
      <text>
        <r>
          <rPr>
            <sz val="11"/>
            <rFont val="Calibri"/>
            <family val="2"/>
            <charset val="238"/>
          </rPr>
          <t>SZV_F:VKR_Nev</t>
        </r>
      </text>
    </comment>
    <comment ref="H324" authorId="0" shapeId="0">
      <text>
        <r>
          <rPr>
            <sz val="11"/>
            <rFont val="Calibri"/>
            <family val="2"/>
            <charset val="238"/>
          </rPr>
          <t>SZV_F:FeladatAzonosito</t>
        </r>
      </text>
    </comment>
    <comment ref="I324" authorId="0" shapeId="0">
      <text>
        <r>
          <rPr>
            <sz val="11"/>
            <rFont val="Calibri"/>
            <family val="2"/>
            <charset val="238"/>
          </rPr>
          <t>SZV_F:EllatasiTerulet</t>
        </r>
      </text>
    </comment>
    <comment ref="J324" authorId="0" shapeId="0">
      <text>
        <r>
          <rPr>
            <sz val="11"/>
            <rFont val="Calibri"/>
            <family val="2"/>
            <charset val="238"/>
          </rPr>
          <t>SZV_F:EllatasertFelelos</t>
        </r>
      </text>
    </comment>
    <comment ref="K324" authorId="0" shapeId="0">
      <text>
        <r>
          <rPr>
            <sz val="11"/>
            <rFont val="Calibri"/>
            <family val="2"/>
            <charset val="238"/>
          </rPr>
          <t>SZV_F:TervezettNettoKoltseg</t>
        </r>
      </text>
    </comment>
    <comment ref="L324" authorId="0" shapeId="0">
      <text>
        <r>
          <rPr>
            <sz val="11"/>
            <rFont val="Calibri"/>
            <family val="2"/>
            <charset val="238"/>
          </rPr>
          <t>SZV_F:IdotartamKezdes</t>
        </r>
      </text>
    </comment>
    <comment ref="M324" authorId="0" shapeId="0">
      <text>
        <r>
          <rPr>
            <sz val="11"/>
            <rFont val="Calibri"/>
            <family val="2"/>
            <charset val="238"/>
          </rPr>
          <t>SZV_F:IdotartamBefejezes</t>
        </r>
      </text>
    </comment>
    <comment ref="N324" authorId="0" shapeId="0">
      <text>
        <r>
          <rPr>
            <sz val="11"/>
            <rFont val="Calibri"/>
            <family val="2"/>
            <charset val="238"/>
          </rPr>
          <t>SZV_F:NettoKoltsegUtem1</t>
        </r>
      </text>
    </comment>
    <comment ref="O324" authorId="0" shapeId="0">
      <text>
        <r>
          <rPr>
            <sz val="11"/>
            <rFont val="Calibri"/>
            <family val="2"/>
            <charset val="238"/>
          </rPr>
          <t>SZV_F:NettoKoltsegUtem2</t>
        </r>
      </text>
    </comment>
    <comment ref="P324" authorId="0" shapeId="0">
      <text>
        <r>
          <rPr>
            <sz val="11"/>
            <rFont val="Calibri"/>
            <family val="2"/>
            <charset val="238"/>
          </rPr>
          <t>SZV_F:EM_Melleklet2_KTG</t>
        </r>
      </text>
    </comment>
    <comment ref="R324" authorId="0" shapeId="0">
      <text>
        <r>
          <rPr>
            <sz val="11"/>
            <rFont val="Calibri"/>
            <family val="2"/>
            <charset val="238"/>
          </rPr>
          <t>SZV_F:HDUtem1</t>
        </r>
      </text>
    </comment>
    <comment ref="S324" authorId="0" shapeId="0">
      <text>
        <r>
          <rPr>
            <sz val="11"/>
            <rFont val="Calibri"/>
            <family val="2"/>
            <charset val="238"/>
          </rPr>
          <t>SZV_F:ECSUtem1</t>
        </r>
      </text>
    </comment>
    <comment ref="T324" authorId="0" shapeId="0">
      <text>
        <r>
          <rPr>
            <sz val="11"/>
            <rFont val="Calibri"/>
            <family val="2"/>
            <charset val="238"/>
          </rPr>
          <t>SZV_F:KFHUtem1</t>
        </r>
      </text>
    </comment>
    <comment ref="U324" authorId="0" shapeId="0">
      <text>
        <r>
          <rPr>
            <sz val="11"/>
            <rFont val="Calibri"/>
            <family val="2"/>
            <charset val="238"/>
          </rPr>
          <t>SZV_F:Egyeb_SajatUtem1</t>
        </r>
      </text>
    </comment>
    <comment ref="V324" authorId="0" shapeId="0">
      <text>
        <r>
          <rPr>
            <sz val="11"/>
            <rFont val="Calibri"/>
            <family val="2"/>
            <charset val="238"/>
          </rPr>
          <t>SZV_F:DijUtem1</t>
        </r>
      </text>
    </comment>
    <comment ref="W324" authorId="0" shapeId="0">
      <text>
        <r>
          <rPr>
            <sz val="11"/>
            <rFont val="Calibri"/>
            <family val="2"/>
            <charset val="238"/>
          </rPr>
          <t>SZV_F:EM_Melleklet1_Utem1</t>
        </r>
      </text>
    </comment>
    <comment ref="X324" authorId="0" shapeId="0">
      <text>
        <r>
          <rPr>
            <sz val="11"/>
            <rFont val="Calibri"/>
            <family val="2"/>
            <charset val="238"/>
          </rPr>
          <t>SZV_F:EgyebAllamiUtem1</t>
        </r>
      </text>
    </comment>
    <comment ref="Y324" authorId="0" shapeId="0">
      <text>
        <r>
          <rPr>
            <sz val="11"/>
            <rFont val="Calibri"/>
            <family val="2"/>
            <charset val="238"/>
          </rPr>
          <t>SZV_F:OnkormanyzatiUtem1</t>
        </r>
      </text>
    </comment>
    <comment ref="Z324" authorId="0" shapeId="0">
      <text>
        <r>
          <rPr>
            <sz val="11"/>
            <rFont val="Calibri"/>
            <family val="2"/>
            <charset val="238"/>
          </rPr>
          <t>SZV_F:EUUtem1</t>
        </r>
      </text>
    </comment>
    <comment ref="AA324" authorId="0" shapeId="0">
      <text>
        <r>
          <rPr>
            <sz val="11"/>
            <rFont val="Calibri"/>
            <family val="2"/>
            <charset val="238"/>
          </rPr>
          <t>SZV_F:EgyebUtem1</t>
        </r>
      </text>
    </comment>
    <comment ref="AB324" authorId="0" shapeId="0">
      <text>
        <r>
          <rPr>
            <sz val="11"/>
            <rFont val="Calibri"/>
            <family val="2"/>
            <charset val="238"/>
          </rPr>
          <t>SZV_F:HitelKotvenyUtem1</t>
        </r>
      </text>
    </comment>
    <comment ref="AC324" authorId="0" shapeId="0">
      <text>
        <r>
          <rPr>
            <sz val="11"/>
            <rFont val="Calibri"/>
            <family val="2"/>
            <charset val="238"/>
          </rPr>
          <t>SZV_F:OsszesenUtem1</t>
        </r>
      </text>
    </comment>
    <comment ref="AF324" authorId="0" shapeId="0">
      <text>
        <r>
          <rPr>
            <sz val="11"/>
            <rFont val="Calibri"/>
            <family val="2"/>
            <charset val="238"/>
          </rPr>
          <t>SZV_F:HDUtem2</t>
        </r>
      </text>
    </comment>
    <comment ref="AG324" authorId="0" shapeId="0">
      <text>
        <r>
          <rPr>
            <sz val="11"/>
            <rFont val="Calibri"/>
            <family val="2"/>
            <charset val="238"/>
          </rPr>
          <t>SZV_F:ECSUtem2</t>
        </r>
      </text>
    </comment>
    <comment ref="AH324" authorId="0" shapeId="0">
      <text>
        <r>
          <rPr>
            <sz val="11"/>
            <rFont val="Calibri"/>
            <family val="2"/>
            <charset val="238"/>
          </rPr>
          <t>SZV_F:KFHUtem2</t>
        </r>
      </text>
    </comment>
    <comment ref="AI324" authorId="0" shapeId="0">
      <text>
        <r>
          <rPr>
            <sz val="11"/>
            <rFont val="Calibri"/>
            <family val="2"/>
            <charset val="238"/>
          </rPr>
          <t>SZV_F:Egyeb_SajatUtem2</t>
        </r>
      </text>
    </comment>
    <comment ref="AJ324" authorId="0" shapeId="0">
      <text>
        <r>
          <rPr>
            <sz val="11"/>
            <rFont val="Calibri"/>
            <family val="2"/>
            <charset val="238"/>
          </rPr>
          <t>SZV_F:DijUtem2</t>
        </r>
      </text>
    </comment>
    <comment ref="AK324" authorId="0" shapeId="0">
      <text>
        <r>
          <rPr>
            <sz val="11"/>
            <rFont val="Calibri"/>
            <family val="2"/>
            <charset val="238"/>
          </rPr>
          <t>SZV_F:EM_Melleklet1_Utem2</t>
        </r>
      </text>
    </comment>
    <comment ref="AL324" authorId="0" shapeId="0">
      <text>
        <r>
          <rPr>
            <sz val="11"/>
            <rFont val="Calibri"/>
            <family val="2"/>
            <charset val="238"/>
          </rPr>
          <t>SZV_F:EgyebAllamiUtem2</t>
        </r>
      </text>
    </comment>
    <comment ref="AM324" authorId="0" shapeId="0">
      <text>
        <r>
          <rPr>
            <sz val="11"/>
            <rFont val="Calibri"/>
            <family val="2"/>
            <charset val="238"/>
          </rPr>
          <t>SZV_F:OnkormanyzatiUtem2</t>
        </r>
      </text>
    </comment>
    <comment ref="AN324" authorId="0" shapeId="0">
      <text>
        <r>
          <rPr>
            <sz val="11"/>
            <rFont val="Calibri"/>
            <family val="2"/>
            <charset val="238"/>
          </rPr>
          <t>SZV_F:EUUtem2</t>
        </r>
      </text>
    </comment>
    <comment ref="AO324" authorId="0" shapeId="0">
      <text>
        <r>
          <rPr>
            <sz val="11"/>
            <rFont val="Calibri"/>
            <family val="2"/>
            <charset val="238"/>
          </rPr>
          <t>SZV_F:EgyebUtem2</t>
        </r>
      </text>
    </comment>
    <comment ref="AP324" authorId="0" shapeId="0">
      <text>
        <r>
          <rPr>
            <sz val="11"/>
            <rFont val="Calibri"/>
            <family val="2"/>
            <charset val="238"/>
          </rPr>
          <t>SZV_F:HitelKotvenyUtem2</t>
        </r>
      </text>
    </comment>
    <comment ref="AQ324" authorId="0" shapeId="0">
      <text>
        <r>
          <rPr>
            <sz val="11"/>
            <rFont val="Calibri"/>
            <family val="2"/>
            <charset val="238"/>
          </rPr>
          <t>SZV_F:OsszesenUtem2</t>
        </r>
      </text>
    </comment>
    <comment ref="AR324" authorId="0" shapeId="0">
      <text>
        <r>
          <rPr>
            <sz val="11"/>
            <rFont val="Calibri"/>
            <family val="2"/>
            <charset val="238"/>
          </rPr>
          <t>SZV_F:ForrashianyUtem2</t>
        </r>
      </text>
    </comment>
    <comment ref="AU324" authorId="0" shapeId="0">
      <text>
        <r>
          <rPr>
            <sz val="11"/>
            <rFont val="Calibri"/>
            <family val="2"/>
            <charset val="238"/>
          </rPr>
          <t>SZV_F:Indokolas</t>
        </r>
      </text>
    </comment>
    <comment ref="AV324" authorId="0" shapeId="0">
      <text>
        <r>
          <rPr>
            <sz val="11"/>
            <rFont val="Calibri"/>
            <family val="2"/>
            <charset val="238"/>
          </rPr>
          <t>SZV_F:Megjegyzes</t>
        </r>
      </text>
    </comment>
    <comment ref="AW324" authorId="0" shapeId="0">
      <text>
        <r>
          <rPr>
            <sz val="11"/>
            <rFont val="Calibri"/>
            <family val="2"/>
            <charset val="238"/>
          </rPr>
          <t>SZV_F:FeladatSorszam</t>
        </r>
      </text>
    </comment>
    <comment ref="AY324" authorId="0" shapeId="0">
      <text>
        <r>
          <rPr>
            <sz val="11"/>
            <rFont val="Calibri"/>
            <family val="2"/>
            <charset val="238"/>
          </rPr>
          <t>SZV_F:ISA</t>
        </r>
      </text>
    </comment>
    <comment ref="B325" authorId="0" shapeId="0">
      <text>
        <r>
          <rPr>
            <sz val="11"/>
            <rFont val="Calibri"/>
            <family val="2"/>
            <charset val="238"/>
          </rPr>
          <t>SZV_F:FontossagiSorrent</t>
        </r>
      </text>
    </comment>
    <comment ref="C325" authorId="0" shapeId="0">
      <text>
        <r>
          <rPr>
            <sz val="11"/>
            <rFont val="Calibri"/>
            <family val="2"/>
            <charset val="238"/>
          </rPr>
          <t>SZV_F:FeladatKategoria</t>
        </r>
      </text>
    </comment>
    <comment ref="D325" authorId="0" shapeId="0">
      <text>
        <r>
          <rPr>
            <sz val="11"/>
            <rFont val="Calibri"/>
            <family val="2"/>
            <charset val="238"/>
          </rPr>
          <t>SZV_F:FeladatMegnevezes</t>
        </r>
      </text>
    </comment>
    <comment ref="E325" authorId="0" shapeId="0">
      <text>
        <r>
          <rPr>
            <sz val="11"/>
            <rFont val="Calibri"/>
            <family val="2"/>
            <charset val="238"/>
          </rPr>
          <t>SZV_F:ElviEngedelySzam</t>
        </r>
      </text>
    </comment>
    <comment ref="F325" authorId="0" shapeId="0">
      <text>
        <r>
          <rPr>
            <sz val="11"/>
            <rFont val="Calibri"/>
            <family val="2"/>
            <charset val="238"/>
          </rPr>
          <t>SZV_F:VKR_Kod</t>
        </r>
      </text>
    </comment>
    <comment ref="G325" authorId="0" shapeId="0">
      <text>
        <r>
          <rPr>
            <sz val="11"/>
            <rFont val="Calibri"/>
            <family val="2"/>
            <charset val="238"/>
          </rPr>
          <t>SZV_F:VKR_Nev</t>
        </r>
      </text>
    </comment>
    <comment ref="H325" authorId="0" shapeId="0">
      <text>
        <r>
          <rPr>
            <sz val="11"/>
            <rFont val="Calibri"/>
            <family val="2"/>
            <charset val="238"/>
          </rPr>
          <t>SZV_F:FeladatAzonosito</t>
        </r>
      </text>
    </comment>
    <comment ref="I325" authorId="0" shapeId="0">
      <text>
        <r>
          <rPr>
            <sz val="11"/>
            <rFont val="Calibri"/>
            <family val="2"/>
            <charset val="238"/>
          </rPr>
          <t>SZV_F:EllatasiTerulet</t>
        </r>
      </text>
    </comment>
    <comment ref="J325" authorId="0" shapeId="0">
      <text>
        <r>
          <rPr>
            <sz val="11"/>
            <rFont val="Calibri"/>
            <family val="2"/>
            <charset val="238"/>
          </rPr>
          <t>SZV_F:EllatasertFelelos</t>
        </r>
      </text>
    </comment>
    <comment ref="K325" authorId="0" shapeId="0">
      <text>
        <r>
          <rPr>
            <sz val="11"/>
            <rFont val="Calibri"/>
            <family val="2"/>
            <charset val="238"/>
          </rPr>
          <t>SZV_F:TervezettNettoKoltseg</t>
        </r>
      </text>
    </comment>
    <comment ref="L325" authorId="0" shapeId="0">
      <text>
        <r>
          <rPr>
            <sz val="11"/>
            <rFont val="Calibri"/>
            <family val="2"/>
            <charset val="238"/>
          </rPr>
          <t>SZV_F:IdotartamKezdes</t>
        </r>
      </text>
    </comment>
    <comment ref="M325" authorId="0" shapeId="0">
      <text>
        <r>
          <rPr>
            <sz val="11"/>
            <rFont val="Calibri"/>
            <family val="2"/>
            <charset val="238"/>
          </rPr>
          <t>SZV_F:IdotartamBefejezes</t>
        </r>
      </text>
    </comment>
    <comment ref="N325" authorId="0" shapeId="0">
      <text>
        <r>
          <rPr>
            <sz val="11"/>
            <rFont val="Calibri"/>
            <family val="2"/>
            <charset val="238"/>
          </rPr>
          <t>SZV_F:NettoKoltsegUtem1</t>
        </r>
      </text>
    </comment>
    <comment ref="O325" authorId="0" shapeId="0">
      <text>
        <r>
          <rPr>
            <sz val="11"/>
            <rFont val="Calibri"/>
            <family val="2"/>
            <charset val="238"/>
          </rPr>
          <t>SZV_F:NettoKoltsegUtem2</t>
        </r>
      </text>
    </comment>
    <comment ref="P325" authorId="0" shapeId="0">
      <text>
        <r>
          <rPr>
            <sz val="11"/>
            <rFont val="Calibri"/>
            <family val="2"/>
            <charset val="238"/>
          </rPr>
          <t>SZV_F:EM_Melleklet2_KTG</t>
        </r>
      </text>
    </comment>
    <comment ref="R325" authorId="0" shapeId="0">
      <text>
        <r>
          <rPr>
            <sz val="11"/>
            <rFont val="Calibri"/>
            <family val="2"/>
            <charset val="238"/>
          </rPr>
          <t>SZV_F:HDUtem1</t>
        </r>
      </text>
    </comment>
    <comment ref="S325" authorId="0" shapeId="0">
      <text>
        <r>
          <rPr>
            <sz val="11"/>
            <rFont val="Calibri"/>
            <family val="2"/>
            <charset val="238"/>
          </rPr>
          <t>SZV_F:ECSUtem1</t>
        </r>
      </text>
    </comment>
    <comment ref="T325" authorId="0" shapeId="0">
      <text>
        <r>
          <rPr>
            <sz val="11"/>
            <rFont val="Calibri"/>
            <family val="2"/>
            <charset val="238"/>
          </rPr>
          <t>SZV_F:KFHUtem1</t>
        </r>
      </text>
    </comment>
    <comment ref="U325" authorId="0" shapeId="0">
      <text>
        <r>
          <rPr>
            <sz val="11"/>
            <rFont val="Calibri"/>
            <family val="2"/>
            <charset val="238"/>
          </rPr>
          <t>SZV_F:Egyeb_SajatUtem1</t>
        </r>
      </text>
    </comment>
    <comment ref="V325" authorId="0" shapeId="0">
      <text>
        <r>
          <rPr>
            <sz val="11"/>
            <rFont val="Calibri"/>
            <family val="2"/>
            <charset val="238"/>
          </rPr>
          <t>SZV_F:DijUtem1</t>
        </r>
      </text>
    </comment>
    <comment ref="W325" authorId="0" shapeId="0">
      <text>
        <r>
          <rPr>
            <sz val="11"/>
            <rFont val="Calibri"/>
            <family val="2"/>
            <charset val="238"/>
          </rPr>
          <t>SZV_F:EM_Melleklet1_Utem1</t>
        </r>
      </text>
    </comment>
    <comment ref="X325" authorId="0" shapeId="0">
      <text>
        <r>
          <rPr>
            <sz val="11"/>
            <rFont val="Calibri"/>
            <family val="2"/>
            <charset val="238"/>
          </rPr>
          <t>SZV_F:EgyebAllamiUtem1</t>
        </r>
      </text>
    </comment>
    <comment ref="Y325" authorId="0" shapeId="0">
      <text>
        <r>
          <rPr>
            <sz val="11"/>
            <rFont val="Calibri"/>
            <family val="2"/>
            <charset val="238"/>
          </rPr>
          <t>SZV_F:OnkormanyzatiUtem1</t>
        </r>
      </text>
    </comment>
    <comment ref="Z325" authorId="0" shapeId="0">
      <text>
        <r>
          <rPr>
            <sz val="11"/>
            <rFont val="Calibri"/>
            <family val="2"/>
            <charset val="238"/>
          </rPr>
          <t>SZV_F:EUUtem1</t>
        </r>
      </text>
    </comment>
    <comment ref="AA325" authorId="0" shapeId="0">
      <text>
        <r>
          <rPr>
            <sz val="11"/>
            <rFont val="Calibri"/>
            <family val="2"/>
            <charset val="238"/>
          </rPr>
          <t>SZV_F:EgyebUtem1</t>
        </r>
      </text>
    </comment>
    <comment ref="AB325" authorId="0" shapeId="0">
      <text>
        <r>
          <rPr>
            <sz val="11"/>
            <rFont val="Calibri"/>
            <family val="2"/>
            <charset val="238"/>
          </rPr>
          <t>SZV_F:HitelKotvenyUtem1</t>
        </r>
      </text>
    </comment>
    <comment ref="AC325" authorId="0" shapeId="0">
      <text>
        <r>
          <rPr>
            <sz val="11"/>
            <rFont val="Calibri"/>
            <family val="2"/>
            <charset val="238"/>
          </rPr>
          <t>SZV_F:OsszesenUtem1</t>
        </r>
      </text>
    </comment>
    <comment ref="AF325" authorId="0" shapeId="0">
      <text>
        <r>
          <rPr>
            <sz val="11"/>
            <rFont val="Calibri"/>
            <family val="2"/>
            <charset val="238"/>
          </rPr>
          <t>SZV_F:HDUtem2</t>
        </r>
      </text>
    </comment>
    <comment ref="AG325" authorId="0" shapeId="0">
      <text>
        <r>
          <rPr>
            <sz val="11"/>
            <rFont val="Calibri"/>
            <family val="2"/>
            <charset val="238"/>
          </rPr>
          <t>SZV_F:ECSUtem2</t>
        </r>
      </text>
    </comment>
    <comment ref="AH325" authorId="0" shapeId="0">
      <text>
        <r>
          <rPr>
            <sz val="11"/>
            <rFont val="Calibri"/>
            <family val="2"/>
            <charset val="238"/>
          </rPr>
          <t>SZV_F:KFHUtem2</t>
        </r>
      </text>
    </comment>
    <comment ref="AI325" authorId="0" shapeId="0">
      <text>
        <r>
          <rPr>
            <sz val="11"/>
            <rFont val="Calibri"/>
            <family val="2"/>
            <charset val="238"/>
          </rPr>
          <t>SZV_F:Egyeb_SajatUtem2</t>
        </r>
      </text>
    </comment>
    <comment ref="AJ325" authorId="0" shapeId="0">
      <text>
        <r>
          <rPr>
            <sz val="11"/>
            <rFont val="Calibri"/>
            <family val="2"/>
            <charset val="238"/>
          </rPr>
          <t>SZV_F:DijUtem2</t>
        </r>
      </text>
    </comment>
    <comment ref="AK325" authorId="0" shapeId="0">
      <text>
        <r>
          <rPr>
            <sz val="11"/>
            <rFont val="Calibri"/>
            <family val="2"/>
            <charset val="238"/>
          </rPr>
          <t>SZV_F:EM_Melleklet1_Utem2</t>
        </r>
      </text>
    </comment>
    <comment ref="AL325" authorId="0" shapeId="0">
      <text>
        <r>
          <rPr>
            <sz val="11"/>
            <rFont val="Calibri"/>
            <family val="2"/>
            <charset val="238"/>
          </rPr>
          <t>SZV_F:EgyebAllamiUtem2</t>
        </r>
      </text>
    </comment>
    <comment ref="AM325" authorId="0" shapeId="0">
      <text>
        <r>
          <rPr>
            <sz val="11"/>
            <rFont val="Calibri"/>
            <family val="2"/>
            <charset val="238"/>
          </rPr>
          <t>SZV_F:OnkormanyzatiUtem2</t>
        </r>
      </text>
    </comment>
    <comment ref="AN325" authorId="0" shapeId="0">
      <text>
        <r>
          <rPr>
            <sz val="11"/>
            <rFont val="Calibri"/>
            <family val="2"/>
            <charset val="238"/>
          </rPr>
          <t>SZV_F:EUUtem2</t>
        </r>
      </text>
    </comment>
    <comment ref="AO325" authorId="0" shapeId="0">
      <text>
        <r>
          <rPr>
            <sz val="11"/>
            <rFont val="Calibri"/>
            <family val="2"/>
            <charset val="238"/>
          </rPr>
          <t>SZV_F:EgyebUtem2</t>
        </r>
      </text>
    </comment>
    <comment ref="AP325" authorId="0" shapeId="0">
      <text>
        <r>
          <rPr>
            <sz val="11"/>
            <rFont val="Calibri"/>
            <family val="2"/>
            <charset val="238"/>
          </rPr>
          <t>SZV_F:HitelKotvenyUtem2</t>
        </r>
      </text>
    </comment>
    <comment ref="AQ325" authorId="0" shapeId="0">
      <text>
        <r>
          <rPr>
            <sz val="11"/>
            <rFont val="Calibri"/>
            <family val="2"/>
            <charset val="238"/>
          </rPr>
          <t>SZV_F:OsszesenUtem2</t>
        </r>
      </text>
    </comment>
    <comment ref="AR325" authorId="0" shapeId="0">
      <text>
        <r>
          <rPr>
            <sz val="11"/>
            <rFont val="Calibri"/>
            <family val="2"/>
            <charset val="238"/>
          </rPr>
          <t>SZV_F:ForrashianyUtem2</t>
        </r>
      </text>
    </comment>
    <comment ref="AU325" authorId="0" shapeId="0">
      <text>
        <r>
          <rPr>
            <sz val="11"/>
            <rFont val="Calibri"/>
            <family val="2"/>
            <charset val="238"/>
          </rPr>
          <t>SZV_F:Indokolas</t>
        </r>
      </text>
    </comment>
    <comment ref="AV325" authorId="0" shapeId="0">
      <text>
        <r>
          <rPr>
            <sz val="11"/>
            <rFont val="Calibri"/>
            <family val="2"/>
            <charset val="238"/>
          </rPr>
          <t>SZV_F:Megjegyzes</t>
        </r>
      </text>
    </comment>
    <comment ref="AW325" authorId="0" shapeId="0">
      <text>
        <r>
          <rPr>
            <sz val="11"/>
            <rFont val="Calibri"/>
            <family val="2"/>
            <charset val="238"/>
          </rPr>
          <t>SZV_F:FeladatSorszam</t>
        </r>
      </text>
    </comment>
    <comment ref="AY325" authorId="0" shapeId="0">
      <text>
        <r>
          <rPr>
            <sz val="11"/>
            <rFont val="Calibri"/>
            <family val="2"/>
            <charset val="238"/>
          </rPr>
          <t>SZV_F:ISA</t>
        </r>
      </text>
    </comment>
    <comment ref="B326" authorId="0" shapeId="0">
      <text>
        <r>
          <rPr>
            <sz val="11"/>
            <rFont val="Calibri"/>
            <family val="2"/>
            <charset val="238"/>
          </rPr>
          <t>SZV_F:FontossagiSorrent</t>
        </r>
      </text>
    </comment>
    <comment ref="C326" authorId="0" shapeId="0">
      <text>
        <r>
          <rPr>
            <sz val="11"/>
            <rFont val="Calibri"/>
            <family val="2"/>
            <charset val="238"/>
          </rPr>
          <t>SZV_F:FeladatKategoria</t>
        </r>
      </text>
    </comment>
    <comment ref="D326" authorId="0" shapeId="0">
      <text>
        <r>
          <rPr>
            <sz val="11"/>
            <rFont val="Calibri"/>
            <family val="2"/>
            <charset val="238"/>
          </rPr>
          <t>SZV_F:FeladatMegnevezes</t>
        </r>
      </text>
    </comment>
    <comment ref="E326" authorId="0" shapeId="0">
      <text>
        <r>
          <rPr>
            <sz val="11"/>
            <rFont val="Calibri"/>
            <family val="2"/>
            <charset val="238"/>
          </rPr>
          <t>SZV_F:ElviEngedelySzam</t>
        </r>
      </text>
    </comment>
    <comment ref="F326" authorId="0" shapeId="0">
      <text>
        <r>
          <rPr>
            <sz val="11"/>
            <rFont val="Calibri"/>
            <family val="2"/>
            <charset val="238"/>
          </rPr>
          <t>SZV_F:VKR_Kod</t>
        </r>
      </text>
    </comment>
    <comment ref="G326" authorId="0" shapeId="0">
      <text>
        <r>
          <rPr>
            <sz val="11"/>
            <rFont val="Calibri"/>
            <family val="2"/>
            <charset val="238"/>
          </rPr>
          <t>SZV_F:VKR_Nev</t>
        </r>
      </text>
    </comment>
    <comment ref="H326" authorId="0" shapeId="0">
      <text>
        <r>
          <rPr>
            <sz val="11"/>
            <rFont val="Calibri"/>
            <family val="2"/>
            <charset val="238"/>
          </rPr>
          <t>SZV_F:FeladatAzonosito</t>
        </r>
      </text>
    </comment>
    <comment ref="I326" authorId="0" shapeId="0">
      <text>
        <r>
          <rPr>
            <sz val="11"/>
            <rFont val="Calibri"/>
            <family val="2"/>
            <charset val="238"/>
          </rPr>
          <t>SZV_F:EllatasiTerulet</t>
        </r>
      </text>
    </comment>
    <comment ref="J326" authorId="0" shapeId="0">
      <text>
        <r>
          <rPr>
            <sz val="11"/>
            <rFont val="Calibri"/>
            <family val="2"/>
            <charset val="238"/>
          </rPr>
          <t>SZV_F:EllatasertFelelos</t>
        </r>
      </text>
    </comment>
    <comment ref="K326" authorId="0" shapeId="0">
      <text>
        <r>
          <rPr>
            <sz val="11"/>
            <rFont val="Calibri"/>
            <family val="2"/>
            <charset val="238"/>
          </rPr>
          <t>SZV_F:TervezettNettoKoltseg</t>
        </r>
      </text>
    </comment>
    <comment ref="L326" authorId="0" shapeId="0">
      <text>
        <r>
          <rPr>
            <sz val="11"/>
            <rFont val="Calibri"/>
            <family val="2"/>
            <charset val="238"/>
          </rPr>
          <t>SZV_F:IdotartamKezdes</t>
        </r>
      </text>
    </comment>
    <comment ref="M326" authorId="0" shapeId="0">
      <text>
        <r>
          <rPr>
            <sz val="11"/>
            <rFont val="Calibri"/>
            <family val="2"/>
            <charset val="238"/>
          </rPr>
          <t>SZV_F:IdotartamBefejezes</t>
        </r>
      </text>
    </comment>
    <comment ref="N326" authorId="0" shapeId="0">
      <text>
        <r>
          <rPr>
            <sz val="11"/>
            <rFont val="Calibri"/>
            <family val="2"/>
            <charset val="238"/>
          </rPr>
          <t>SZV_F:NettoKoltsegUtem1</t>
        </r>
      </text>
    </comment>
    <comment ref="O326" authorId="0" shapeId="0">
      <text>
        <r>
          <rPr>
            <sz val="11"/>
            <rFont val="Calibri"/>
            <family val="2"/>
            <charset val="238"/>
          </rPr>
          <t>SZV_F:NettoKoltsegUtem2</t>
        </r>
      </text>
    </comment>
    <comment ref="P326" authorId="0" shapeId="0">
      <text>
        <r>
          <rPr>
            <sz val="11"/>
            <rFont val="Calibri"/>
            <family val="2"/>
            <charset val="238"/>
          </rPr>
          <t>SZV_F:EM_Melleklet2_KTG</t>
        </r>
      </text>
    </comment>
    <comment ref="R326" authorId="0" shapeId="0">
      <text>
        <r>
          <rPr>
            <sz val="11"/>
            <rFont val="Calibri"/>
            <family val="2"/>
            <charset val="238"/>
          </rPr>
          <t>SZV_F:HDUtem1</t>
        </r>
      </text>
    </comment>
    <comment ref="S326" authorId="0" shapeId="0">
      <text>
        <r>
          <rPr>
            <sz val="11"/>
            <rFont val="Calibri"/>
            <family val="2"/>
            <charset val="238"/>
          </rPr>
          <t>SZV_F:ECSUtem1</t>
        </r>
      </text>
    </comment>
    <comment ref="T326" authorId="0" shapeId="0">
      <text>
        <r>
          <rPr>
            <sz val="11"/>
            <rFont val="Calibri"/>
            <family val="2"/>
            <charset val="238"/>
          </rPr>
          <t>SZV_F:KFHUtem1</t>
        </r>
      </text>
    </comment>
    <comment ref="U326" authorId="0" shapeId="0">
      <text>
        <r>
          <rPr>
            <sz val="11"/>
            <rFont val="Calibri"/>
            <family val="2"/>
            <charset val="238"/>
          </rPr>
          <t>SZV_F:Egyeb_SajatUtem1</t>
        </r>
      </text>
    </comment>
    <comment ref="V326" authorId="0" shapeId="0">
      <text>
        <r>
          <rPr>
            <sz val="11"/>
            <rFont val="Calibri"/>
            <family val="2"/>
            <charset val="238"/>
          </rPr>
          <t>SZV_F:DijUtem1</t>
        </r>
      </text>
    </comment>
    <comment ref="W326" authorId="0" shapeId="0">
      <text>
        <r>
          <rPr>
            <sz val="11"/>
            <rFont val="Calibri"/>
            <family val="2"/>
            <charset val="238"/>
          </rPr>
          <t>SZV_F:EM_Melleklet1_Utem1</t>
        </r>
      </text>
    </comment>
    <comment ref="X326" authorId="0" shapeId="0">
      <text>
        <r>
          <rPr>
            <sz val="11"/>
            <rFont val="Calibri"/>
            <family val="2"/>
            <charset val="238"/>
          </rPr>
          <t>SZV_F:EgyebAllamiUtem1</t>
        </r>
      </text>
    </comment>
    <comment ref="Y326" authorId="0" shapeId="0">
      <text>
        <r>
          <rPr>
            <sz val="11"/>
            <rFont val="Calibri"/>
            <family val="2"/>
            <charset val="238"/>
          </rPr>
          <t>SZV_F:OnkormanyzatiUtem1</t>
        </r>
      </text>
    </comment>
    <comment ref="Z326" authorId="0" shapeId="0">
      <text>
        <r>
          <rPr>
            <sz val="11"/>
            <rFont val="Calibri"/>
            <family val="2"/>
            <charset val="238"/>
          </rPr>
          <t>SZV_F:EUUtem1</t>
        </r>
      </text>
    </comment>
    <comment ref="AA326" authorId="0" shapeId="0">
      <text>
        <r>
          <rPr>
            <sz val="11"/>
            <rFont val="Calibri"/>
            <family val="2"/>
            <charset val="238"/>
          </rPr>
          <t>SZV_F:EgyebUtem1</t>
        </r>
      </text>
    </comment>
    <comment ref="AB326" authorId="0" shapeId="0">
      <text>
        <r>
          <rPr>
            <sz val="11"/>
            <rFont val="Calibri"/>
            <family val="2"/>
            <charset val="238"/>
          </rPr>
          <t>SZV_F:HitelKotvenyUtem1</t>
        </r>
      </text>
    </comment>
    <comment ref="AC326" authorId="0" shapeId="0">
      <text>
        <r>
          <rPr>
            <sz val="11"/>
            <rFont val="Calibri"/>
            <family val="2"/>
            <charset val="238"/>
          </rPr>
          <t>SZV_F:OsszesenUtem1</t>
        </r>
      </text>
    </comment>
    <comment ref="AF326" authorId="0" shapeId="0">
      <text>
        <r>
          <rPr>
            <sz val="11"/>
            <rFont val="Calibri"/>
            <family val="2"/>
            <charset val="238"/>
          </rPr>
          <t>SZV_F:HDUtem2</t>
        </r>
      </text>
    </comment>
    <comment ref="AG326" authorId="0" shapeId="0">
      <text>
        <r>
          <rPr>
            <sz val="11"/>
            <rFont val="Calibri"/>
            <family val="2"/>
            <charset val="238"/>
          </rPr>
          <t>SZV_F:ECSUtem2</t>
        </r>
      </text>
    </comment>
    <comment ref="AH326" authorId="0" shapeId="0">
      <text>
        <r>
          <rPr>
            <sz val="11"/>
            <rFont val="Calibri"/>
            <family val="2"/>
            <charset val="238"/>
          </rPr>
          <t>SZV_F:KFHUtem2</t>
        </r>
      </text>
    </comment>
    <comment ref="AI326" authorId="0" shapeId="0">
      <text>
        <r>
          <rPr>
            <sz val="11"/>
            <rFont val="Calibri"/>
            <family val="2"/>
            <charset val="238"/>
          </rPr>
          <t>SZV_F:Egyeb_SajatUtem2</t>
        </r>
      </text>
    </comment>
    <comment ref="AJ326" authorId="0" shapeId="0">
      <text>
        <r>
          <rPr>
            <sz val="11"/>
            <rFont val="Calibri"/>
            <family val="2"/>
            <charset val="238"/>
          </rPr>
          <t>SZV_F:DijUtem2</t>
        </r>
      </text>
    </comment>
    <comment ref="AK326" authorId="0" shapeId="0">
      <text>
        <r>
          <rPr>
            <sz val="11"/>
            <rFont val="Calibri"/>
            <family val="2"/>
            <charset val="238"/>
          </rPr>
          <t>SZV_F:EM_Melleklet1_Utem2</t>
        </r>
      </text>
    </comment>
    <comment ref="AL326" authorId="0" shapeId="0">
      <text>
        <r>
          <rPr>
            <sz val="11"/>
            <rFont val="Calibri"/>
            <family val="2"/>
            <charset val="238"/>
          </rPr>
          <t>SZV_F:EgyebAllamiUtem2</t>
        </r>
      </text>
    </comment>
    <comment ref="AM326" authorId="0" shapeId="0">
      <text>
        <r>
          <rPr>
            <sz val="11"/>
            <rFont val="Calibri"/>
            <family val="2"/>
            <charset val="238"/>
          </rPr>
          <t>SZV_F:OnkormanyzatiUtem2</t>
        </r>
      </text>
    </comment>
    <comment ref="AN326" authorId="0" shapeId="0">
      <text>
        <r>
          <rPr>
            <sz val="11"/>
            <rFont val="Calibri"/>
            <family val="2"/>
            <charset val="238"/>
          </rPr>
          <t>SZV_F:EUUtem2</t>
        </r>
      </text>
    </comment>
    <comment ref="AO326" authorId="0" shapeId="0">
      <text>
        <r>
          <rPr>
            <sz val="11"/>
            <rFont val="Calibri"/>
            <family val="2"/>
            <charset val="238"/>
          </rPr>
          <t>SZV_F:EgyebUtem2</t>
        </r>
      </text>
    </comment>
    <comment ref="AP326" authorId="0" shapeId="0">
      <text>
        <r>
          <rPr>
            <sz val="11"/>
            <rFont val="Calibri"/>
            <family val="2"/>
            <charset val="238"/>
          </rPr>
          <t>SZV_F:HitelKotvenyUtem2</t>
        </r>
      </text>
    </comment>
    <comment ref="AQ326" authorId="0" shapeId="0">
      <text>
        <r>
          <rPr>
            <sz val="11"/>
            <rFont val="Calibri"/>
            <family val="2"/>
            <charset val="238"/>
          </rPr>
          <t>SZV_F:OsszesenUtem2</t>
        </r>
      </text>
    </comment>
    <comment ref="AR326" authorId="0" shapeId="0">
      <text>
        <r>
          <rPr>
            <sz val="11"/>
            <rFont val="Calibri"/>
            <family val="2"/>
            <charset val="238"/>
          </rPr>
          <t>SZV_F:ForrashianyUtem2</t>
        </r>
      </text>
    </comment>
    <comment ref="AU326" authorId="0" shapeId="0">
      <text>
        <r>
          <rPr>
            <sz val="11"/>
            <rFont val="Calibri"/>
            <family val="2"/>
            <charset val="238"/>
          </rPr>
          <t>SZV_F:Indokolas</t>
        </r>
      </text>
    </comment>
    <comment ref="AV326" authorId="0" shapeId="0">
      <text>
        <r>
          <rPr>
            <sz val="11"/>
            <rFont val="Calibri"/>
            <family val="2"/>
            <charset val="238"/>
          </rPr>
          <t>SZV_F:Megjegyzes</t>
        </r>
      </text>
    </comment>
    <comment ref="AW326" authorId="0" shapeId="0">
      <text>
        <r>
          <rPr>
            <sz val="11"/>
            <rFont val="Calibri"/>
            <family val="2"/>
            <charset val="238"/>
          </rPr>
          <t>SZV_F:FeladatSorszam</t>
        </r>
      </text>
    </comment>
    <comment ref="AY326" authorId="0" shapeId="0">
      <text>
        <r>
          <rPr>
            <sz val="11"/>
            <rFont val="Calibri"/>
            <family val="2"/>
            <charset val="238"/>
          </rPr>
          <t>SZV_F:ISA</t>
        </r>
      </text>
    </comment>
    <comment ref="B327" authorId="0" shapeId="0">
      <text>
        <r>
          <rPr>
            <sz val="11"/>
            <rFont val="Calibri"/>
            <family val="2"/>
            <charset val="238"/>
          </rPr>
          <t>SZV_F:FontossagiSorrent</t>
        </r>
      </text>
    </comment>
    <comment ref="C327" authorId="0" shapeId="0">
      <text>
        <r>
          <rPr>
            <sz val="11"/>
            <rFont val="Calibri"/>
            <family val="2"/>
            <charset val="238"/>
          </rPr>
          <t>SZV_F:FeladatKategoria</t>
        </r>
      </text>
    </comment>
    <comment ref="D327" authorId="0" shapeId="0">
      <text>
        <r>
          <rPr>
            <sz val="11"/>
            <rFont val="Calibri"/>
            <family val="2"/>
            <charset val="238"/>
          </rPr>
          <t>SZV_F:FeladatMegnevezes</t>
        </r>
      </text>
    </comment>
    <comment ref="E327" authorId="0" shapeId="0">
      <text>
        <r>
          <rPr>
            <sz val="11"/>
            <rFont val="Calibri"/>
            <family val="2"/>
            <charset val="238"/>
          </rPr>
          <t>SZV_F:ElviEngedelySzam</t>
        </r>
      </text>
    </comment>
    <comment ref="F327" authorId="0" shapeId="0">
      <text>
        <r>
          <rPr>
            <sz val="11"/>
            <rFont val="Calibri"/>
            <family val="2"/>
            <charset val="238"/>
          </rPr>
          <t>SZV_F:VKR_Kod</t>
        </r>
      </text>
    </comment>
    <comment ref="G327" authorId="0" shapeId="0">
      <text>
        <r>
          <rPr>
            <sz val="11"/>
            <rFont val="Calibri"/>
            <family val="2"/>
            <charset val="238"/>
          </rPr>
          <t>SZV_F:VKR_Nev</t>
        </r>
      </text>
    </comment>
    <comment ref="H327" authorId="0" shapeId="0">
      <text>
        <r>
          <rPr>
            <sz val="11"/>
            <rFont val="Calibri"/>
            <family val="2"/>
            <charset val="238"/>
          </rPr>
          <t>SZV_F:FeladatAzonosito</t>
        </r>
      </text>
    </comment>
    <comment ref="I327" authorId="0" shapeId="0">
      <text>
        <r>
          <rPr>
            <sz val="11"/>
            <rFont val="Calibri"/>
            <family val="2"/>
            <charset val="238"/>
          </rPr>
          <t>SZV_F:EllatasiTerulet</t>
        </r>
      </text>
    </comment>
    <comment ref="J327" authorId="0" shapeId="0">
      <text>
        <r>
          <rPr>
            <sz val="11"/>
            <rFont val="Calibri"/>
            <family val="2"/>
            <charset val="238"/>
          </rPr>
          <t>SZV_F:EllatasertFelelos</t>
        </r>
      </text>
    </comment>
    <comment ref="K327" authorId="0" shapeId="0">
      <text>
        <r>
          <rPr>
            <sz val="11"/>
            <rFont val="Calibri"/>
            <family val="2"/>
            <charset val="238"/>
          </rPr>
          <t>SZV_F:TervezettNettoKoltseg</t>
        </r>
      </text>
    </comment>
    <comment ref="L327" authorId="0" shapeId="0">
      <text>
        <r>
          <rPr>
            <sz val="11"/>
            <rFont val="Calibri"/>
            <family val="2"/>
            <charset val="238"/>
          </rPr>
          <t>SZV_F:IdotartamKezdes</t>
        </r>
      </text>
    </comment>
    <comment ref="M327" authorId="0" shapeId="0">
      <text>
        <r>
          <rPr>
            <sz val="11"/>
            <rFont val="Calibri"/>
            <family val="2"/>
            <charset val="238"/>
          </rPr>
          <t>SZV_F:IdotartamBefejezes</t>
        </r>
      </text>
    </comment>
    <comment ref="N327" authorId="0" shapeId="0">
      <text>
        <r>
          <rPr>
            <sz val="11"/>
            <rFont val="Calibri"/>
            <family val="2"/>
            <charset val="238"/>
          </rPr>
          <t>SZV_F:NettoKoltsegUtem1</t>
        </r>
      </text>
    </comment>
    <comment ref="O327" authorId="0" shapeId="0">
      <text>
        <r>
          <rPr>
            <sz val="11"/>
            <rFont val="Calibri"/>
            <family val="2"/>
            <charset val="238"/>
          </rPr>
          <t>SZV_F:NettoKoltsegUtem2</t>
        </r>
      </text>
    </comment>
    <comment ref="P327" authorId="0" shapeId="0">
      <text>
        <r>
          <rPr>
            <sz val="11"/>
            <rFont val="Calibri"/>
            <family val="2"/>
            <charset val="238"/>
          </rPr>
          <t>SZV_F:EM_Melleklet2_KTG</t>
        </r>
      </text>
    </comment>
    <comment ref="R327" authorId="0" shapeId="0">
      <text>
        <r>
          <rPr>
            <sz val="11"/>
            <rFont val="Calibri"/>
            <family val="2"/>
            <charset val="238"/>
          </rPr>
          <t>SZV_F:HDUtem1</t>
        </r>
      </text>
    </comment>
    <comment ref="S327" authorId="0" shapeId="0">
      <text>
        <r>
          <rPr>
            <sz val="11"/>
            <rFont val="Calibri"/>
            <family val="2"/>
            <charset val="238"/>
          </rPr>
          <t>SZV_F:ECSUtem1</t>
        </r>
      </text>
    </comment>
    <comment ref="T327" authorId="0" shapeId="0">
      <text>
        <r>
          <rPr>
            <sz val="11"/>
            <rFont val="Calibri"/>
            <family val="2"/>
            <charset val="238"/>
          </rPr>
          <t>SZV_F:KFHUtem1</t>
        </r>
      </text>
    </comment>
    <comment ref="U327" authorId="0" shapeId="0">
      <text>
        <r>
          <rPr>
            <sz val="11"/>
            <rFont val="Calibri"/>
            <family val="2"/>
            <charset val="238"/>
          </rPr>
          <t>SZV_F:Egyeb_SajatUtem1</t>
        </r>
      </text>
    </comment>
    <comment ref="V327" authorId="0" shapeId="0">
      <text>
        <r>
          <rPr>
            <sz val="11"/>
            <rFont val="Calibri"/>
            <family val="2"/>
            <charset val="238"/>
          </rPr>
          <t>SZV_F:DijUtem1</t>
        </r>
      </text>
    </comment>
    <comment ref="W327" authorId="0" shapeId="0">
      <text>
        <r>
          <rPr>
            <sz val="11"/>
            <rFont val="Calibri"/>
            <family val="2"/>
            <charset val="238"/>
          </rPr>
          <t>SZV_F:EM_Melleklet1_Utem1</t>
        </r>
      </text>
    </comment>
    <comment ref="X327" authorId="0" shapeId="0">
      <text>
        <r>
          <rPr>
            <sz val="11"/>
            <rFont val="Calibri"/>
            <family val="2"/>
            <charset val="238"/>
          </rPr>
          <t>SZV_F:EgyebAllamiUtem1</t>
        </r>
      </text>
    </comment>
    <comment ref="Y327" authorId="0" shapeId="0">
      <text>
        <r>
          <rPr>
            <sz val="11"/>
            <rFont val="Calibri"/>
            <family val="2"/>
            <charset val="238"/>
          </rPr>
          <t>SZV_F:OnkormanyzatiUtem1</t>
        </r>
      </text>
    </comment>
    <comment ref="Z327" authorId="0" shapeId="0">
      <text>
        <r>
          <rPr>
            <sz val="11"/>
            <rFont val="Calibri"/>
            <family val="2"/>
            <charset val="238"/>
          </rPr>
          <t>SZV_F:EUUtem1</t>
        </r>
      </text>
    </comment>
    <comment ref="AA327" authorId="0" shapeId="0">
      <text>
        <r>
          <rPr>
            <sz val="11"/>
            <rFont val="Calibri"/>
            <family val="2"/>
            <charset val="238"/>
          </rPr>
          <t>SZV_F:EgyebUtem1</t>
        </r>
      </text>
    </comment>
    <comment ref="AB327" authorId="0" shapeId="0">
      <text>
        <r>
          <rPr>
            <sz val="11"/>
            <rFont val="Calibri"/>
            <family val="2"/>
            <charset val="238"/>
          </rPr>
          <t>SZV_F:HitelKotvenyUtem1</t>
        </r>
      </text>
    </comment>
    <comment ref="AC327" authorId="0" shapeId="0">
      <text>
        <r>
          <rPr>
            <sz val="11"/>
            <rFont val="Calibri"/>
            <family val="2"/>
            <charset val="238"/>
          </rPr>
          <t>SZV_F:OsszesenUtem1</t>
        </r>
      </text>
    </comment>
    <comment ref="AF327" authorId="0" shapeId="0">
      <text>
        <r>
          <rPr>
            <sz val="11"/>
            <rFont val="Calibri"/>
            <family val="2"/>
            <charset val="238"/>
          </rPr>
          <t>SZV_F:HDUtem2</t>
        </r>
      </text>
    </comment>
    <comment ref="AG327" authorId="0" shapeId="0">
      <text>
        <r>
          <rPr>
            <sz val="11"/>
            <rFont val="Calibri"/>
            <family val="2"/>
            <charset val="238"/>
          </rPr>
          <t>SZV_F:ECSUtem2</t>
        </r>
      </text>
    </comment>
    <comment ref="AH327" authorId="0" shapeId="0">
      <text>
        <r>
          <rPr>
            <sz val="11"/>
            <rFont val="Calibri"/>
            <family val="2"/>
            <charset val="238"/>
          </rPr>
          <t>SZV_F:KFHUtem2</t>
        </r>
      </text>
    </comment>
    <comment ref="AI327" authorId="0" shapeId="0">
      <text>
        <r>
          <rPr>
            <sz val="11"/>
            <rFont val="Calibri"/>
            <family val="2"/>
            <charset val="238"/>
          </rPr>
          <t>SZV_F:Egyeb_SajatUtem2</t>
        </r>
      </text>
    </comment>
    <comment ref="AJ327" authorId="0" shapeId="0">
      <text>
        <r>
          <rPr>
            <sz val="11"/>
            <rFont val="Calibri"/>
            <family val="2"/>
            <charset val="238"/>
          </rPr>
          <t>SZV_F:DijUtem2</t>
        </r>
      </text>
    </comment>
    <comment ref="AK327" authorId="0" shapeId="0">
      <text>
        <r>
          <rPr>
            <sz val="11"/>
            <rFont val="Calibri"/>
            <family val="2"/>
            <charset val="238"/>
          </rPr>
          <t>SZV_F:EM_Melleklet1_Utem2</t>
        </r>
      </text>
    </comment>
    <comment ref="AL327" authorId="0" shapeId="0">
      <text>
        <r>
          <rPr>
            <sz val="11"/>
            <rFont val="Calibri"/>
            <family val="2"/>
            <charset val="238"/>
          </rPr>
          <t>SZV_F:EgyebAllamiUtem2</t>
        </r>
      </text>
    </comment>
    <comment ref="AM327" authorId="0" shapeId="0">
      <text>
        <r>
          <rPr>
            <sz val="11"/>
            <rFont val="Calibri"/>
            <family val="2"/>
            <charset val="238"/>
          </rPr>
          <t>SZV_F:OnkormanyzatiUtem2</t>
        </r>
      </text>
    </comment>
    <comment ref="AN327" authorId="0" shapeId="0">
      <text>
        <r>
          <rPr>
            <sz val="11"/>
            <rFont val="Calibri"/>
            <family val="2"/>
            <charset val="238"/>
          </rPr>
          <t>SZV_F:EUUtem2</t>
        </r>
      </text>
    </comment>
    <comment ref="AO327" authorId="0" shapeId="0">
      <text>
        <r>
          <rPr>
            <sz val="11"/>
            <rFont val="Calibri"/>
            <family val="2"/>
            <charset val="238"/>
          </rPr>
          <t>SZV_F:EgyebUtem2</t>
        </r>
      </text>
    </comment>
    <comment ref="AP327" authorId="0" shapeId="0">
      <text>
        <r>
          <rPr>
            <sz val="11"/>
            <rFont val="Calibri"/>
            <family val="2"/>
            <charset val="238"/>
          </rPr>
          <t>SZV_F:HitelKotvenyUtem2</t>
        </r>
      </text>
    </comment>
    <comment ref="AQ327" authorId="0" shapeId="0">
      <text>
        <r>
          <rPr>
            <sz val="11"/>
            <rFont val="Calibri"/>
            <family val="2"/>
            <charset val="238"/>
          </rPr>
          <t>SZV_F:OsszesenUtem2</t>
        </r>
      </text>
    </comment>
    <comment ref="AR327" authorId="0" shapeId="0">
      <text>
        <r>
          <rPr>
            <sz val="11"/>
            <rFont val="Calibri"/>
            <family val="2"/>
            <charset val="238"/>
          </rPr>
          <t>SZV_F:ForrashianyUtem2</t>
        </r>
      </text>
    </comment>
    <comment ref="AU327" authorId="0" shapeId="0">
      <text>
        <r>
          <rPr>
            <sz val="11"/>
            <rFont val="Calibri"/>
            <family val="2"/>
            <charset val="238"/>
          </rPr>
          <t>SZV_F:Indokolas</t>
        </r>
      </text>
    </comment>
    <comment ref="AV327" authorId="0" shapeId="0">
      <text>
        <r>
          <rPr>
            <sz val="11"/>
            <rFont val="Calibri"/>
            <family val="2"/>
            <charset val="238"/>
          </rPr>
          <t>SZV_F:Megjegyzes</t>
        </r>
      </text>
    </comment>
    <comment ref="AW327" authorId="0" shapeId="0">
      <text>
        <r>
          <rPr>
            <sz val="11"/>
            <rFont val="Calibri"/>
            <family val="2"/>
            <charset val="238"/>
          </rPr>
          <t>SZV_F:FeladatSorszam</t>
        </r>
      </text>
    </comment>
    <comment ref="AY327" authorId="0" shapeId="0">
      <text>
        <r>
          <rPr>
            <sz val="11"/>
            <rFont val="Calibri"/>
            <family val="2"/>
            <charset val="238"/>
          </rPr>
          <t>SZV_F:ISA</t>
        </r>
      </text>
    </comment>
    <comment ref="B328" authorId="0" shapeId="0">
      <text>
        <r>
          <rPr>
            <sz val="11"/>
            <rFont val="Calibri"/>
            <family val="2"/>
            <charset val="238"/>
          </rPr>
          <t>SZV_F:FontossagiSorrent</t>
        </r>
      </text>
    </comment>
    <comment ref="C328" authorId="0" shapeId="0">
      <text>
        <r>
          <rPr>
            <sz val="11"/>
            <rFont val="Calibri"/>
            <family val="2"/>
            <charset val="238"/>
          </rPr>
          <t>SZV_F:FeladatKategoria</t>
        </r>
      </text>
    </comment>
    <comment ref="D328" authorId="0" shapeId="0">
      <text>
        <r>
          <rPr>
            <sz val="11"/>
            <rFont val="Calibri"/>
            <family val="2"/>
            <charset val="238"/>
          </rPr>
          <t>SZV_F:FeladatMegnevezes</t>
        </r>
      </text>
    </comment>
    <comment ref="E328" authorId="0" shapeId="0">
      <text>
        <r>
          <rPr>
            <sz val="11"/>
            <rFont val="Calibri"/>
            <family val="2"/>
            <charset val="238"/>
          </rPr>
          <t>SZV_F:ElviEngedelySzam</t>
        </r>
      </text>
    </comment>
    <comment ref="F328" authorId="0" shapeId="0">
      <text>
        <r>
          <rPr>
            <sz val="11"/>
            <rFont val="Calibri"/>
            <family val="2"/>
            <charset val="238"/>
          </rPr>
          <t>SZV_F:VKR_Kod</t>
        </r>
      </text>
    </comment>
    <comment ref="G328" authorId="0" shapeId="0">
      <text>
        <r>
          <rPr>
            <sz val="11"/>
            <rFont val="Calibri"/>
            <family val="2"/>
            <charset val="238"/>
          </rPr>
          <t>SZV_F:VKR_Nev</t>
        </r>
      </text>
    </comment>
    <comment ref="H328" authorId="0" shapeId="0">
      <text>
        <r>
          <rPr>
            <sz val="11"/>
            <rFont val="Calibri"/>
            <family val="2"/>
            <charset val="238"/>
          </rPr>
          <t>SZV_F:FeladatAzonosito</t>
        </r>
      </text>
    </comment>
    <comment ref="I328" authorId="0" shapeId="0">
      <text>
        <r>
          <rPr>
            <sz val="11"/>
            <rFont val="Calibri"/>
            <family val="2"/>
            <charset val="238"/>
          </rPr>
          <t>SZV_F:EllatasiTerulet</t>
        </r>
      </text>
    </comment>
    <comment ref="J328" authorId="0" shapeId="0">
      <text>
        <r>
          <rPr>
            <sz val="11"/>
            <rFont val="Calibri"/>
            <family val="2"/>
            <charset val="238"/>
          </rPr>
          <t>SZV_F:EllatasertFelelos</t>
        </r>
      </text>
    </comment>
    <comment ref="K328" authorId="0" shapeId="0">
      <text>
        <r>
          <rPr>
            <sz val="11"/>
            <rFont val="Calibri"/>
            <family val="2"/>
            <charset val="238"/>
          </rPr>
          <t>SZV_F:TervezettNettoKoltseg</t>
        </r>
      </text>
    </comment>
    <comment ref="L328" authorId="0" shapeId="0">
      <text>
        <r>
          <rPr>
            <sz val="11"/>
            <rFont val="Calibri"/>
            <family val="2"/>
            <charset val="238"/>
          </rPr>
          <t>SZV_F:IdotartamKezdes</t>
        </r>
      </text>
    </comment>
    <comment ref="M328" authorId="0" shapeId="0">
      <text>
        <r>
          <rPr>
            <sz val="11"/>
            <rFont val="Calibri"/>
            <family val="2"/>
            <charset val="238"/>
          </rPr>
          <t>SZV_F:IdotartamBefejezes</t>
        </r>
      </text>
    </comment>
    <comment ref="N328" authorId="0" shapeId="0">
      <text>
        <r>
          <rPr>
            <sz val="11"/>
            <rFont val="Calibri"/>
            <family val="2"/>
            <charset val="238"/>
          </rPr>
          <t>SZV_F:NettoKoltsegUtem1</t>
        </r>
      </text>
    </comment>
    <comment ref="O328" authorId="0" shapeId="0">
      <text>
        <r>
          <rPr>
            <sz val="11"/>
            <rFont val="Calibri"/>
            <family val="2"/>
            <charset val="238"/>
          </rPr>
          <t>SZV_F:NettoKoltsegUtem2</t>
        </r>
      </text>
    </comment>
    <comment ref="P328" authorId="0" shapeId="0">
      <text>
        <r>
          <rPr>
            <sz val="11"/>
            <rFont val="Calibri"/>
            <family val="2"/>
            <charset val="238"/>
          </rPr>
          <t>SZV_F:EM_Melleklet2_KTG</t>
        </r>
      </text>
    </comment>
    <comment ref="R328" authorId="0" shapeId="0">
      <text>
        <r>
          <rPr>
            <sz val="11"/>
            <rFont val="Calibri"/>
            <family val="2"/>
            <charset val="238"/>
          </rPr>
          <t>SZV_F:HDUtem1</t>
        </r>
      </text>
    </comment>
    <comment ref="S328" authorId="0" shapeId="0">
      <text>
        <r>
          <rPr>
            <sz val="11"/>
            <rFont val="Calibri"/>
            <family val="2"/>
            <charset val="238"/>
          </rPr>
          <t>SZV_F:ECSUtem1</t>
        </r>
      </text>
    </comment>
    <comment ref="T328" authorId="0" shapeId="0">
      <text>
        <r>
          <rPr>
            <sz val="11"/>
            <rFont val="Calibri"/>
            <family val="2"/>
            <charset val="238"/>
          </rPr>
          <t>SZV_F:KFHUtem1</t>
        </r>
      </text>
    </comment>
    <comment ref="U328" authorId="0" shapeId="0">
      <text>
        <r>
          <rPr>
            <sz val="11"/>
            <rFont val="Calibri"/>
            <family val="2"/>
            <charset val="238"/>
          </rPr>
          <t>SZV_F:Egyeb_SajatUtem1</t>
        </r>
      </text>
    </comment>
    <comment ref="V328" authorId="0" shapeId="0">
      <text>
        <r>
          <rPr>
            <sz val="11"/>
            <rFont val="Calibri"/>
            <family val="2"/>
            <charset val="238"/>
          </rPr>
          <t>SZV_F:DijUtem1</t>
        </r>
      </text>
    </comment>
    <comment ref="W328" authorId="0" shapeId="0">
      <text>
        <r>
          <rPr>
            <sz val="11"/>
            <rFont val="Calibri"/>
            <family val="2"/>
            <charset val="238"/>
          </rPr>
          <t>SZV_F:EM_Melleklet1_Utem1</t>
        </r>
      </text>
    </comment>
    <comment ref="X328" authorId="0" shapeId="0">
      <text>
        <r>
          <rPr>
            <sz val="11"/>
            <rFont val="Calibri"/>
            <family val="2"/>
            <charset val="238"/>
          </rPr>
          <t>SZV_F:EgyebAllamiUtem1</t>
        </r>
      </text>
    </comment>
    <comment ref="Y328" authorId="0" shapeId="0">
      <text>
        <r>
          <rPr>
            <sz val="11"/>
            <rFont val="Calibri"/>
            <family val="2"/>
            <charset val="238"/>
          </rPr>
          <t>SZV_F:OnkormanyzatiUtem1</t>
        </r>
      </text>
    </comment>
    <comment ref="Z328" authorId="0" shapeId="0">
      <text>
        <r>
          <rPr>
            <sz val="11"/>
            <rFont val="Calibri"/>
            <family val="2"/>
            <charset val="238"/>
          </rPr>
          <t>SZV_F:EUUtem1</t>
        </r>
      </text>
    </comment>
    <comment ref="AA328" authorId="0" shapeId="0">
      <text>
        <r>
          <rPr>
            <sz val="11"/>
            <rFont val="Calibri"/>
            <family val="2"/>
            <charset val="238"/>
          </rPr>
          <t>SZV_F:EgyebUtem1</t>
        </r>
      </text>
    </comment>
    <comment ref="AB328" authorId="0" shapeId="0">
      <text>
        <r>
          <rPr>
            <sz val="11"/>
            <rFont val="Calibri"/>
            <family val="2"/>
            <charset val="238"/>
          </rPr>
          <t>SZV_F:HitelKotvenyUtem1</t>
        </r>
      </text>
    </comment>
    <comment ref="AC328" authorId="0" shapeId="0">
      <text>
        <r>
          <rPr>
            <sz val="11"/>
            <rFont val="Calibri"/>
            <family val="2"/>
            <charset val="238"/>
          </rPr>
          <t>SZV_F:OsszesenUtem1</t>
        </r>
      </text>
    </comment>
    <comment ref="AF328" authorId="0" shapeId="0">
      <text>
        <r>
          <rPr>
            <sz val="11"/>
            <rFont val="Calibri"/>
            <family val="2"/>
            <charset val="238"/>
          </rPr>
          <t>SZV_F:HDUtem2</t>
        </r>
      </text>
    </comment>
    <comment ref="AG328" authorId="0" shapeId="0">
      <text>
        <r>
          <rPr>
            <sz val="11"/>
            <rFont val="Calibri"/>
            <family val="2"/>
            <charset val="238"/>
          </rPr>
          <t>SZV_F:ECSUtem2</t>
        </r>
      </text>
    </comment>
    <comment ref="AH328" authorId="0" shapeId="0">
      <text>
        <r>
          <rPr>
            <sz val="11"/>
            <rFont val="Calibri"/>
            <family val="2"/>
            <charset val="238"/>
          </rPr>
          <t>SZV_F:KFHUtem2</t>
        </r>
      </text>
    </comment>
    <comment ref="AI328" authorId="0" shapeId="0">
      <text>
        <r>
          <rPr>
            <sz val="11"/>
            <rFont val="Calibri"/>
            <family val="2"/>
            <charset val="238"/>
          </rPr>
          <t>SZV_F:Egyeb_SajatUtem2</t>
        </r>
      </text>
    </comment>
    <comment ref="AJ328" authorId="0" shapeId="0">
      <text>
        <r>
          <rPr>
            <sz val="11"/>
            <rFont val="Calibri"/>
            <family val="2"/>
            <charset val="238"/>
          </rPr>
          <t>SZV_F:DijUtem2</t>
        </r>
      </text>
    </comment>
    <comment ref="AK328" authorId="0" shapeId="0">
      <text>
        <r>
          <rPr>
            <sz val="11"/>
            <rFont val="Calibri"/>
            <family val="2"/>
            <charset val="238"/>
          </rPr>
          <t>SZV_F:EM_Melleklet1_Utem2</t>
        </r>
      </text>
    </comment>
    <comment ref="AL328" authorId="0" shapeId="0">
      <text>
        <r>
          <rPr>
            <sz val="11"/>
            <rFont val="Calibri"/>
            <family val="2"/>
            <charset val="238"/>
          </rPr>
          <t>SZV_F:EgyebAllamiUtem2</t>
        </r>
      </text>
    </comment>
    <comment ref="AM328" authorId="0" shapeId="0">
      <text>
        <r>
          <rPr>
            <sz val="11"/>
            <rFont val="Calibri"/>
            <family val="2"/>
            <charset val="238"/>
          </rPr>
          <t>SZV_F:OnkormanyzatiUtem2</t>
        </r>
      </text>
    </comment>
    <comment ref="AN328" authorId="0" shapeId="0">
      <text>
        <r>
          <rPr>
            <sz val="11"/>
            <rFont val="Calibri"/>
            <family val="2"/>
            <charset val="238"/>
          </rPr>
          <t>SZV_F:EUUtem2</t>
        </r>
      </text>
    </comment>
    <comment ref="AO328" authorId="0" shapeId="0">
      <text>
        <r>
          <rPr>
            <sz val="11"/>
            <rFont val="Calibri"/>
            <family val="2"/>
            <charset val="238"/>
          </rPr>
          <t>SZV_F:EgyebUtem2</t>
        </r>
      </text>
    </comment>
    <comment ref="AP328" authorId="0" shapeId="0">
      <text>
        <r>
          <rPr>
            <sz val="11"/>
            <rFont val="Calibri"/>
            <family val="2"/>
            <charset val="238"/>
          </rPr>
          <t>SZV_F:HitelKotvenyUtem2</t>
        </r>
      </text>
    </comment>
    <comment ref="AQ328" authorId="0" shapeId="0">
      <text>
        <r>
          <rPr>
            <sz val="11"/>
            <rFont val="Calibri"/>
            <family val="2"/>
            <charset val="238"/>
          </rPr>
          <t>SZV_F:OsszesenUtem2</t>
        </r>
      </text>
    </comment>
    <comment ref="AR328" authorId="0" shapeId="0">
      <text>
        <r>
          <rPr>
            <sz val="11"/>
            <rFont val="Calibri"/>
            <family val="2"/>
            <charset val="238"/>
          </rPr>
          <t>SZV_F:ForrashianyUtem2</t>
        </r>
      </text>
    </comment>
    <comment ref="AU328" authorId="0" shapeId="0">
      <text>
        <r>
          <rPr>
            <sz val="11"/>
            <rFont val="Calibri"/>
            <family val="2"/>
            <charset val="238"/>
          </rPr>
          <t>SZV_F:Indokolas</t>
        </r>
      </text>
    </comment>
    <comment ref="AV328" authorId="0" shapeId="0">
      <text>
        <r>
          <rPr>
            <sz val="11"/>
            <rFont val="Calibri"/>
            <family val="2"/>
            <charset val="238"/>
          </rPr>
          <t>SZV_F:Megjegyzes</t>
        </r>
      </text>
    </comment>
    <comment ref="AW328" authorId="0" shapeId="0">
      <text>
        <r>
          <rPr>
            <sz val="11"/>
            <rFont val="Calibri"/>
            <family val="2"/>
            <charset val="238"/>
          </rPr>
          <t>SZV_F:FeladatSorszam</t>
        </r>
      </text>
    </comment>
    <comment ref="AY328" authorId="0" shapeId="0">
      <text>
        <r>
          <rPr>
            <sz val="11"/>
            <rFont val="Calibri"/>
            <family val="2"/>
            <charset val="238"/>
          </rPr>
          <t>SZV_F:ISA</t>
        </r>
      </text>
    </comment>
    <comment ref="B329" authorId="0" shapeId="0">
      <text>
        <r>
          <rPr>
            <sz val="11"/>
            <rFont val="Calibri"/>
            <family val="2"/>
            <charset val="238"/>
          </rPr>
          <t>SZV_F:FontossagiSorrent</t>
        </r>
      </text>
    </comment>
    <comment ref="C329" authorId="0" shapeId="0">
      <text>
        <r>
          <rPr>
            <sz val="11"/>
            <rFont val="Calibri"/>
            <family val="2"/>
            <charset val="238"/>
          </rPr>
          <t>SZV_F:FeladatKategoria</t>
        </r>
      </text>
    </comment>
    <comment ref="D329" authorId="0" shapeId="0">
      <text>
        <r>
          <rPr>
            <sz val="11"/>
            <rFont val="Calibri"/>
            <family val="2"/>
            <charset val="238"/>
          </rPr>
          <t>SZV_F:FeladatMegnevezes</t>
        </r>
      </text>
    </comment>
    <comment ref="E329" authorId="0" shapeId="0">
      <text>
        <r>
          <rPr>
            <sz val="11"/>
            <rFont val="Calibri"/>
            <family val="2"/>
            <charset val="238"/>
          </rPr>
          <t>SZV_F:ElviEngedelySzam</t>
        </r>
      </text>
    </comment>
    <comment ref="F329" authorId="0" shapeId="0">
      <text>
        <r>
          <rPr>
            <sz val="11"/>
            <rFont val="Calibri"/>
            <family val="2"/>
            <charset val="238"/>
          </rPr>
          <t>SZV_F:VKR_Kod</t>
        </r>
      </text>
    </comment>
    <comment ref="G329" authorId="0" shapeId="0">
      <text>
        <r>
          <rPr>
            <sz val="11"/>
            <rFont val="Calibri"/>
            <family val="2"/>
            <charset val="238"/>
          </rPr>
          <t>SZV_F:VKR_Nev</t>
        </r>
      </text>
    </comment>
    <comment ref="H329" authorId="0" shapeId="0">
      <text>
        <r>
          <rPr>
            <sz val="11"/>
            <rFont val="Calibri"/>
            <family val="2"/>
            <charset val="238"/>
          </rPr>
          <t>SZV_F:FeladatAzonosito</t>
        </r>
      </text>
    </comment>
    <comment ref="I329" authorId="0" shapeId="0">
      <text>
        <r>
          <rPr>
            <sz val="11"/>
            <rFont val="Calibri"/>
            <family val="2"/>
            <charset val="238"/>
          </rPr>
          <t>SZV_F:EllatasiTerulet</t>
        </r>
      </text>
    </comment>
    <comment ref="J329" authorId="0" shapeId="0">
      <text>
        <r>
          <rPr>
            <sz val="11"/>
            <rFont val="Calibri"/>
            <family val="2"/>
            <charset val="238"/>
          </rPr>
          <t>SZV_F:EllatasertFelelos</t>
        </r>
      </text>
    </comment>
    <comment ref="K329" authorId="0" shapeId="0">
      <text>
        <r>
          <rPr>
            <sz val="11"/>
            <rFont val="Calibri"/>
            <family val="2"/>
            <charset val="238"/>
          </rPr>
          <t>SZV_F:TervezettNettoKoltseg</t>
        </r>
      </text>
    </comment>
    <comment ref="L329" authorId="0" shapeId="0">
      <text>
        <r>
          <rPr>
            <sz val="11"/>
            <rFont val="Calibri"/>
            <family val="2"/>
            <charset val="238"/>
          </rPr>
          <t>SZV_F:IdotartamKezdes</t>
        </r>
      </text>
    </comment>
    <comment ref="M329" authorId="0" shapeId="0">
      <text>
        <r>
          <rPr>
            <sz val="11"/>
            <rFont val="Calibri"/>
            <family val="2"/>
            <charset val="238"/>
          </rPr>
          <t>SZV_F:IdotartamBefejezes</t>
        </r>
      </text>
    </comment>
    <comment ref="N329" authorId="0" shapeId="0">
      <text>
        <r>
          <rPr>
            <sz val="11"/>
            <rFont val="Calibri"/>
            <family val="2"/>
            <charset val="238"/>
          </rPr>
          <t>SZV_F:NettoKoltsegUtem1</t>
        </r>
      </text>
    </comment>
    <comment ref="O329" authorId="0" shapeId="0">
      <text>
        <r>
          <rPr>
            <sz val="11"/>
            <rFont val="Calibri"/>
            <family val="2"/>
            <charset val="238"/>
          </rPr>
          <t>SZV_F:NettoKoltsegUtem2</t>
        </r>
      </text>
    </comment>
    <comment ref="P329" authorId="0" shapeId="0">
      <text>
        <r>
          <rPr>
            <sz val="11"/>
            <rFont val="Calibri"/>
            <family val="2"/>
            <charset val="238"/>
          </rPr>
          <t>SZV_F:EM_Melleklet2_KTG</t>
        </r>
      </text>
    </comment>
    <comment ref="R329" authorId="0" shapeId="0">
      <text>
        <r>
          <rPr>
            <sz val="11"/>
            <rFont val="Calibri"/>
            <family val="2"/>
            <charset val="238"/>
          </rPr>
          <t>SZV_F:HDUtem1</t>
        </r>
      </text>
    </comment>
    <comment ref="S329" authorId="0" shapeId="0">
      <text>
        <r>
          <rPr>
            <sz val="11"/>
            <rFont val="Calibri"/>
            <family val="2"/>
            <charset val="238"/>
          </rPr>
          <t>SZV_F:ECSUtem1</t>
        </r>
      </text>
    </comment>
    <comment ref="T329" authorId="0" shapeId="0">
      <text>
        <r>
          <rPr>
            <sz val="11"/>
            <rFont val="Calibri"/>
            <family val="2"/>
            <charset val="238"/>
          </rPr>
          <t>SZV_F:KFHUtem1</t>
        </r>
      </text>
    </comment>
    <comment ref="U329" authorId="0" shapeId="0">
      <text>
        <r>
          <rPr>
            <sz val="11"/>
            <rFont val="Calibri"/>
            <family val="2"/>
            <charset val="238"/>
          </rPr>
          <t>SZV_F:Egyeb_SajatUtem1</t>
        </r>
      </text>
    </comment>
    <comment ref="V329" authorId="0" shapeId="0">
      <text>
        <r>
          <rPr>
            <sz val="11"/>
            <rFont val="Calibri"/>
            <family val="2"/>
            <charset val="238"/>
          </rPr>
          <t>SZV_F:DijUtem1</t>
        </r>
      </text>
    </comment>
    <comment ref="W329" authorId="0" shapeId="0">
      <text>
        <r>
          <rPr>
            <sz val="11"/>
            <rFont val="Calibri"/>
            <family val="2"/>
            <charset val="238"/>
          </rPr>
          <t>SZV_F:EM_Melleklet1_Utem1</t>
        </r>
      </text>
    </comment>
    <comment ref="X329" authorId="0" shapeId="0">
      <text>
        <r>
          <rPr>
            <sz val="11"/>
            <rFont val="Calibri"/>
            <family val="2"/>
            <charset val="238"/>
          </rPr>
          <t>SZV_F:EgyebAllamiUtem1</t>
        </r>
      </text>
    </comment>
    <comment ref="Y329" authorId="0" shapeId="0">
      <text>
        <r>
          <rPr>
            <sz val="11"/>
            <rFont val="Calibri"/>
            <family val="2"/>
            <charset val="238"/>
          </rPr>
          <t>SZV_F:OnkormanyzatiUtem1</t>
        </r>
      </text>
    </comment>
    <comment ref="Z329" authorId="0" shapeId="0">
      <text>
        <r>
          <rPr>
            <sz val="11"/>
            <rFont val="Calibri"/>
            <family val="2"/>
            <charset val="238"/>
          </rPr>
          <t>SZV_F:EUUtem1</t>
        </r>
      </text>
    </comment>
    <comment ref="AA329" authorId="0" shapeId="0">
      <text>
        <r>
          <rPr>
            <sz val="11"/>
            <rFont val="Calibri"/>
            <family val="2"/>
            <charset val="238"/>
          </rPr>
          <t>SZV_F:EgyebUtem1</t>
        </r>
      </text>
    </comment>
    <comment ref="AB329" authorId="0" shapeId="0">
      <text>
        <r>
          <rPr>
            <sz val="11"/>
            <rFont val="Calibri"/>
            <family val="2"/>
            <charset val="238"/>
          </rPr>
          <t>SZV_F:HitelKotvenyUtem1</t>
        </r>
      </text>
    </comment>
    <comment ref="AC329" authorId="0" shapeId="0">
      <text>
        <r>
          <rPr>
            <sz val="11"/>
            <rFont val="Calibri"/>
            <family val="2"/>
            <charset val="238"/>
          </rPr>
          <t>SZV_F:OsszesenUtem1</t>
        </r>
      </text>
    </comment>
    <comment ref="AF329" authorId="0" shapeId="0">
      <text>
        <r>
          <rPr>
            <sz val="11"/>
            <rFont val="Calibri"/>
            <family val="2"/>
            <charset val="238"/>
          </rPr>
          <t>SZV_F:HDUtem2</t>
        </r>
      </text>
    </comment>
    <comment ref="AG329" authorId="0" shapeId="0">
      <text>
        <r>
          <rPr>
            <sz val="11"/>
            <rFont val="Calibri"/>
            <family val="2"/>
            <charset val="238"/>
          </rPr>
          <t>SZV_F:ECSUtem2</t>
        </r>
      </text>
    </comment>
    <comment ref="AH329" authorId="0" shapeId="0">
      <text>
        <r>
          <rPr>
            <sz val="11"/>
            <rFont val="Calibri"/>
            <family val="2"/>
            <charset val="238"/>
          </rPr>
          <t>SZV_F:KFHUtem2</t>
        </r>
      </text>
    </comment>
    <comment ref="AI329" authorId="0" shapeId="0">
      <text>
        <r>
          <rPr>
            <sz val="11"/>
            <rFont val="Calibri"/>
            <family val="2"/>
            <charset val="238"/>
          </rPr>
          <t>SZV_F:Egyeb_SajatUtem2</t>
        </r>
      </text>
    </comment>
    <comment ref="AJ329" authorId="0" shapeId="0">
      <text>
        <r>
          <rPr>
            <sz val="11"/>
            <rFont val="Calibri"/>
            <family val="2"/>
            <charset val="238"/>
          </rPr>
          <t>SZV_F:DijUtem2</t>
        </r>
      </text>
    </comment>
    <comment ref="AK329" authorId="0" shapeId="0">
      <text>
        <r>
          <rPr>
            <sz val="11"/>
            <rFont val="Calibri"/>
            <family val="2"/>
            <charset val="238"/>
          </rPr>
          <t>SZV_F:EM_Melleklet1_Utem2</t>
        </r>
      </text>
    </comment>
    <comment ref="AL329" authorId="0" shapeId="0">
      <text>
        <r>
          <rPr>
            <sz val="11"/>
            <rFont val="Calibri"/>
            <family val="2"/>
            <charset val="238"/>
          </rPr>
          <t>SZV_F:EgyebAllamiUtem2</t>
        </r>
      </text>
    </comment>
    <comment ref="AM329" authorId="0" shapeId="0">
      <text>
        <r>
          <rPr>
            <sz val="11"/>
            <rFont val="Calibri"/>
            <family val="2"/>
            <charset val="238"/>
          </rPr>
          <t>SZV_F:OnkormanyzatiUtem2</t>
        </r>
      </text>
    </comment>
    <comment ref="AN329" authorId="0" shapeId="0">
      <text>
        <r>
          <rPr>
            <sz val="11"/>
            <rFont val="Calibri"/>
            <family val="2"/>
            <charset val="238"/>
          </rPr>
          <t>SZV_F:EUUtem2</t>
        </r>
      </text>
    </comment>
    <comment ref="AO329" authorId="0" shapeId="0">
      <text>
        <r>
          <rPr>
            <sz val="11"/>
            <rFont val="Calibri"/>
            <family val="2"/>
            <charset val="238"/>
          </rPr>
          <t>SZV_F:EgyebUtem2</t>
        </r>
      </text>
    </comment>
    <comment ref="AP329" authorId="0" shapeId="0">
      <text>
        <r>
          <rPr>
            <sz val="11"/>
            <rFont val="Calibri"/>
            <family val="2"/>
            <charset val="238"/>
          </rPr>
          <t>SZV_F:HitelKotvenyUtem2</t>
        </r>
      </text>
    </comment>
    <comment ref="AQ329" authorId="0" shapeId="0">
      <text>
        <r>
          <rPr>
            <sz val="11"/>
            <rFont val="Calibri"/>
            <family val="2"/>
            <charset val="238"/>
          </rPr>
          <t>SZV_F:OsszesenUtem2</t>
        </r>
      </text>
    </comment>
    <comment ref="AR329" authorId="0" shapeId="0">
      <text>
        <r>
          <rPr>
            <sz val="11"/>
            <rFont val="Calibri"/>
            <family val="2"/>
            <charset val="238"/>
          </rPr>
          <t>SZV_F:ForrashianyUtem2</t>
        </r>
      </text>
    </comment>
    <comment ref="AU329" authorId="0" shapeId="0">
      <text>
        <r>
          <rPr>
            <sz val="11"/>
            <rFont val="Calibri"/>
            <family val="2"/>
            <charset val="238"/>
          </rPr>
          <t>SZV_F:Indokolas</t>
        </r>
      </text>
    </comment>
    <comment ref="AV329" authorId="0" shapeId="0">
      <text>
        <r>
          <rPr>
            <sz val="11"/>
            <rFont val="Calibri"/>
            <family val="2"/>
            <charset val="238"/>
          </rPr>
          <t>SZV_F:Megjegyzes</t>
        </r>
      </text>
    </comment>
    <comment ref="AW329" authorId="0" shapeId="0">
      <text>
        <r>
          <rPr>
            <sz val="11"/>
            <rFont val="Calibri"/>
            <family val="2"/>
            <charset val="238"/>
          </rPr>
          <t>SZV_F:FeladatSorszam</t>
        </r>
      </text>
    </comment>
    <comment ref="AY329" authorId="0" shapeId="0">
      <text>
        <r>
          <rPr>
            <sz val="11"/>
            <rFont val="Calibri"/>
            <family val="2"/>
            <charset val="238"/>
          </rPr>
          <t>SZV_F:ISA</t>
        </r>
      </text>
    </comment>
    <comment ref="B330" authorId="0" shapeId="0">
      <text>
        <r>
          <rPr>
            <sz val="11"/>
            <rFont val="Calibri"/>
            <family val="2"/>
            <charset val="238"/>
          </rPr>
          <t>SZV_F:FontossagiSorrent</t>
        </r>
      </text>
    </comment>
    <comment ref="C330" authorId="0" shapeId="0">
      <text>
        <r>
          <rPr>
            <sz val="11"/>
            <rFont val="Calibri"/>
            <family val="2"/>
            <charset val="238"/>
          </rPr>
          <t>SZV_F:FeladatKategoria</t>
        </r>
      </text>
    </comment>
    <comment ref="D330" authorId="0" shapeId="0">
      <text>
        <r>
          <rPr>
            <sz val="11"/>
            <rFont val="Calibri"/>
            <family val="2"/>
            <charset val="238"/>
          </rPr>
          <t>SZV_F:FeladatMegnevezes</t>
        </r>
      </text>
    </comment>
    <comment ref="E330" authorId="0" shapeId="0">
      <text>
        <r>
          <rPr>
            <sz val="11"/>
            <rFont val="Calibri"/>
            <family val="2"/>
            <charset val="238"/>
          </rPr>
          <t>SZV_F:ElviEngedelySzam</t>
        </r>
      </text>
    </comment>
    <comment ref="F330" authorId="0" shapeId="0">
      <text>
        <r>
          <rPr>
            <sz val="11"/>
            <rFont val="Calibri"/>
            <family val="2"/>
            <charset val="238"/>
          </rPr>
          <t>SZV_F:VKR_Kod</t>
        </r>
      </text>
    </comment>
    <comment ref="G330" authorId="0" shapeId="0">
      <text>
        <r>
          <rPr>
            <sz val="11"/>
            <rFont val="Calibri"/>
            <family val="2"/>
            <charset val="238"/>
          </rPr>
          <t>SZV_F:VKR_Nev</t>
        </r>
      </text>
    </comment>
    <comment ref="H330" authorId="0" shapeId="0">
      <text>
        <r>
          <rPr>
            <sz val="11"/>
            <rFont val="Calibri"/>
            <family val="2"/>
            <charset val="238"/>
          </rPr>
          <t>SZV_F:FeladatAzonosito</t>
        </r>
      </text>
    </comment>
    <comment ref="I330" authorId="0" shapeId="0">
      <text>
        <r>
          <rPr>
            <sz val="11"/>
            <rFont val="Calibri"/>
            <family val="2"/>
            <charset val="238"/>
          </rPr>
          <t>SZV_F:EllatasiTerulet</t>
        </r>
      </text>
    </comment>
    <comment ref="J330" authorId="0" shapeId="0">
      <text>
        <r>
          <rPr>
            <sz val="11"/>
            <rFont val="Calibri"/>
            <family val="2"/>
            <charset val="238"/>
          </rPr>
          <t>SZV_F:EllatasertFelelos</t>
        </r>
      </text>
    </comment>
    <comment ref="K330" authorId="0" shapeId="0">
      <text>
        <r>
          <rPr>
            <sz val="11"/>
            <rFont val="Calibri"/>
            <family val="2"/>
            <charset val="238"/>
          </rPr>
          <t>SZV_F:TervezettNettoKoltseg</t>
        </r>
      </text>
    </comment>
    <comment ref="L330" authorId="0" shapeId="0">
      <text>
        <r>
          <rPr>
            <sz val="11"/>
            <rFont val="Calibri"/>
            <family val="2"/>
            <charset val="238"/>
          </rPr>
          <t>SZV_F:IdotartamKezdes</t>
        </r>
      </text>
    </comment>
    <comment ref="M330" authorId="0" shapeId="0">
      <text>
        <r>
          <rPr>
            <sz val="11"/>
            <rFont val="Calibri"/>
            <family val="2"/>
            <charset val="238"/>
          </rPr>
          <t>SZV_F:IdotartamBefejezes</t>
        </r>
      </text>
    </comment>
    <comment ref="N330" authorId="0" shapeId="0">
      <text>
        <r>
          <rPr>
            <sz val="11"/>
            <rFont val="Calibri"/>
            <family val="2"/>
            <charset val="238"/>
          </rPr>
          <t>SZV_F:NettoKoltsegUtem1</t>
        </r>
      </text>
    </comment>
    <comment ref="O330" authorId="0" shapeId="0">
      <text>
        <r>
          <rPr>
            <sz val="11"/>
            <rFont val="Calibri"/>
            <family val="2"/>
            <charset val="238"/>
          </rPr>
          <t>SZV_F:NettoKoltsegUtem2</t>
        </r>
      </text>
    </comment>
    <comment ref="P330" authorId="0" shapeId="0">
      <text>
        <r>
          <rPr>
            <sz val="11"/>
            <rFont val="Calibri"/>
            <family val="2"/>
            <charset val="238"/>
          </rPr>
          <t>SZV_F:EM_Melleklet2_KTG</t>
        </r>
      </text>
    </comment>
    <comment ref="R330" authorId="0" shapeId="0">
      <text>
        <r>
          <rPr>
            <sz val="11"/>
            <rFont val="Calibri"/>
            <family val="2"/>
            <charset val="238"/>
          </rPr>
          <t>SZV_F:HDUtem1</t>
        </r>
      </text>
    </comment>
    <comment ref="S330" authorId="0" shapeId="0">
      <text>
        <r>
          <rPr>
            <sz val="11"/>
            <rFont val="Calibri"/>
            <family val="2"/>
            <charset val="238"/>
          </rPr>
          <t>SZV_F:ECSUtem1</t>
        </r>
      </text>
    </comment>
    <comment ref="T330" authorId="0" shapeId="0">
      <text>
        <r>
          <rPr>
            <sz val="11"/>
            <rFont val="Calibri"/>
            <family val="2"/>
            <charset val="238"/>
          </rPr>
          <t>SZV_F:KFHUtem1</t>
        </r>
      </text>
    </comment>
    <comment ref="U330" authorId="0" shapeId="0">
      <text>
        <r>
          <rPr>
            <sz val="11"/>
            <rFont val="Calibri"/>
            <family val="2"/>
            <charset val="238"/>
          </rPr>
          <t>SZV_F:Egyeb_SajatUtem1</t>
        </r>
      </text>
    </comment>
    <comment ref="V330" authorId="0" shapeId="0">
      <text>
        <r>
          <rPr>
            <sz val="11"/>
            <rFont val="Calibri"/>
            <family val="2"/>
            <charset val="238"/>
          </rPr>
          <t>SZV_F:DijUtem1</t>
        </r>
      </text>
    </comment>
    <comment ref="W330" authorId="0" shapeId="0">
      <text>
        <r>
          <rPr>
            <sz val="11"/>
            <rFont val="Calibri"/>
            <family val="2"/>
            <charset val="238"/>
          </rPr>
          <t>SZV_F:EM_Melleklet1_Utem1</t>
        </r>
      </text>
    </comment>
    <comment ref="X330" authorId="0" shapeId="0">
      <text>
        <r>
          <rPr>
            <sz val="11"/>
            <rFont val="Calibri"/>
            <family val="2"/>
            <charset val="238"/>
          </rPr>
          <t>SZV_F:EgyebAllamiUtem1</t>
        </r>
      </text>
    </comment>
    <comment ref="Y330" authorId="0" shapeId="0">
      <text>
        <r>
          <rPr>
            <sz val="11"/>
            <rFont val="Calibri"/>
            <family val="2"/>
            <charset val="238"/>
          </rPr>
          <t>SZV_F:OnkormanyzatiUtem1</t>
        </r>
      </text>
    </comment>
    <comment ref="Z330" authorId="0" shapeId="0">
      <text>
        <r>
          <rPr>
            <sz val="11"/>
            <rFont val="Calibri"/>
            <family val="2"/>
            <charset val="238"/>
          </rPr>
          <t>SZV_F:EUUtem1</t>
        </r>
      </text>
    </comment>
    <comment ref="AA330" authorId="0" shapeId="0">
      <text>
        <r>
          <rPr>
            <sz val="11"/>
            <rFont val="Calibri"/>
            <family val="2"/>
            <charset val="238"/>
          </rPr>
          <t>SZV_F:EgyebUtem1</t>
        </r>
      </text>
    </comment>
    <comment ref="AB330" authorId="0" shapeId="0">
      <text>
        <r>
          <rPr>
            <sz val="11"/>
            <rFont val="Calibri"/>
            <family val="2"/>
            <charset val="238"/>
          </rPr>
          <t>SZV_F:HitelKotvenyUtem1</t>
        </r>
      </text>
    </comment>
    <comment ref="AC330" authorId="0" shapeId="0">
      <text>
        <r>
          <rPr>
            <sz val="11"/>
            <rFont val="Calibri"/>
            <family val="2"/>
            <charset val="238"/>
          </rPr>
          <t>SZV_F:OsszesenUtem1</t>
        </r>
      </text>
    </comment>
    <comment ref="AF330" authorId="0" shapeId="0">
      <text>
        <r>
          <rPr>
            <sz val="11"/>
            <rFont val="Calibri"/>
            <family val="2"/>
            <charset val="238"/>
          </rPr>
          <t>SZV_F:HDUtem2</t>
        </r>
      </text>
    </comment>
    <comment ref="AG330" authorId="0" shapeId="0">
      <text>
        <r>
          <rPr>
            <sz val="11"/>
            <rFont val="Calibri"/>
            <family val="2"/>
            <charset val="238"/>
          </rPr>
          <t>SZV_F:ECSUtem2</t>
        </r>
      </text>
    </comment>
    <comment ref="AH330" authorId="0" shapeId="0">
      <text>
        <r>
          <rPr>
            <sz val="11"/>
            <rFont val="Calibri"/>
            <family val="2"/>
            <charset val="238"/>
          </rPr>
          <t>SZV_F:KFHUtem2</t>
        </r>
      </text>
    </comment>
    <comment ref="AI330" authorId="0" shapeId="0">
      <text>
        <r>
          <rPr>
            <sz val="11"/>
            <rFont val="Calibri"/>
            <family val="2"/>
            <charset val="238"/>
          </rPr>
          <t>SZV_F:Egyeb_SajatUtem2</t>
        </r>
      </text>
    </comment>
    <comment ref="AJ330" authorId="0" shapeId="0">
      <text>
        <r>
          <rPr>
            <sz val="11"/>
            <rFont val="Calibri"/>
            <family val="2"/>
            <charset val="238"/>
          </rPr>
          <t>SZV_F:DijUtem2</t>
        </r>
      </text>
    </comment>
    <comment ref="AK330" authorId="0" shapeId="0">
      <text>
        <r>
          <rPr>
            <sz val="11"/>
            <rFont val="Calibri"/>
            <family val="2"/>
            <charset val="238"/>
          </rPr>
          <t>SZV_F:EM_Melleklet1_Utem2</t>
        </r>
      </text>
    </comment>
    <comment ref="AL330" authorId="0" shapeId="0">
      <text>
        <r>
          <rPr>
            <sz val="11"/>
            <rFont val="Calibri"/>
            <family val="2"/>
            <charset val="238"/>
          </rPr>
          <t>SZV_F:EgyebAllamiUtem2</t>
        </r>
      </text>
    </comment>
    <comment ref="AM330" authorId="0" shapeId="0">
      <text>
        <r>
          <rPr>
            <sz val="11"/>
            <rFont val="Calibri"/>
            <family val="2"/>
            <charset val="238"/>
          </rPr>
          <t>SZV_F:OnkormanyzatiUtem2</t>
        </r>
      </text>
    </comment>
    <comment ref="AN330" authorId="0" shapeId="0">
      <text>
        <r>
          <rPr>
            <sz val="11"/>
            <rFont val="Calibri"/>
            <family val="2"/>
            <charset val="238"/>
          </rPr>
          <t>SZV_F:EUUtem2</t>
        </r>
      </text>
    </comment>
    <comment ref="AO330" authorId="0" shapeId="0">
      <text>
        <r>
          <rPr>
            <sz val="11"/>
            <rFont val="Calibri"/>
            <family val="2"/>
            <charset val="238"/>
          </rPr>
          <t>SZV_F:EgyebUtem2</t>
        </r>
      </text>
    </comment>
    <comment ref="AP330" authorId="0" shapeId="0">
      <text>
        <r>
          <rPr>
            <sz val="11"/>
            <rFont val="Calibri"/>
            <family val="2"/>
            <charset val="238"/>
          </rPr>
          <t>SZV_F:HitelKotvenyUtem2</t>
        </r>
      </text>
    </comment>
    <comment ref="AQ330" authorId="0" shapeId="0">
      <text>
        <r>
          <rPr>
            <sz val="11"/>
            <rFont val="Calibri"/>
            <family val="2"/>
            <charset val="238"/>
          </rPr>
          <t>SZV_F:OsszesenUtem2</t>
        </r>
      </text>
    </comment>
    <comment ref="AR330" authorId="0" shapeId="0">
      <text>
        <r>
          <rPr>
            <sz val="11"/>
            <rFont val="Calibri"/>
            <family val="2"/>
            <charset val="238"/>
          </rPr>
          <t>SZV_F:ForrashianyUtem2</t>
        </r>
      </text>
    </comment>
    <comment ref="AU330" authorId="0" shapeId="0">
      <text>
        <r>
          <rPr>
            <sz val="11"/>
            <rFont val="Calibri"/>
            <family val="2"/>
            <charset val="238"/>
          </rPr>
          <t>SZV_F:Indokolas</t>
        </r>
      </text>
    </comment>
    <comment ref="AV330" authorId="0" shapeId="0">
      <text>
        <r>
          <rPr>
            <sz val="11"/>
            <rFont val="Calibri"/>
            <family val="2"/>
            <charset val="238"/>
          </rPr>
          <t>SZV_F:Megjegyzes</t>
        </r>
      </text>
    </comment>
    <comment ref="AW330" authorId="0" shapeId="0">
      <text>
        <r>
          <rPr>
            <sz val="11"/>
            <rFont val="Calibri"/>
            <family val="2"/>
            <charset val="238"/>
          </rPr>
          <t>SZV_F:FeladatSorszam</t>
        </r>
      </text>
    </comment>
    <comment ref="AY330" authorId="0" shapeId="0">
      <text>
        <r>
          <rPr>
            <sz val="11"/>
            <rFont val="Calibri"/>
            <family val="2"/>
            <charset val="238"/>
          </rPr>
          <t>SZV_F:ISA</t>
        </r>
      </text>
    </comment>
    <comment ref="B331" authorId="0" shapeId="0">
      <text>
        <r>
          <rPr>
            <sz val="11"/>
            <rFont val="Calibri"/>
            <family val="2"/>
            <charset val="238"/>
          </rPr>
          <t>SZV_F:FontossagiSorrent</t>
        </r>
      </text>
    </comment>
    <comment ref="C331" authorId="0" shapeId="0">
      <text>
        <r>
          <rPr>
            <sz val="11"/>
            <rFont val="Calibri"/>
            <family val="2"/>
            <charset val="238"/>
          </rPr>
          <t>SZV_F:FeladatKategoria</t>
        </r>
      </text>
    </comment>
    <comment ref="D331" authorId="0" shapeId="0">
      <text>
        <r>
          <rPr>
            <sz val="11"/>
            <rFont val="Calibri"/>
            <family val="2"/>
            <charset val="238"/>
          </rPr>
          <t>SZV_F:FeladatMegnevezes</t>
        </r>
      </text>
    </comment>
    <comment ref="E331" authorId="0" shapeId="0">
      <text>
        <r>
          <rPr>
            <sz val="11"/>
            <rFont val="Calibri"/>
            <family val="2"/>
            <charset val="238"/>
          </rPr>
          <t>SZV_F:ElviEngedelySzam</t>
        </r>
      </text>
    </comment>
    <comment ref="F331" authorId="0" shapeId="0">
      <text>
        <r>
          <rPr>
            <sz val="11"/>
            <rFont val="Calibri"/>
            <family val="2"/>
            <charset val="238"/>
          </rPr>
          <t>SZV_F:VKR_Kod</t>
        </r>
      </text>
    </comment>
    <comment ref="G331" authorId="0" shapeId="0">
      <text>
        <r>
          <rPr>
            <sz val="11"/>
            <rFont val="Calibri"/>
            <family val="2"/>
            <charset val="238"/>
          </rPr>
          <t>SZV_F:VKR_Nev</t>
        </r>
      </text>
    </comment>
    <comment ref="H331" authorId="0" shapeId="0">
      <text>
        <r>
          <rPr>
            <sz val="11"/>
            <rFont val="Calibri"/>
            <family val="2"/>
            <charset val="238"/>
          </rPr>
          <t>SZV_F:FeladatAzonosito</t>
        </r>
      </text>
    </comment>
    <comment ref="I331" authorId="0" shapeId="0">
      <text>
        <r>
          <rPr>
            <sz val="11"/>
            <rFont val="Calibri"/>
            <family val="2"/>
            <charset val="238"/>
          </rPr>
          <t>SZV_F:EllatasiTerulet</t>
        </r>
      </text>
    </comment>
    <comment ref="J331" authorId="0" shapeId="0">
      <text>
        <r>
          <rPr>
            <sz val="11"/>
            <rFont val="Calibri"/>
            <family val="2"/>
            <charset val="238"/>
          </rPr>
          <t>SZV_F:EllatasertFelelos</t>
        </r>
      </text>
    </comment>
    <comment ref="K331" authorId="0" shapeId="0">
      <text>
        <r>
          <rPr>
            <sz val="11"/>
            <rFont val="Calibri"/>
            <family val="2"/>
            <charset val="238"/>
          </rPr>
          <t>SZV_F:TervezettNettoKoltseg</t>
        </r>
      </text>
    </comment>
    <comment ref="L331" authorId="0" shapeId="0">
      <text>
        <r>
          <rPr>
            <sz val="11"/>
            <rFont val="Calibri"/>
            <family val="2"/>
            <charset val="238"/>
          </rPr>
          <t>SZV_F:IdotartamKezdes</t>
        </r>
      </text>
    </comment>
    <comment ref="M331" authorId="0" shapeId="0">
      <text>
        <r>
          <rPr>
            <sz val="11"/>
            <rFont val="Calibri"/>
            <family val="2"/>
            <charset val="238"/>
          </rPr>
          <t>SZV_F:IdotartamBefejezes</t>
        </r>
      </text>
    </comment>
    <comment ref="N331" authorId="0" shapeId="0">
      <text>
        <r>
          <rPr>
            <sz val="11"/>
            <rFont val="Calibri"/>
            <family val="2"/>
            <charset val="238"/>
          </rPr>
          <t>SZV_F:NettoKoltsegUtem1</t>
        </r>
      </text>
    </comment>
    <comment ref="O331" authorId="0" shapeId="0">
      <text>
        <r>
          <rPr>
            <sz val="11"/>
            <rFont val="Calibri"/>
            <family val="2"/>
            <charset val="238"/>
          </rPr>
          <t>SZV_F:NettoKoltsegUtem2</t>
        </r>
      </text>
    </comment>
    <comment ref="P331" authorId="0" shapeId="0">
      <text>
        <r>
          <rPr>
            <sz val="11"/>
            <rFont val="Calibri"/>
            <family val="2"/>
            <charset val="238"/>
          </rPr>
          <t>SZV_F:EM_Melleklet2_KTG</t>
        </r>
      </text>
    </comment>
    <comment ref="R331" authorId="0" shapeId="0">
      <text>
        <r>
          <rPr>
            <sz val="11"/>
            <rFont val="Calibri"/>
            <family val="2"/>
            <charset val="238"/>
          </rPr>
          <t>SZV_F:HDUtem1</t>
        </r>
      </text>
    </comment>
    <comment ref="S331" authorId="0" shapeId="0">
      <text>
        <r>
          <rPr>
            <sz val="11"/>
            <rFont val="Calibri"/>
            <family val="2"/>
            <charset val="238"/>
          </rPr>
          <t>SZV_F:ECSUtem1</t>
        </r>
      </text>
    </comment>
    <comment ref="T331" authorId="0" shapeId="0">
      <text>
        <r>
          <rPr>
            <sz val="11"/>
            <rFont val="Calibri"/>
            <family val="2"/>
            <charset val="238"/>
          </rPr>
          <t>SZV_F:KFHUtem1</t>
        </r>
      </text>
    </comment>
    <comment ref="U331" authorId="0" shapeId="0">
      <text>
        <r>
          <rPr>
            <sz val="11"/>
            <rFont val="Calibri"/>
            <family val="2"/>
            <charset val="238"/>
          </rPr>
          <t>SZV_F:Egyeb_SajatUtem1</t>
        </r>
      </text>
    </comment>
    <comment ref="V331" authorId="0" shapeId="0">
      <text>
        <r>
          <rPr>
            <sz val="11"/>
            <rFont val="Calibri"/>
            <family val="2"/>
            <charset val="238"/>
          </rPr>
          <t>SZV_F:DijUtem1</t>
        </r>
      </text>
    </comment>
    <comment ref="W331" authorId="0" shapeId="0">
      <text>
        <r>
          <rPr>
            <sz val="11"/>
            <rFont val="Calibri"/>
            <family val="2"/>
            <charset val="238"/>
          </rPr>
          <t>SZV_F:EM_Melleklet1_Utem1</t>
        </r>
      </text>
    </comment>
    <comment ref="X331" authorId="0" shapeId="0">
      <text>
        <r>
          <rPr>
            <sz val="11"/>
            <rFont val="Calibri"/>
            <family val="2"/>
            <charset val="238"/>
          </rPr>
          <t>SZV_F:EgyebAllamiUtem1</t>
        </r>
      </text>
    </comment>
    <comment ref="Y331" authorId="0" shapeId="0">
      <text>
        <r>
          <rPr>
            <sz val="11"/>
            <rFont val="Calibri"/>
            <family val="2"/>
            <charset val="238"/>
          </rPr>
          <t>SZV_F:OnkormanyzatiUtem1</t>
        </r>
      </text>
    </comment>
    <comment ref="Z331" authorId="0" shapeId="0">
      <text>
        <r>
          <rPr>
            <sz val="11"/>
            <rFont val="Calibri"/>
            <family val="2"/>
            <charset val="238"/>
          </rPr>
          <t>SZV_F:EUUtem1</t>
        </r>
      </text>
    </comment>
    <comment ref="AA331" authorId="0" shapeId="0">
      <text>
        <r>
          <rPr>
            <sz val="11"/>
            <rFont val="Calibri"/>
            <family val="2"/>
            <charset val="238"/>
          </rPr>
          <t>SZV_F:EgyebUtem1</t>
        </r>
      </text>
    </comment>
    <comment ref="AB331" authorId="0" shapeId="0">
      <text>
        <r>
          <rPr>
            <sz val="11"/>
            <rFont val="Calibri"/>
            <family val="2"/>
            <charset val="238"/>
          </rPr>
          <t>SZV_F:HitelKotvenyUtem1</t>
        </r>
      </text>
    </comment>
    <comment ref="AC331" authorId="0" shapeId="0">
      <text>
        <r>
          <rPr>
            <sz val="11"/>
            <rFont val="Calibri"/>
            <family val="2"/>
            <charset val="238"/>
          </rPr>
          <t>SZV_F:OsszesenUtem1</t>
        </r>
      </text>
    </comment>
    <comment ref="AF331" authorId="0" shapeId="0">
      <text>
        <r>
          <rPr>
            <sz val="11"/>
            <rFont val="Calibri"/>
            <family val="2"/>
            <charset val="238"/>
          </rPr>
          <t>SZV_F:HDUtem2</t>
        </r>
      </text>
    </comment>
    <comment ref="AG331" authorId="0" shapeId="0">
      <text>
        <r>
          <rPr>
            <sz val="11"/>
            <rFont val="Calibri"/>
            <family val="2"/>
            <charset val="238"/>
          </rPr>
          <t>SZV_F:ECSUtem2</t>
        </r>
      </text>
    </comment>
    <comment ref="AH331" authorId="0" shapeId="0">
      <text>
        <r>
          <rPr>
            <sz val="11"/>
            <rFont val="Calibri"/>
            <family val="2"/>
            <charset val="238"/>
          </rPr>
          <t>SZV_F:KFHUtem2</t>
        </r>
      </text>
    </comment>
    <comment ref="AI331" authorId="0" shapeId="0">
      <text>
        <r>
          <rPr>
            <sz val="11"/>
            <rFont val="Calibri"/>
            <family val="2"/>
            <charset val="238"/>
          </rPr>
          <t>SZV_F:Egyeb_SajatUtem2</t>
        </r>
      </text>
    </comment>
    <comment ref="AJ331" authorId="0" shapeId="0">
      <text>
        <r>
          <rPr>
            <sz val="11"/>
            <rFont val="Calibri"/>
            <family val="2"/>
            <charset val="238"/>
          </rPr>
          <t>SZV_F:DijUtem2</t>
        </r>
      </text>
    </comment>
    <comment ref="AK331" authorId="0" shapeId="0">
      <text>
        <r>
          <rPr>
            <sz val="11"/>
            <rFont val="Calibri"/>
            <family val="2"/>
            <charset val="238"/>
          </rPr>
          <t>SZV_F:EM_Melleklet1_Utem2</t>
        </r>
      </text>
    </comment>
    <comment ref="AL331" authorId="0" shapeId="0">
      <text>
        <r>
          <rPr>
            <sz val="11"/>
            <rFont val="Calibri"/>
            <family val="2"/>
            <charset val="238"/>
          </rPr>
          <t>SZV_F:EgyebAllamiUtem2</t>
        </r>
      </text>
    </comment>
    <comment ref="AM331" authorId="0" shapeId="0">
      <text>
        <r>
          <rPr>
            <sz val="11"/>
            <rFont val="Calibri"/>
            <family val="2"/>
            <charset val="238"/>
          </rPr>
          <t>SZV_F:OnkormanyzatiUtem2</t>
        </r>
      </text>
    </comment>
    <comment ref="AN331" authorId="0" shapeId="0">
      <text>
        <r>
          <rPr>
            <sz val="11"/>
            <rFont val="Calibri"/>
            <family val="2"/>
            <charset val="238"/>
          </rPr>
          <t>SZV_F:EUUtem2</t>
        </r>
      </text>
    </comment>
    <comment ref="AO331" authorId="0" shapeId="0">
      <text>
        <r>
          <rPr>
            <sz val="11"/>
            <rFont val="Calibri"/>
            <family val="2"/>
            <charset val="238"/>
          </rPr>
          <t>SZV_F:EgyebUtem2</t>
        </r>
      </text>
    </comment>
    <comment ref="AP331" authorId="0" shapeId="0">
      <text>
        <r>
          <rPr>
            <sz val="11"/>
            <rFont val="Calibri"/>
            <family val="2"/>
            <charset val="238"/>
          </rPr>
          <t>SZV_F:HitelKotvenyUtem2</t>
        </r>
      </text>
    </comment>
    <comment ref="AQ331" authorId="0" shapeId="0">
      <text>
        <r>
          <rPr>
            <sz val="11"/>
            <rFont val="Calibri"/>
            <family val="2"/>
            <charset val="238"/>
          </rPr>
          <t>SZV_F:OsszesenUtem2</t>
        </r>
      </text>
    </comment>
    <comment ref="AR331" authorId="0" shapeId="0">
      <text>
        <r>
          <rPr>
            <sz val="11"/>
            <rFont val="Calibri"/>
            <family val="2"/>
            <charset val="238"/>
          </rPr>
          <t>SZV_F:ForrashianyUtem2</t>
        </r>
      </text>
    </comment>
    <comment ref="AU331" authorId="0" shapeId="0">
      <text>
        <r>
          <rPr>
            <sz val="11"/>
            <rFont val="Calibri"/>
            <family val="2"/>
            <charset val="238"/>
          </rPr>
          <t>SZV_F:Indokolas</t>
        </r>
      </text>
    </comment>
    <comment ref="AV331" authorId="0" shapeId="0">
      <text>
        <r>
          <rPr>
            <sz val="11"/>
            <rFont val="Calibri"/>
            <family val="2"/>
            <charset val="238"/>
          </rPr>
          <t>SZV_F:Megjegyzes</t>
        </r>
      </text>
    </comment>
    <comment ref="AW331" authorId="0" shapeId="0">
      <text>
        <r>
          <rPr>
            <sz val="11"/>
            <rFont val="Calibri"/>
            <family val="2"/>
            <charset val="238"/>
          </rPr>
          <t>SZV_F:FeladatSorszam</t>
        </r>
      </text>
    </comment>
    <comment ref="AY331" authorId="0" shapeId="0">
      <text>
        <r>
          <rPr>
            <sz val="11"/>
            <rFont val="Calibri"/>
            <family val="2"/>
            <charset val="238"/>
          </rPr>
          <t>SZV_F:ISA</t>
        </r>
      </text>
    </comment>
    <comment ref="B332" authorId="0" shapeId="0">
      <text>
        <r>
          <rPr>
            <sz val="11"/>
            <rFont val="Calibri"/>
            <family val="2"/>
            <charset val="238"/>
          </rPr>
          <t>SZV_F:FontossagiSorrent</t>
        </r>
      </text>
    </comment>
    <comment ref="C332" authorId="0" shapeId="0">
      <text>
        <r>
          <rPr>
            <sz val="11"/>
            <rFont val="Calibri"/>
            <family val="2"/>
            <charset val="238"/>
          </rPr>
          <t>SZV_F:FeladatKategoria</t>
        </r>
      </text>
    </comment>
    <comment ref="D332" authorId="0" shapeId="0">
      <text>
        <r>
          <rPr>
            <sz val="11"/>
            <rFont val="Calibri"/>
            <family val="2"/>
            <charset val="238"/>
          </rPr>
          <t>SZV_F:FeladatMegnevezes</t>
        </r>
      </text>
    </comment>
    <comment ref="E332" authorId="0" shapeId="0">
      <text>
        <r>
          <rPr>
            <sz val="11"/>
            <rFont val="Calibri"/>
            <family val="2"/>
            <charset val="238"/>
          </rPr>
          <t>SZV_F:ElviEngedelySzam</t>
        </r>
      </text>
    </comment>
    <comment ref="F332" authorId="0" shapeId="0">
      <text>
        <r>
          <rPr>
            <sz val="11"/>
            <rFont val="Calibri"/>
            <family val="2"/>
            <charset val="238"/>
          </rPr>
          <t>SZV_F:VKR_Kod</t>
        </r>
      </text>
    </comment>
    <comment ref="G332" authorId="0" shapeId="0">
      <text>
        <r>
          <rPr>
            <sz val="11"/>
            <rFont val="Calibri"/>
            <family val="2"/>
            <charset val="238"/>
          </rPr>
          <t>SZV_F:VKR_Nev</t>
        </r>
      </text>
    </comment>
    <comment ref="H332" authorId="0" shapeId="0">
      <text>
        <r>
          <rPr>
            <sz val="11"/>
            <rFont val="Calibri"/>
            <family val="2"/>
            <charset val="238"/>
          </rPr>
          <t>SZV_F:FeladatAzonosito</t>
        </r>
      </text>
    </comment>
    <comment ref="I332" authorId="0" shapeId="0">
      <text>
        <r>
          <rPr>
            <sz val="11"/>
            <rFont val="Calibri"/>
            <family val="2"/>
            <charset val="238"/>
          </rPr>
          <t>SZV_F:EllatasiTerulet</t>
        </r>
      </text>
    </comment>
    <comment ref="J332" authorId="0" shapeId="0">
      <text>
        <r>
          <rPr>
            <sz val="11"/>
            <rFont val="Calibri"/>
            <family val="2"/>
            <charset val="238"/>
          </rPr>
          <t>SZV_F:EllatasertFelelos</t>
        </r>
      </text>
    </comment>
    <comment ref="K332" authorId="0" shapeId="0">
      <text>
        <r>
          <rPr>
            <sz val="11"/>
            <rFont val="Calibri"/>
            <family val="2"/>
            <charset val="238"/>
          </rPr>
          <t>SZV_F:TervezettNettoKoltseg</t>
        </r>
      </text>
    </comment>
    <comment ref="L332" authorId="0" shapeId="0">
      <text>
        <r>
          <rPr>
            <sz val="11"/>
            <rFont val="Calibri"/>
            <family val="2"/>
            <charset val="238"/>
          </rPr>
          <t>SZV_F:IdotartamKezdes</t>
        </r>
      </text>
    </comment>
    <comment ref="M332" authorId="0" shapeId="0">
      <text>
        <r>
          <rPr>
            <sz val="11"/>
            <rFont val="Calibri"/>
            <family val="2"/>
            <charset val="238"/>
          </rPr>
          <t>SZV_F:IdotartamBefejezes</t>
        </r>
      </text>
    </comment>
    <comment ref="N332" authorId="0" shapeId="0">
      <text>
        <r>
          <rPr>
            <sz val="11"/>
            <rFont val="Calibri"/>
            <family val="2"/>
            <charset val="238"/>
          </rPr>
          <t>SZV_F:NettoKoltsegUtem1</t>
        </r>
      </text>
    </comment>
    <comment ref="O332" authorId="0" shapeId="0">
      <text>
        <r>
          <rPr>
            <sz val="11"/>
            <rFont val="Calibri"/>
            <family val="2"/>
            <charset val="238"/>
          </rPr>
          <t>SZV_F:NettoKoltsegUtem2</t>
        </r>
      </text>
    </comment>
    <comment ref="P332" authorId="0" shapeId="0">
      <text>
        <r>
          <rPr>
            <sz val="11"/>
            <rFont val="Calibri"/>
            <family val="2"/>
            <charset val="238"/>
          </rPr>
          <t>SZV_F:EM_Melleklet2_KTG</t>
        </r>
      </text>
    </comment>
    <comment ref="R332" authorId="0" shapeId="0">
      <text>
        <r>
          <rPr>
            <sz val="11"/>
            <rFont val="Calibri"/>
            <family val="2"/>
            <charset val="238"/>
          </rPr>
          <t>SZV_F:HDUtem1</t>
        </r>
      </text>
    </comment>
    <comment ref="S332" authorId="0" shapeId="0">
      <text>
        <r>
          <rPr>
            <sz val="11"/>
            <rFont val="Calibri"/>
            <family val="2"/>
            <charset val="238"/>
          </rPr>
          <t>SZV_F:ECSUtem1</t>
        </r>
      </text>
    </comment>
    <comment ref="T332" authorId="0" shapeId="0">
      <text>
        <r>
          <rPr>
            <sz val="11"/>
            <rFont val="Calibri"/>
            <family val="2"/>
            <charset val="238"/>
          </rPr>
          <t>SZV_F:KFHUtem1</t>
        </r>
      </text>
    </comment>
    <comment ref="U332" authorId="0" shapeId="0">
      <text>
        <r>
          <rPr>
            <sz val="11"/>
            <rFont val="Calibri"/>
            <family val="2"/>
            <charset val="238"/>
          </rPr>
          <t>SZV_F:Egyeb_SajatUtem1</t>
        </r>
      </text>
    </comment>
    <comment ref="V332" authorId="0" shapeId="0">
      <text>
        <r>
          <rPr>
            <sz val="11"/>
            <rFont val="Calibri"/>
            <family val="2"/>
            <charset val="238"/>
          </rPr>
          <t>SZV_F:DijUtem1</t>
        </r>
      </text>
    </comment>
    <comment ref="W332" authorId="0" shapeId="0">
      <text>
        <r>
          <rPr>
            <sz val="11"/>
            <rFont val="Calibri"/>
            <family val="2"/>
            <charset val="238"/>
          </rPr>
          <t>SZV_F:EM_Melleklet1_Utem1</t>
        </r>
      </text>
    </comment>
    <comment ref="X332" authorId="0" shapeId="0">
      <text>
        <r>
          <rPr>
            <sz val="11"/>
            <rFont val="Calibri"/>
            <family val="2"/>
            <charset val="238"/>
          </rPr>
          <t>SZV_F:EgyebAllamiUtem1</t>
        </r>
      </text>
    </comment>
    <comment ref="Y332" authorId="0" shapeId="0">
      <text>
        <r>
          <rPr>
            <sz val="11"/>
            <rFont val="Calibri"/>
            <family val="2"/>
            <charset val="238"/>
          </rPr>
          <t>SZV_F:OnkormanyzatiUtem1</t>
        </r>
      </text>
    </comment>
    <comment ref="Z332" authorId="0" shapeId="0">
      <text>
        <r>
          <rPr>
            <sz val="11"/>
            <rFont val="Calibri"/>
            <family val="2"/>
            <charset val="238"/>
          </rPr>
          <t>SZV_F:EUUtem1</t>
        </r>
      </text>
    </comment>
    <comment ref="AA332" authorId="0" shapeId="0">
      <text>
        <r>
          <rPr>
            <sz val="11"/>
            <rFont val="Calibri"/>
            <family val="2"/>
            <charset val="238"/>
          </rPr>
          <t>SZV_F:EgyebUtem1</t>
        </r>
      </text>
    </comment>
    <comment ref="AB332" authorId="0" shapeId="0">
      <text>
        <r>
          <rPr>
            <sz val="11"/>
            <rFont val="Calibri"/>
            <family val="2"/>
            <charset val="238"/>
          </rPr>
          <t>SZV_F:HitelKotvenyUtem1</t>
        </r>
      </text>
    </comment>
    <comment ref="AC332" authorId="0" shapeId="0">
      <text>
        <r>
          <rPr>
            <sz val="11"/>
            <rFont val="Calibri"/>
            <family val="2"/>
            <charset val="238"/>
          </rPr>
          <t>SZV_F:OsszesenUtem1</t>
        </r>
      </text>
    </comment>
    <comment ref="AF332" authorId="0" shapeId="0">
      <text>
        <r>
          <rPr>
            <sz val="11"/>
            <rFont val="Calibri"/>
            <family val="2"/>
            <charset val="238"/>
          </rPr>
          <t>SZV_F:HDUtem2</t>
        </r>
      </text>
    </comment>
    <comment ref="AG332" authorId="0" shapeId="0">
      <text>
        <r>
          <rPr>
            <sz val="11"/>
            <rFont val="Calibri"/>
            <family val="2"/>
            <charset val="238"/>
          </rPr>
          <t>SZV_F:ECSUtem2</t>
        </r>
      </text>
    </comment>
    <comment ref="AH332" authorId="0" shapeId="0">
      <text>
        <r>
          <rPr>
            <sz val="11"/>
            <rFont val="Calibri"/>
            <family val="2"/>
            <charset val="238"/>
          </rPr>
          <t>SZV_F:KFHUtem2</t>
        </r>
      </text>
    </comment>
    <comment ref="AI332" authorId="0" shapeId="0">
      <text>
        <r>
          <rPr>
            <sz val="11"/>
            <rFont val="Calibri"/>
            <family val="2"/>
            <charset val="238"/>
          </rPr>
          <t>SZV_F:Egyeb_SajatUtem2</t>
        </r>
      </text>
    </comment>
    <comment ref="AJ332" authorId="0" shapeId="0">
      <text>
        <r>
          <rPr>
            <sz val="11"/>
            <rFont val="Calibri"/>
            <family val="2"/>
            <charset val="238"/>
          </rPr>
          <t>SZV_F:DijUtem2</t>
        </r>
      </text>
    </comment>
    <comment ref="AK332" authorId="0" shapeId="0">
      <text>
        <r>
          <rPr>
            <sz val="11"/>
            <rFont val="Calibri"/>
            <family val="2"/>
            <charset val="238"/>
          </rPr>
          <t>SZV_F:EM_Melleklet1_Utem2</t>
        </r>
      </text>
    </comment>
    <comment ref="AL332" authorId="0" shapeId="0">
      <text>
        <r>
          <rPr>
            <sz val="11"/>
            <rFont val="Calibri"/>
            <family val="2"/>
            <charset val="238"/>
          </rPr>
          <t>SZV_F:EgyebAllamiUtem2</t>
        </r>
      </text>
    </comment>
    <comment ref="AM332" authorId="0" shapeId="0">
      <text>
        <r>
          <rPr>
            <sz val="11"/>
            <rFont val="Calibri"/>
            <family val="2"/>
            <charset val="238"/>
          </rPr>
          <t>SZV_F:OnkormanyzatiUtem2</t>
        </r>
      </text>
    </comment>
    <comment ref="AN332" authorId="0" shapeId="0">
      <text>
        <r>
          <rPr>
            <sz val="11"/>
            <rFont val="Calibri"/>
            <family val="2"/>
            <charset val="238"/>
          </rPr>
          <t>SZV_F:EUUtem2</t>
        </r>
      </text>
    </comment>
    <comment ref="AO332" authorId="0" shapeId="0">
      <text>
        <r>
          <rPr>
            <sz val="11"/>
            <rFont val="Calibri"/>
            <family val="2"/>
            <charset val="238"/>
          </rPr>
          <t>SZV_F:EgyebUtem2</t>
        </r>
      </text>
    </comment>
    <comment ref="AP332" authorId="0" shapeId="0">
      <text>
        <r>
          <rPr>
            <sz val="11"/>
            <rFont val="Calibri"/>
            <family val="2"/>
            <charset val="238"/>
          </rPr>
          <t>SZV_F:HitelKotvenyUtem2</t>
        </r>
      </text>
    </comment>
    <comment ref="AQ332" authorId="0" shapeId="0">
      <text>
        <r>
          <rPr>
            <sz val="11"/>
            <rFont val="Calibri"/>
            <family val="2"/>
            <charset val="238"/>
          </rPr>
          <t>SZV_F:OsszesenUtem2</t>
        </r>
      </text>
    </comment>
    <comment ref="AR332" authorId="0" shapeId="0">
      <text>
        <r>
          <rPr>
            <sz val="11"/>
            <rFont val="Calibri"/>
            <family val="2"/>
            <charset val="238"/>
          </rPr>
          <t>SZV_F:ForrashianyUtem2</t>
        </r>
      </text>
    </comment>
    <comment ref="AU332" authorId="0" shapeId="0">
      <text>
        <r>
          <rPr>
            <sz val="11"/>
            <rFont val="Calibri"/>
            <family val="2"/>
            <charset val="238"/>
          </rPr>
          <t>SZV_F:Indokolas</t>
        </r>
      </text>
    </comment>
    <comment ref="AV332" authorId="0" shapeId="0">
      <text>
        <r>
          <rPr>
            <sz val="11"/>
            <rFont val="Calibri"/>
            <family val="2"/>
            <charset val="238"/>
          </rPr>
          <t>SZV_F:Megjegyzes</t>
        </r>
      </text>
    </comment>
    <comment ref="AW332" authorId="0" shapeId="0">
      <text>
        <r>
          <rPr>
            <sz val="11"/>
            <rFont val="Calibri"/>
            <family val="2"/>
            <charset val="238"/>
          </rPr>
          <t>SZV_F:FeladatSorszam</t>
        </r>
      </text>
    </comment>
    <comment ref="AY332" authorId="0" shapeId="0">
      <text>
        <r>
          <rPr>
            <sz val="11"/>
            <rFont val="Calibri"/>
            <family val="2"/>
            <charset val="238"/>
          </rPr>
          <t>SZV_F:ISA</t>
        </r>
      </text>
    </comment>
    <comment ref="B333" authorId="0" shapeId="0">
      <text>
        <r>
          <rPr>
            <sz val="11"/>
            <rFont val="Calibri"/>
            <family val="2"/>
            <charset val="238"/>
          </rPr>
          <t>SZV_F:FontossagiSorrent</t>
        </r>
      </text>
    </comment>
    <comment ref="C333" authorId="0" shapeId="0">
      <text>
        <r>
          <rPr>
            <sz val="11"/>
            <rFont val="Calibri"/>
            <family val="2"/>
            <charset val="238"/>
          </rPr>
          <t>SZV_F:FeladatKategoria</t>
        </r>
      </text>
    </comment>
    <comment ref="D333" authorId="0" shapeId="0">
      <text>
        <r>
          <rPr>
            <sz val="11"/>
            <rFont val="Calibri"/>
            <family val="2"/>
            <charset val="238"/>
          </rPr>
          <t>SZV_F:FeladatMegnevezes</t>
        </r>
      </text>
    </comment>
    <comment ref="E333" authorId="0" shapeId="0">
      <text>
        <r>
          <rPr>
            <sz val="11"/>
            <rFont val="Calibri"/>
            <family val="2"/>
            <charset val="238"/>
          </rPr>
          <t>SZV_F:ElviEngedelySzam</t>
        </r>
      </text>
    </comment>
    <comment ref="F333" authorId="0" shapeId="0">
      <text>
        <r>
          <rPr>
            <sz val="11"/>
            <rFont val="Calibri"/>
            <family val="2"/>
            <charset val="238"/>
          </rPr>
          <t>SZV_F:VKR_Kod</t>
        </r>
      </text>
    </comment>
    <comment ref="G333" authorId="0" shapeId="0">
      <text>
        <r>
          <rPr>
            <sz val="11"/>
            <rFont val="Calibri"/>
            <family val="2"/>
            <charset val="238"/>
          </rPr>
          <t>SZV_F:VKR_Nev</t>
        </r>
      </text>
    </comment>
    <comment ref="H333" authorId="0" shapeId="0">
      <text>
        <r>
          <rPr>
            <sz val="11"/>
            <rFont val="Calibri"/>
            <family val="2"/>
            <charset val="238"/>
          </rPr>
          <t>SZV_F:FeladatAzonosito</t>
        </r>
      </text>
    </comment>
    <comment ref="I333" authorId="0" shapeId="0">
      <text>
        <r>
          <rPr>
            <sz val="11"/>
            <rFont val="Calibri"/>
            <family val="2"/>
            <charset val="238"/>
          </rPr>
          <t>SZV_F:EllatasiTerulet</t>
        </r>
      </text>
    </comment>
    <comment ref="J333" authorId="0" shapeId="0">
      <text>
        <r>
          <rPr>
            <sz val="11"/>
            <rFont val="Calibri"/>
            <family val="2"/>
            <charset val="238"/>
          </rPr>
          <t>SZV_F:EllatasertFelelos</t>
        </r>
      </text>
    </comment>
    <comment ref="K333" authorId="0" shapeId="0">
      <text>
        <r>
          <rPr>
            <sz val="11"/>
            <rFont val="Calibri"/>
            <family val="2"/>
            <charset val="238"/>
          </rPr>
          <t>SZV_F:TervezettNettoKoltseg</t>
        </r>
      </text>
    </comment>
    <comment ref="L333" authorId="0" shapeId="0">
      <text>
        <r>
          <rPr>
            <sz val="11"/>
            <rFont val="Calibri"/>
            <family val="2"/>
            <charset val="238"/>
          </rPr>
          <t>SZV_F:IdotartamKezdes</t>
        </r>
      </text>
    </comment>
    <comment ref="M333" authorId="0" shapeId="0">
      <text>
        <r>
          <rPr>
            <sz val="11"/>
            <rFont val="Calibri"/>
            <family val="2"/>
            <charset val="238"/>
          </rPr>
          <t>SZV_F:IdotartamBefejezes</t>
        </r>
      </text>
    </comment>
    <comment ref="N333" authorId="0" shapeId="0">
      <text>
        <r>
          <rPr>
            <sz val="11"/>
            <rFont val="Calibri"/>
            <family val="2"/>
            <charset val="238"/>
          </rPr>
          <t>SZV_F:NettoKoltsegUtem1</t>
        </r>
      </text>
    </comment>
    <comment ref="O333" authorId="0" shapeId="0">
      <text>
        <r>
          <rPr>
            <sz val="11"/>
            <rFont val="Calibri"/>
            <family val="2"/>
            <charset val="238"/>
          </rPr>
          <t>SZV_F:NettoKoltsegUtem2</t>
        </r>
      </text>
    </comment>
    <comment ref="P333" authorId="0" shapeId="0">
      <text>
        <r>
          <rPr>
            <sz val="11"/>
            <rFont val="Calibri"/>
            <family val="2"/>
            <charset val="238"/>
          </rPr>
          <t>SZV_F:EM_Melleklet2_KTG</t>
        </r>
      </text>
    </comment>
    <comment ref="R333" authorId="0" shapeId="0">
      <text>
        <r>
          <rPr>
            <sz val="11"/>
            <rFont val="Calibri"/>
            <family val="2"/>
            <charset val="238"/>
          </rPr>
          <t>SZV_F:HDUtem1</t>
        </r>
      </text>
    </comment>
    <comment ref="S333" authorId="0" shapeId="0">
      <text>
        <r>
          <rPr>
            <sz val="11"/>
            <rFont val="Calibri"/>
            <family val="2"/>
            <charset val="238"/>
          </rPr>
          <t>SZV_F:ECSUtem1</t>
        </r>
      </text>
    </comment>
    <comment ref="T333" authorId="0" shapeId="0">
      <text>
        <r>
          <rPr>
            <sz val="11"/>
            <rFont val="Calibri"/>
            <family val="2"/>
            <charset val="238"/>
          </rPr>
          <t>SZV_F:KFHUtem1</t>
        </r>
      </text>
    </comment>
    <comment ref="U333" authorId="0" shapeId="0">
      <text>
        <r>
          <rPr>
            <sz val="11"/>
            <rFont val="Calibri"/>
            <family val="2"/>
            <charset val="238"/>
          </rPr>
          <t>SZV_F:Egyeb_SajatUtem1</t>
        </r>
      </text>
    </comment>
    <comment ref="V333" authorId="0" shapeId="0">
      <text>
        <r>
          <rPr>
            <sz val="11"/>
            <rFont val="Calibri"/>
            <family val="2"/>
            <charset val="238"/>
          </rPr>
          <t>SZV_F:DijUtem1</t>
        </r>
      </text>
    </comment>
    <comment ref="W333" authorId="0" shapeId="0">
      <text>
        <r>
          <rPr>
            <sz val="11"/>
            <rFont val="Calibri"/>
            <family val="2"/>
            <charset val="238"/>
          </rPr>
          <t>SZV_F:EM_Melleklet1_Utem1</t>
        </r>
      </text>
    </comment>
    <comment ref="X333" authorId="0" shapeId="0">
      <text>
        <r>
          <rPr>
            <sz val="11"/>
            <rFont val="Calibri"/>
            <family val="2"/>
            <charset val="238"/>
          </rPr>
          <t>SZV_F:EgyebAllamiUtem1</t>
        </r>
      </text>
    </comment>
    <comment ref="Y333" authorId="0" shapeId="0">
      <text>
        <r>
          <rPr>
            <sz val="11"/>
            <rFont val="Calibri"/>
            <family val="2"/>
            <charset val="238"/>
          </rPr>
          <t>SZV_F:OnkormanyzatiUtem1</t>
        </r>
      </text>
    </comment>
    <comment ref="Z333" authorId="0" shapeId="0">
      <text>
        <r>
          <rPr>
            <sz val="11"/>
            <rFont val="Calibri"/>
            <family val="2"/>
            <charset val="238"/>
          </rPr>
          <t>SZV_F:EUUtem1</t>
        </r>
      </text>
    </comment>
    <comment ref="AA333" authorId="0" shapeId="0">
      <text>
        <r>
          <rPr>
            <sz val="11"/>
            <rFont val="Calibri"/>
            <family val="2"/>
            <charset val="238"/>
          </rPr>
          <t>SZV_F:EgyebUtem1</t>
        </r>
      </text>
    </comment>
    <comment ref="AB333" authorId="0" shapeId="0">
      <text>
        <r>
          <rPr>
            <sz val="11"/>
            <rFont val="Calibri"/>
            <family val="2"/>
            <charset val="238"/>
          </rPr>
          <t>SZV_F:HitelKotvenyUtem1</t>
        </r>
      </text>
    </comment>
    <comment ref="AC333" authorId="0" shapeId="0">
      <text>
        <r>
          <rPr>
            <sz val="11"/>
            <rFont val="Calibri"/>
            <family val="2"/>
            <charset val="238"/>
          </rPr>
          <t>SZV_F:OsszesenUtem1</t>
        </r>
      </text>
    </comment>
    <comment ref="AF333" authorId="0" shapeId="0">
      <text>
        <r>
          <rPr>
            <sz val="11"/>
            <rFont val="Calibri"/>
            <family val="2"/>
            <charset val="238"/>
          </rPr>
          <t>SZV_F:HDUtem2</t>
        </r>
      </text>
    </comment>
    <comment ref="AG333" authorId="0" shapeId="0">
      <text>
        <r>
          <rPr>
            <sz val="11"/>
            <rFont val="Calibri"/>
            <family val="2"/>
            <charset val="238"/>
          </rPr>
          <t>SZV_F:ECSUtem2</t>
        </r>
      </text>
    </comment>
    <comment ref="AH333" authorId="0" shapeId="0">
      <text>
        <r>
          <rPr>
            <sz val="11"/>
            <rFont val="Calibri"/>
            <family val="2"/>
            <charset val="238"/>
          </rPr>
          <t>SZV_F:KFHUtem2</t>
        </r>
      </text>
    </comment>
    <comment ref="AI333" authorId="0" shapeId="0">
      <text>
        <r>
          <rPr>
            <sz val="11"/>
            <rFont val="Calibri"/>
            <family val="2"/>
            <charset val="238"/>
          </rPr>
          <t>SZV_F:Egyeb_SajatUtem2</t>
        </r>
      </text>
    </comment>
    <comment ref="AJ333" authorId="0" shapeId="0">
      <text>
        <r>
          <rPr>
            <sz val="11"/>
            <rFont val="Calibri"/>
            <family val="2"/>
            <charset val="238"/>
          </rPr>
          <t>SZV_F:DijUtem2</t>
        </r>
      </text>
    </comment>
    <comment ref="AK333" authorId="0" shapeId="0">
      <text>
        <r>
          <rPr>
            <sz val="11"/>
            <rFont val="Calibri"/>
            <family val="2"/>
            <charset val="238"/>
          </rPr>
          <t>SZV_F:EM_Melleklet1_Utem2</t>
        </r>
      </text>
    </comment>
    <comment ref="AL333" authorId="0" shapeId="0">
      <text>
        <r>
          <rPr>
            <sz val="11"/>
            <rFont val="Calibri"/>
            <family val="2"/>
            <charset val="238"/>
          </rPr>
          <t>SZV_F:EgyebAllamiUtem2</t>
        </r>
      </text>
    </comment>
    <comment ref="AM333" authorId="0" shapeId="0">
      <text>
        <r>
          <rPr>
            <sz val="11"/>
            <rFont val="Calibri"/>
            <family val="2"/>
            <charset val="238"/>
          </rPr>
          <t>SZV_F:OnkormanyzatiUtem2</t>
        </r>
      </text>
    </comment>
    <comment ref="AN333" authorId="0" shapeId="0">
      <text>
        <r>
          <rPr>
            <sz val="11"/>
            <rFont val="Calibri"/>
            <family val="2"/>
            <charset val="238"/>
          </rPr>
          <t>SZV_F:EUUtem2</t>
        </r>
      </text>
    </comment>
    <comment ref="AO333" authorId="0" shapeId="0">
      <text>
        <r>
          <rPr>
            <sz val="11"/>
            <rFont val="Calibri"/>
            <family val="2"/>
            <charset val="238"/>
          </rPr>
          <t>SZV_F:EgyebUtem2</t>
        </r>
      </text>
    </comment>
    <comment ref="AP333" authorId="0" shapeId="0">
      <text>
        <r>
          <rPr>
            <sz val="11"/>
            <rFont val="Calibri"/>
            <family val="2"/>
            <charset val="238"/>
          </rPr>
          <t>SZV_F:HitelKotvenyUtem2</t>
        </r>
      </text>
    </comment>
    <comment ref="AQ333" authorId="0" shapeId="0">
      <text>
        <r>
          <rPr>
            <sz val="11"/>
            <rFont val="Calibri"/>
            <family val="2"/>
            <charset val="238"/>
          </rPr>
          <t>SZV_F:OsszesenUtem2</t>
        </r>
      </text>
    </comment>
    <comment ref="AR333" authorId="0" shapeId="0">
      <text>
        <r>
          <rPr>
            <sz val="11"/>
            <rFont val="Calibri"/>
            <family val="2"/>
            <charset val="238"/>
          </rPr>
          <t>SZV_F:ForrashianyUtem2</t>
        </r>
      </text>
    </comment>
    <comment ref="AU333" authorId="0" shapeId="0">
      <text>
        <r>
          <rPr>
            <sz val="11"/>
            <rFont val="Calibri"/>
            <family val="2"/>
            <charset val="238"/>
          </rPr>
          <t>SZV_F:Indokolas</t>
        </r>
      </text>
    </comment>
    <comment ref="AV333" authorId="0" shapeId="0">
      <text>
        <r>
          <rPr>
            <sz val="11"/>
            <rFont val="Calibri"/>
            <family val="2"/>
            <charset val="238"/>
          </rPr>
          <t>SZV_F:Megjegyzes</t>
        </r>
      </text>
    </comment>
    <comment ref="AW333" authorId="0" shapeId="0">
      <text>
        <r>
          <rPr>
            <sz val="11"/>
            <rFont val="Calibri"/>
            <family val="2"/>
            <charset val="238"/>
          </rPr>
          <t>SZV_F:FeladatSorszam</t>
        </r>
      </text>
    </comment>
    <comment ref="AY333" authorId="0" shapeId="0">
      <text>
        <r>
          <rPr>
            <sz val="11"/>
            <rFont val="Calibri"/>
            <family val="2"/>
            <charset val="238"/>
          </rPr>
          <t>SZV_F:ISA</t>
        </r>
      </text>
    </comment>
    <comment ref="B334" authorId="0" shapeId="0">
      <text>
        <r>
          <rPr>
            <sz val="11"/>
            <rFont val="Calibri"/>
            <family val="2"/>
            <charset val="238"/>
          </rPr>
          <t>SZV_F:FontossagiSorrent</t>
        </r>
      </text>
    </comment>
    <comment ref="C334" authorId="0" shapeId="0">
      <text>
        <r>
          <rPr>
            <sz val="11"/>
            <rFont val="Calibri"/>
            <family val="2"/>
            <charset val="238"/>
          </rPr>
          <t>SZV_F:FeladatKategoria</t>
        </r>
      </text>
    </comment>
    <comment ref="D334" authorId="0" shapeId="0">
      <text>
        <r>
          <rPr>
            <sz val="11"/>
            <rFont val="Calibri"/>
            <family val="2"/>
            <charset val="238"/>
          </rPr>
          <t>SZV_F:FeladatMegnevezes</t>
        </r>
      </text>
    </comment>
    <comment ref="E334" authorId="0" shapeId="0">
      <text>
        <r>
          <rPr>
            <sz val="11"/>
            <rFont val="Calibri"/>
            <family val="2"/>
            <charset val="238"/>
          </rPr>
          <t>SZV_F:ElviEngedelySzam</t>
        </r>
      </text>
    </comment>
    <comment ref="F334" authorId="0" shapeId="0">
      <text>
        <r>
          <rPr>
            <sz val="11"/>
            <rFont val="Calibri"/>
            <family val="2"/>
            <charset val="238"/>
          </rPr>
          <t>SZV_F:VKR_Kod</t>
        </r>
      </text>
    </comment>
    <comment ref="G334" authorId="0" shapeId="0">
      <text>
        <r>
          <rPr>
            <sz val="11"/>
            <rFont val="Calibri"/>
            <family val="2"/>
            <charset val="238"/>
          </rPr>
          <t>SZV_F:VKR_Nev</t>
        </r>
      </text>
    </comment>
    <comment ref="H334" authorId="0" shapeId="0">
      <text>
        <r>
          <rPr>
            <sz val="11"/>
            <rFont val="Calibri"/>
            <family val="2"/>
            <charset val="238"/>
          </rPr>
          <t>SZV_F:FeladatAzonosito</t>
        </r>
      </text>
    </comment>
    <comment ref="I334" authorId="0" shapeId="0">
      <text>
        <r>
          <rPr>
            <sz val="11"/>
            <rFont val="Calibri"/>
            <family val="2"/>
            <charset val="238"/>
          </rPr>
          <t>SZV_F:EllatasiTerulet</t>
        </r>
      </text>
    </comment>
    <comment ref="J334" authorId="0" shapeId="0">
      <text>
        <r>
          <rPr>
            <sz val="11"/>
            <rFont val="Calibri"/>
            <family val="2"/>
            <charset val="238"/>
          </rPr>
          <t>SZV_F:EllatasertFelelos</t>
        </r>
      </text>
    </comment>
    <comment ref="K334" authorId="0" shapeId="0">
      <text>
        <r>
          <rPr>
            <sz val="11"/>
            <rFont val="Calibri"/>
            <family val="2"/>
            <charset val="238"/>
          </rPr>
          <t>SZV_F:TervezettNettoKoltseg</t>
        </r>
      </text>
    </comment>
    <comment ref="L334" authorId="0" shapeId="0">
      <text>
        <r>
          <rPr>
            <sz val="11"/>
            <rFont val="Calibri"/>
            <family val="2"/>
            <charset val="238"/>
          </rPr>
          <t>SZV_F:IdotartamKezdes</t>
        </r>
      </text>
    </comment>
    <comment ref="M334" authorId="0" shapeId="0">
      <text>
        <r>
          <rPr>
            <sz val="11"/>
            <rFont val="Calibri"/>
            <family val="2"/>
            <charset val="238"/>
          </rPr>
          <t>SZV_F:IdotartamBefejezes</t>
        </r>
      </text>
    </comment>
    <comment ref="N334" authorId="0" shapeId="0">
      <text>
        <r>
          <rPr>
            <sz val="11"/>
            <rFont val="Calibri"/>
            <family val="2"/>
            <charset val="238"/>
          </rPr>
          <t>SZV_F:NettoKoltsegUtem1</t>
        </r>
      </text>
    </comment>
    <comment ref="O334" authorId="0" shapeId="0">
      <text>
        <r>
          <rPr>
            <sz val="11"/>
            <rFont val="Calibri"/>
            <family val="2"/>
            <charset val="238"/>
          </rPr>
          <t>SZV_F:NettoKoltsegUtem2</t>
        </r>
      </text>
    </comment>
    <comment ref="P334" authorId="0" shapeId="0">
      <text>
        <r>
          <rPr>
            <sz val="11"/>
            <rFont val="Calibri"/>
            <family val="2"/>
            <charset val="238"/>
          </rPr>
          <t>SZV_F:EM_Melleklet2_KTG</t>
        </r>
      </text>
    </comment>
    <comment ref="R334" authorId="0" shapeId="0">
      <text>
        <r>
          <rPr>
            <sz val="11"/>
            <rFont val="Calibri"/>
            <family val="2"/>
            <charset val="238"/>
          </rPr>
          <t>SZV_F:HDUtem1</t>
        </r>
      </text>
    </comment>
    <comment ref="S334" authorId="0" shapeId="0">
      <text>
        <r>
          <rPr>
            <sz val="11"/>
            <rFont val="Calibri"/>
            <family val="2"/>
            <charset val="238"/>
          </rPr>
          <t>SZV_F:ECSUtem1</t>
        </r>
      </text>
    </comment>
    <comment ref="T334" authorId="0" shapeId="0">
      <text>
        <r>
          <rPr>
            <sz val="11"/>
            <rFont val="Calibri"/>
            <family val="2"/>
            <charset val="238"/>
          </rPr>
          <t>SZV_F:KFHUtem1</t>
        </r>
      </text>
    </comment>
    <comment ref="U334" authorId="0" shapeId="0">
      <text>
        <r>
          <rPr>
            <sz val="11"/>
            <rFont val="Calibri"/>
            <family val="2"/>
            <charset val="238"/>
          </rPr>
          <t>SZV_F:Egyeb_SajatUtem1</t>
        </r>
      </text>
    </comment>
    <comment ref="V334" authorId="0" shapeId="0">
      <text>
        <r>
          <rPr>
            <sz val="11"/>
            <rFont val="Calibri"/>
            <family val="2"/>
            <charset val="238"/>
          </rPr>
          <t>SZV_F:DijUtem1</t>
        </r>
      </text>
    </comment>
    <comment ref="W334" authorId="0" shapeId="0">
      <text>
        <r>
          <rPr>
            <sz val="11"/>
            <rFont val="Calibri"/>
            <family val="2"/>
            <charset val="238"/>
          </rPr>
          <t>SZV_F:EM_Melleklet1_Utem1</t>
        </r>
      </text>
    </comment>
    <comment ref="X334" authorId="0" shapeId="0">
      <text>
        <r>
          <rPr>
            <sz val="11"/>
            <rFont val="Calibri"/>
            <family val="2"/>
            <charset val="238"/>
          </rPr>
          <t>SZV_F:EgyebAllamiUtem1</t>
        </r>
      </text>
    </comment>
    <comment ref="Y334" authorId="0" shapeId="0">
      <text>
        <r>
          <rPr>
            <sz val="11"/>
            <rFont val="Calibri"/>
            <family val="2"/>
            <charset val="238"/>
          </rPr>
          <t>SZV_F:OnkormanyzatiUtem1</t>
        </r>
      </text>
    </comment>
    <comment ref="Z334" authorId="0" shapeId="0">
      <text>
        <r>
          <rPr>
            <sz val="11"/>
            <rFont val="Calibri"/>
            <family val="2"/>
            <charset val="238"/>
          </rPr>
          <t>SZV_F:EUUtem1</t>
        </r>
      </text>
    </comment>
    <comment ref="AA334" authorId="0" shapeId="0">
      <text>
        <r>
          <rPr>
            <sz val="11"/>
            <rFont val="Calibri"/>
            <family val="2"/>
            <charset val="238"/>
          </rPr>
          <t>SZV_F:EgyebUtem1</t>
        </r>
      </text>
    </comment>
    <comment ref="AB334" authorId="0" shapeId="0">
      <text>
        <r>
          <rPr>
            <sz val="11"/>
            <rFont val="Calibri"/>
            <family val="2"/>
            <charset val="238"/>
          </rPr>
          <t>SZV_F:HitelKotvenyUtem1</t>
        </r>
      </text>
    </comment>
    <comment ref="AC334" authorId="0" shapeId="0">
      <text>
        <r>
          <rPr>
            <sz val="11"/>
            <rFont val="Calibri"/>
            <family val="2"/>
            <charset val="238"/>
          </rPr>
          <t>SZV_F:OsszesenUtem1</t>
        </r>
      </text>
    </comment>
    <comment ref="AF334" authorId="0" shapeId="0">
      <text>
        <r>
          <rPr>
            <sz val="11"/>
            <rFont val="Calibri"/>
            <family val="2"/>
            <charset val="238"/>
          </rPr>
          <t>SZV_F:HDUtem2</t>
        </r>
      </text>
    </comment>
    <comment ref="AG334" authorId="0" shapeId="0">
      <text>
        <r>
          <rPr>
            <sz val="11"/>
            <rFont val="Calibri"/>
            <family val="2"/>
            <charset val="238"/>
          </rPr>
          <t>SZV_F:ECSUtem2</t>
        </r>
      </text>
    </comment>
    <comment ref="AH334" authorId="0" shapeId="0">
      <text>
        <r>
          <rPr>
            <sz val="11"/>
            <rFont val="Calibri"/>
            <family val="2"/>
            <charset val="238"/>
          </rPr>
          <t>SZV_F:KFHUtem2</t>
        </r>
      </text>
    </comment>
    <comment ref="AI334" authorId="0" shapeId="0">
      <text>
        <r>
          <rPr>
            <sz val="11"/>
            <rFont val="Calibri"/>
            <family val="2"/>
            <charset val="238"/>
          </rPr>
          <t>SZV_F:Egyeb_SajatUtem2</t>
        </r>
      </text>
    </comment>
    <comment ref="AJ334" authorId="0" shapeId="0">
      <text>
        <r>
          <rPr>
            <sz val="11"/>
            <rFont val="Calibri"/>
            <family val="2"/>
            <charset val="238"/>
          </rPr>
          <t>SZV_F:DijUtem2</t>
        </r>
      </text>
    </comment>
    <comment ref="AK334" authorId="0" shapeId="0">
      <text>
        <r>
          <rPr>
            <sz val="11"/>
            <rFont val="Calibri"/>
            <family val="2"/>
            <charset val="238"/>
          </rPr>
          <t>SZV_F:EM_Melleklet1_Utem2</t>
        </r>
      </text>
    </comment>
    <comment ref="AL334" authorId="0" shapeId="0">
      <text>
        <r>
          <rPr>
            <sz val="11"/>
            <rFont val="Calibri"/>
            <family val="2"/>
            <charset val="238"/>
          </rPr>
          <t>SZV_F:EgyebAllamiUtem2</t>
        </r>
      </text>
    </comment>
    <comment ref="AM334" authorId="0" shapeId="0">
      <text>
        <r>
          <rPr>
            <sz val="11"/>
            <rFont val="Calibri"/>
            <family val="2"/>
            <charset val="238"/>
          </rPr>
          <t>SZV_F:OnkormanyzatiUtem2</t>
        </r>
      </text>
    </comment>
    <comment ref="AN334" authorId="0" shapeId="0">
      <text>
        <r>
          <rPr>
            <sz val="11"/>
            <rFont val="Calibri"/>
            <family val="2"/>
            <charset val="238"/>
          </rPr>
          <t>SZV_F:EUUtem2</t>
        </r>
      </text>
    </comment>
    <comment ref="AO334" authorId="0" shapeId="0">
      <text>
        <r>
          <rPr>
            <sz val="11"/>
            <rFont val="Calibri"/>
            <family val="2"/>
            <charset val="238"/>
          </rPr>
          <t>SZV_F:EgyebUtem2</t>
        </r>
      </text>
    </comment>
    <comment ref="AP334" authorId="0" shapeId="0">
      <text>
        <r>
          <rPr>
            <sz val="11"/>
            <rFont val="Calibri"/>
            <family val="2"/>
            <charset val="238"/>
          </rPr>
          <t>SZV_F:HitelKotvenyUtem2</t>
        </r>
      </text>
    </comment>
    <comment ref="AQ334" authorId="0" shapeId="0">
      <text>
        <r>
          <rPr>
            <sz val="11"/>
            <rFont val="Calibri"/>
            <family val="2"/>
            <charset val="238"/>
          </rPr>
          <t>SZV_F:OsszesenUtem2</t>
        </r>
      </text>
    </comment>
    <comment ref="AR334" authorId="0" shapeId="0">
      <text>
        <r>
          <rPr>
            <sz val="11"/>
            <rFont val="Calibri"/>
            <family val="2"/>
            <charset val="238"/>
          </rPr>
          <t>SZV_F:ForrashianyUtem2</t>
        </r>
      </text>
    </comment>
    <comment ref="AU334" authorId="0" shapeId="0">
      <text>
        <r>
          <rPr>
            <sz val="11"/>
            <rFont val="Calibri"/>
            <family val="2"/>
            <charset val="238"/>
          </rPr>
          <t>SZV_F:Indokolas</t>
        </r>
      </text>
    </comment>
    <comment ref="AV334" authorId="0" shapeId="0">
      <text>
        <r>
          <rPr>
            <sz val="11"/>
            <rFont val="Calibri"/>
            <family val="2"/>
            <charset val="238"/>
          </rPr>
          <t>SZV_F:Megjegyzes</t>
        </r>
      </text>
    </comment>
    <comment ref="AW334" authorId="0" shapeId="0">
      <text>
        <r>
          <rPr>
            <sz val="11"/>
            <rFont val="Calibri"/>
            <family val="2"/>
            <charset val="238"/>
          </rPr>
          <t>SZV_F:FeladatSorszam</t>
        </r>
      </text>
    </comment>
    <comment ref="AY334" authorId="0" shapeId="0">
      <text>
        <r>
          <rPr>
            <sz val="11"/>
            <rFont val="Calibri"/>
            <family val="2"/>
            <charset val="238"/>
          </rPr>
          <t>SZV_F:ISA</t>
        </r>
      </text>
    </comment>
    <comment ref="B335" authorId="0" shapeId="0">
      <text>
        <r>
          <rPr>
            <sz val="11"/>
            <rFont val="Calibri"/>
            <family val="2"/>
            <charset val="238"/>
          </rPr>
          <t>SZV_F:FontossagiSorrent</t>
        </r>
      </text>
    </comment>
    <comment ref="C335" authorId="0" shapeId="0">
      <text>
        <r>
          <rPr>
            <sz val="11"/>
            <rFont val="Calibri"/>
            <family val="2"/>
            <charset val="238"/>
          </rPr>
          <t>SZV_F:FeladatKategoria</t>
        </r>
      </text>
    </comment>
    <comment ref="D335" authorId="0" shapeId="0">
      <text>
        <r>
          <rPr>
            <sz val="11"/>
            <rFont val="Calibri"/>
            <family val="2"/>
            <charset val="238"/>
          </rPr>
          <t>SZV_F:FeladatMegnevezes</t>
        </r>
      </text>
    </comment>
    <comment ref="E335" authorId="0" shapeId="0">
      <text>
        <r>
          <rPr>
            <sz val="11"/>
            <rFont val="Calibri"/>
            <family val="2"/>
            <charset val="238"/>
          </rPr>
          <t>SZV_F:ElviEngedelySzam</t>
        </r>
      </text>
    </comment>
    <comment ref="F335" authorId="0" shapeId="0">
      <text>
        <r>
          <rPr>
            <sz val="11"/>
            <rFont val="Calibri"/>
            <family val="2"/>
            <charset val="238"/>
          </rPr>
          <t>SZV_F:VKR_Kod</t>
        </r>
      </text>
    </comment>
    <comment ref="G335" authorId="0" shapeId="0">
      <text>
        <r>
          <rPr>
            <sz val="11"/>
            <rFont val="Calibri"/>
            <family val="2"/>
            <charset val="238"/>
          </rPr>
          <t>SZV_F:VKR_Nev</t>
        </r>
      </text>
    </comment>
    <comment ref="H335" authorId="0" shapeId="0">
      <text>
        <r>
          <rPr>
            <sz val="11"/>
            <rFont val="Calibri"/>
            <family val="2"/>
            <charset val="238"/>
          </rPr>
          <t>SZV_F:FeladatAzonosito</t>
        </r>
      </text>
    </comment>
    <comment ref="I335" authorId="0" shapeId="0">
      <text>
        <r>
          <rPr>
            <sz val="11"/>
            <rFont val="Calibri"/>
            <family val="2"/>
            <charset val="238"/>
          </rPr>
          <t>SZV_F:EllatasiTerulet</t>
        </r>
      </text>
    </comment>
    <comment ref="J335" authorId="0" shapeId="0">
      <text>
        <r>
          <rPr>
            <sz val="11"/>
            <rFont val="Calibri"/>
            <family val="2"/>
            <charset val="238"/>
          </rPr>
          <t>SZV_F:EllatasertFelelos</t>
        </r>
      </text>
    </comment>
    <comment ref="K335" authorId="0" shapeId="0">
      <text>
        <r>
          <rPr>
            <sz val="11"/>
            <rFont val="Calibri"/>
            <family val="2"/>
            <charset val="238"/>
          </rPr>
          <t>SZV_F:TervezettNettoKoltseg</t>
        </r>
      </text>
    </comment>
    <comment ref="L335" authorId="0" shapeId="0">
      <text>
        <r>
          <rPr>
            <sz val="11"/>
            <rFont val="Calibri"/>
            <family val="2"/>
            <charset val="238"/>
          </rPr>
          <t>SZV_F:IdotartamKezdes</t>
        </r>
      </text>
    </comment>
    <comment ref="M335" authorId="0" shapeId="0">
      <text>
        <r>
          <rPr>
            <sz val="11"/>
            <rFont val="Calibri"/>
            <family val="2"/>
            <charset val="238"/>
          </rPr>
          <t>SZV_F:IdotartamBefejezes</t>
        </r>
      </text>
    </comment>
    <comment ref="N335" authorId="0" shapeId="0">
      <text>
        <r>
          <rPr>
            <sz val="11"/>
            <rFont val="Calibri"/>
            <family val="2"/>
            <charset val="238"/>
          </rPr>
          <t>SZV_F:NettoKoltsegUtem1</t>
        </r>
      </text>
    </comment>
    <comment ref="O335" authorId="0" shapeId="0">
      <text>
        <r>
          <rPr>
            <sz val="11"/>
            <rFont val="Calibri"/>
            <family val="2"/>
            <charset val="238"/>
          </rPr>
          <t>SZV_F:NettoKoltsegUtem2</t>
        </r>
      </text>
    </comment>
    <comment ref="P335" authorId="0" shapeId="0">
      <text>
        <r>
          <rPr>
            <sz val="11"/>
            <rFont val="Calibri"/>
            <family val="2"/>
            <charset val="238"/>
          </rPr>
          <t>SZV_F:EM_Melleklet2_KTG</t>
        </r>
      </text>
    </comment>
    <comment ref="R335" authorId="0" shapeId="0">
      <text>
        <r>
          <rPr>
            <sz val="11"/>
            <rFont val="Calibri"/>
            <family val="2"/>
            <charset val="238"/>
          </rPr>
          <t>SZV_F:HDUtem1</t>
        </r>
      </text>
    </comment>
    <comment ref="S335" authorId="0" shapeId="0">
      <text>
        <r>
          <rPr>
            <sz val="11"/>
            <rFont val="Calibri"/>
            <family val="2"/>
            <charset val="238"/>
          </rPr>
          <t>SZV_F:ECSUtem1</t>
        </r>
      </text>
    </comment>
    <comment ref="T335" authorId="0" shapeId="0">
      <text>
        <r>
          <rPr>
            <sz val="11"/>
            <rFont val="Calibri"/>
            <family val="2"/>
            <charset val="238"/>
          </rPr>
          <t>SZV_F:KFHUtem1</t>
        </r>
      </text>
    </comment>
    <comment ref="U335" authorId="0" shapeId="0">
      <text>
        <r>
          <rPr>
            <sz val="11"/>
            <rFont val="Calibri"/>
            <family val="2"/>
            <charset val="238"/>
          </rPr>
          <t>SZV_F:Egyeb_SajatUtem1</t>
        </r>
      </text>
    </comment>
    <comment ref="V335" authorId="0" shapeId="0">
      <text>
        <r>
          <rPr>
            <sz val="11"/>
            <rFont val="Calibri"/>
            <family val="2"/>
            <charset val="238"/>
          </rPr>
          <t>SZV_F:DijUtem1</t>
        </r>
      </text>
    </comment>
    <comment ref="W335" authorId="0" shapeId="0">
      <text>
        <r>
          <rPr>
            <sz val="11"/>
            <rFont val="Calibri"/>
            <family val="2"/>
            <charset val="238"/>
          </rPr>
          <t>SZV_F:EM_Melleklet1_Utem1</t>
        </r>
      </text>
    </comment>
    <comment ref="X335" authorId="0" shapeId="0">
      <text>
        <r>
          <rPr>
            <sz val="11"/>
            <rFont val="Calibri"/>
            <family val="2"/>
            <charset val="238"/>
          </rPr>
          <t>SZV_F:EgyebAllamiUtem1</t>
        </r>
      </text>
    </comment>
    <comment ref="Y335" authorId="0" shapeId="0">
      <text>
        <r>
          <rPr>
            <sz val="11"/>
            <rFont val="Calibri"/>
            <family val="2"/>
            <charset val="238"/>
          </rPr>
          <t>SZV_F:OnkormanyzatiUtem1</t>
        </r>
      </text>
    </comment>
    <comment ref="Z335" authorId="0" shapeId="0">
      <text>
        <r>
          <rPr>
            <sz val="11"/>
            <rFont val="Calibri"/>
            <family val="2"/>
            <charset val="238"/>
          </rPr>
          <t>SZV_F:EUUtem1</t>
        </r>
      </text>
    </comment>
    <comment ref="AA335" authorId="0" shapeId="0">
      <text>
        <r>
          <rPr>
            <sz val="11"/>
            <rFont val="Calibri"/>
            <family val="2"/>
            <charset val="238"/>
          </rPr>
          <t>SZV_F:EgyebUtem1</t>
        </r>
      </text>
    </comment>
    <comment ref="AB335" authorId="0" shapeId="0">
      <text>
        <r>
          <rPr>
            <sz val="11"/>
            <rFont val="Calibri"/>
            <family val="2"/>
            <charset val="238"/>
          </rPr>
          <t>SZV_F:HitelKotvenyUtem1</t>
        </r>
      </text>
    </comment>
    <comment ref="AC335" authorId="0" shapeId="0">
      <text>
        <r>
          <rPr>
            <sz val="11"/>
            <rFont val="Calibri"/>
            <family val="2"/>
            <charset val="238"/>
          </rPr>
          <t>SZV_F:OsszesenUtem1</t>
        </r>
      </text>
    </comment>
    <comment ref="AF335" authorId="0" shapeId="0">
      <text>
        <r>
          <rPr>
            <sz val="11"/>
            <rFont val="Calibri"/>
            <family val="2"/>
            <charset val="238"/>
          </rPr>
          <t>SZV_F:HDUtem2</t>
        </r>
      </text>
    </comment>
    <comment ref="AG335" authorId="0" shapeId="0">
      <text>
        <r>
          <rPr>
            <sz val="11"/>
            <rFont val="Calibri"/>
            <family val="2"/>
            <charset val="238"/>
          </rPr>
          <t>SZV_F:ECSUtem2</t>
        </r>
      </text>
    </comment>
    <comment ref="AH335" authorId="0" shapeId="0">
      <text>
        <r>
          <rPr>
            <sz val="11"/>
            <rFont val="Calibri"/>
            <family val="2"/>
            <charset val="238"/>
          </rPr>
          <t>SZV_F:KFHUtem2</t>
        </r>
      </text>
    </comment>
    <comment ref="AI335" authorId="0" shapeId="0">
      <text>
        <r>
          <rPr>
            <sz val="11"/>
            <rFont val="Calibri"/>
            <family val="2"/>
            <charset val="238"/>
          </rPr>
          <t>SZV_F:Egyeb_SajatUtem2</t>
        </r>
      </text>
    </comment>
    <comment ref="AJ335" authorId="0" shapeId="0">
      <text>
        <r>
          <rPr>
            <sz val="11"/>
            <rFont val="Calibri"/>
            <family val="2"/>
            <charset val="238"/>
          </rPr>
          <t>SZV_F:DijUtem2</t>
        </r>
      </text>
    </comment>
    <comment ref="AK335" authorId="0" shapeId="0">
      <text>
        <r>
          <rPr>
            <sz val="11"/>
            <rFont val="Calibri"/>
            <family val="2"/>
            <charset val="238"/>
          </rPr>
          <t>SZV_F:EM_Melleklet1_Utem2</t>
        </r>
      </text>
    </comment>
    <comment ref="AL335" authorId="0" shapeId="0">
      <text>
        <r>
          <rPr>
            <sz val="11"/>
            <rFont val="Calibri"/>
            <family val="2"/>
            <charset val="238"/>
          </rPr>
          <t>SZV_F:EgyebAllamiUtem2</t>
        </r>
      </text>
    </comment>
    <comment ref="AM335" authorId="0" shapeId="0">
      <text>
        <r>
          <rPr>
            <sz val="11"/>
            <rFont val="Calibri"/>
            <family val="2"/>
            <charset val="238"/>
          </rPr>
          <t>SZV_F:OnkormanyzatiUtem2</t>
        </r>
      </text>
    </comment>
    <comment ref="AN335" authorId="0" shapeId="0">
      <text>
        <r>
          <rPr>
            <sz val="11"/>
            <rFont val="Calibri"/>
            <family val="2"/>
            <charset val="238"/>
          </rPr>
          <t>SZV_F:EUUtem2</t>
        </r>
      </text>
    </comment>
    <comment ref="AO335" authorId="0" shapeId="0">
      <text>
        <r>
          <rPr>
            <sz val="11"/>
            <rFont val="Calibri"/>
            <family val="2"/>
            <charset val="238"/>
          </rPr>
          <t>SZV_F:EgyebUtem2</t>
        </r>
      </text>
    </comment>
    <comment ref="AP335" authorId="0" shapeId="0">
      <text>
        <r>
          <rPr>
            <sz val="11"/>
            <rFont val="Calibri"/>
            <family val="2"/>
            <charset val="238"/>
          </rPr>
          <t>SZV_F:HitelKotvenyUtem2</t>
        </r>
      </text>
    </comment>
    <comment ref="AQ335" authorId="0" shapeId="0">
      <text>
        <r>
          <rPr>
            <sz val="11"/>
            <rFont val="Calibri"/>
            <family val="2"/>
            <charset val="238"/>
          </rPr>
          <t>SZV_F:OsszesenUtem2</t>
        </r>
      </text>
    </comment>
    <comment ref="AR335" authorId="0" shapeId="0">
      <text>
        <r>
          <rPr>
            <sz val="11"/>
            <rFont val="Calibri"/>
            <family val="2"/>
            <charset val="238"/>
          </rPr>
          <t>SZV_F:ForrashianyUtem2</t>
        </r>
      </text>
    </comment>
    <comment ref="AU335" authorId="0" shapeId="0">
      <text>
        <r>
          <rPr>
            <sz val="11"/>
            <rFont val="Calibri"/>
            <family val="2"/>
            <charset val="238"/>
          </rPr>
          <t>SZV_F:Indokolas</t>
        </r>
      </text>
    </comment>
    <comment ref="AV335" authorId="0" shapeId="0">
      <text>
        <r>
          <rPr>
            <sz val="11"/>
            <rFont val="Calibri"/>
            <family val="2"/>
            <charset val="238"/>
          </rPr>
          <t>SZV_F:Megjegyzes</t>
        </r>
      </text>
    </comment>
    <comment ref="AW335" authorId="0" shapeId="0">
      <text>
        <r>
          <rPr>
            <sz val="11"/>
            <rFont val="Calibri"/>
            <family val="2"/>
            <charset val="238"/>
          </rPr>
          <t>SZV_F:FeladatSorszam</t>
        </r>
      </text>
    </comment>
    <comment ref="AY335" authorId="0" shapeId="0">
      <text>
        <r>
          <rPr>
            <sz val="11"/>
            <rFont val="Calibri"/>
            <family val="2"/>
            <charset val="238"/>
          </rPr>
          <t>SZV_F:ISA</t>
        </r>
      </text>
    </comment>
    <comment ref="B336" authorId="0" shapeId="0">
      <text>
        <r>
          <rPr>
            <sz val="11"/>
            <rFont val="Calibri"/>
            <family val="2"/>
            <charset val="238"/>
          </rPr>
          <t>SZV_F:FontossagiSorrent</t>
        </r>
      </text>
    </comment>
    <comment ref="C336" authorId="0" shapeId="0">
      <text>
        <r>
          <rPr>
            <sz val="11"/>
            <rFont val="Calibri"/>
            <family val="2"/>
            <charset val="238"/>
          </rPr>
          <t>SZV_F:FeladatKategoria</t>
        </r>
      </text>
    </comment>
    <comment ref="D336" authorId="0" shapeId="0">
      <text>
        <r>
          <rPr>
            <sz val="11"/>
            <rFont val="Calibri"/>
            <family val="2"/>
            <charset val="238"/>
          </rPr>
          <t>SZV_F:FeladatMegnevezes</t>
        </r>
      </text>
    </comment>
    <comment ref="E336" authorId="0" shapeId="0">
      <text>
        <r>
          <rPr>
            <sz val="11"/>
            <rFont val="Calibri"/>
            <family val="2"/>
            <charset val="238"/>
          </rPr>
          <t>SZV_F:ElviEngedelySzam</t>
        </r>
      </text>
    </comment>
    <comment ref="F336" authorId="0" shapeId="0">
      <text>
        <r>
          <rPr>
            <sz val="11"/>
            <rFont val="Calibri"/>
            <family val="2"/>
            <charset val="238"/>
          </rPr>
          <t>SZV_F:VKR_Kod</t>
        </r>
      </text>
    </comment>
    <comment ref="G336" authorId="0" shapeId="0">
      <text>
        <r>
          <rPr>
            <sz val="11"/>
            <rFont val="Calibri"/>
            <family val="2"/>
            <charset val="238"/>
          </rPr>
          <t>SZV_F:VKR_Nev</t>
        </r>
      </text>
    </comment>
    <comment ref="H336" authorId="0" shapeId="0">
      <text>
        <r>
          <rPr>
            <sz val="11"/>
            <rFont val="Calibri"/>
            <family val="2"/>
            <charset val="238"/>
          </rPr>
          <t>SZV_F:FeladatAzonosito</t>
        </r>
      </text>
    </comment>
    <comment ref="I336" authorId="0" shapeId="0">
      <text>
        <r>
          <rPr>
            <sz val="11"/>
            <rFont val="Calibri"/>
            <family val="2"/>
            <charset val="238"/>
          </rPr>
          <t>SZV_F:EllatasiTerulet</t>
        </r>
      </text>
    </comment>
    <comment ref="J336" authorId="0" shapeId="0">
      <text>
        <r>
          <rPr>
            <sz val="11"/>
            <rFont val="Calibri"/>
            <family val="2"/>
            <charset val="238"/>
          </rPr>
          <t>SZV_F:EllatasertFelelos</t>
        </r>
      </text>
    </comment>
    <comment ref="K336" authorId="0" shapeId="0">
      <text>
        <r>
          <rPr>
            <sz val="11"/>
            <rFont val="Calibri"/>
            <family val="2"/>
            <charset val="238"/>
          </rPr>
          <t>SZV_F:TervezettNettoKoltseg</t>
        </r>
      </text>
    </comment>
    <comment ref="L336" authorId="0" shapeId="0">
      <text>
        <r>
          <rPr>
            <sz val="11"/>
            <rFont val="Calibri"/>
            <family val="2"/>
            <charset val="238"/>
          </rPr>
          <t>SZV_F:IdotartamKezdes</t>
        </r>
      </text>
    </comment>
    <comment ref="M336" authorId="0" shapeId="0">
      <text>
        <r>
          <rPr>
            <sz val="11"/>
            <rFont val="Calibri"/>
            <family val="2"/>
            <charset val="238"/>
          </rPr>
          <t>SZV_F:IdotartamBefejezes</t>
        </r>
      </text>
    </comment>
    <comment ref="N336" authorId="0" shapeId="0">
      <text>
        <r>
          <rPr>
            <sz val="11"/>
            <rFont val="Calibri"/>
            <family val="2"/>
            <charset val="238"/>
          </rPr>
          <t>SZV_F:NettoKoltsegUtem1</t>
        </r>
      </text>
    </comment>
    <comment ref="O336" authorId="0" shapeId="0">
      <text>
        <r>
          <rPr>
            <sz val="11"/>
            <rFont val="Calibri"/>
            <family val="2"/>
            <charset val="238"/>
          </rPr>
          <t>SZV_F:NettoKoltsegUtem2</t>
        </r>
      </text>
    </comment>
    <comment ref="P336" authorId="0" shapeId="0">
      <text>
        <r>
          <rPr>
            <sz val="11"/>
            <rFont val="Calibri"/>
            <family val="2"/>
            <charset val="238"/>
          </rPr>
          <t>SZV_F:EM_Melleklet2_KTG</t>
        </r>
      </text>
    </comment>
    <comment ref="R336" authorId="0" shapeId="0">
      <text>
        <r>
          <rPr>
            <sz val="11"/>
            <rFont val="Calibri"/>
            <family val="2"/>
            <charset val="238"/>
          </rPr>
          <t>SZV_F:HDUtem1</t>
        </r>
      </text>
    </comment>
    <comment ref="S336" authorId="0" shapeId="0">
      <text>
        <r>
          <rPr>
            <sz val="11"/>
            <rFont val="Calibri"/>
            <family val="2"/>
            <charset val="238"/>
          </rPr>
          <t>SZV_F:ECSUtem1</t>
        </r>
      </text>
    </comment>
    <comment ref="T336" authorId="0" shapeId="0">
      <text>
        <r>
          <rPr>
            <sz val="11"/>
            <rFont val="Calibri"/>
            <family val="2"/>
            <charset val="238"/>
          </rPr>
          <t>SZV_F:KFHUtem1</t>
        </r>
      </text>
    </comment>
    <comment ref="U336" authorId="0" shapeId="0">
      <text>
        <r>
          <rPr>
            <sz val="11"/>
            <rFont val="Calibri"/>
            <family val="2"/>
            <charset val="238"/>
          </rPr>
          <t>SZV_F:Egyeb_SajatUtem1</t>
        </r>
      </text>
    </comment>
    <comment ref="V336" authorId="0" shapeId="0">
      <text>
        <r>
          <rPr>
            <sz val="11"/>
            <rFont val="Calibri"/>
            <family val="2"/>
            <charset val="238"/>
          </rPr>
          <t>SZV_F:DijUtem1</t>
        </r>
      </text>
    </comment>
    <comment ref="W336" authorId="0" shapeId="0">
      <text>
        <r>
          <rPr>
            <sz val="11"/>
            <rFont val="Calibri"/>
            <family val="2"/>
            <charset val="238"/>
          </rPr>
          <t>SZV_F:EM_Melleklet1_Utem1</t>
        </r>
      </text>
    </comment>
    <comment ref="X336" authorId="0" shapeId="0">
      <text>
        <r>
          <rPr>
            <sz val="11"/>
            <rFont val="Calibri"/>
            <family val="2"/>
            <charset val="238"/>
          </rPr>
          <t>SZV_F:EgyebAllamiUtem1</t>
        </r>
      </text>
    </comment>
    <comment ref="Y336" authorId="0" shapeId="0">
      <text>
        <r>
          <rPr>
            <sz val="11"/>
            <rFont val="Calibri"/>
            <family val="2"/>
            <charset val="238"/>
          </rPr>
          <t>SZV_F:OnkormanyzatiUtem1</t>
        </r>
      </text>
    </comment>
    <comment ref="Z336" authorId="0" shapeId="0">
      <text>
        <r>
          <rPr>
            <sz val="11"/>
            <rFont val="Calibri"/>
            <family val="2"/>
            <charset val="238"/>
          </rPr>
          <t>SZV_F:EUUtem1</t>
        </r>
      </text>
    </comment>
    <comment ref="AA336" authorId="0" shapeId="0">
      <text>
        <r>
          <rPr>
            <sz val="11"/>
            <rFont val="Calibri"/>
            <family val="2"/>
            <charset val="238"/>
          </rPr>
          <t>SZV_F:EgyebUtem1</t>
        </r>
      </text>
    </comment>
    <comment ref="AB336" authorId="0" shapeId="0">
      <text>
        <r>
          <rPr>
            <sz val="11"/>
            <rFont val="Calibri"/>
            <family val="2"/>
            <charset val="238"/>
          </rPr>
          <t>SZV_F:HitelKotvenyUtem1</t>
        </r>
      </text>
    </comment>
    <comment ref="AC336" authorId="0" shapeId="0">
      <text>
        <r>
          <rPr>
            <sz val="11"/>
            <rFont val="Calibri"/>
            <family val="2"/>
            <charset val="238"/>
          </rPr>
          <t>SZV_F:OsszesenUtem1</t>
        </r>
      </text>
    </comment>
    <comment ref="AF336" authorId="0" shapeId="0">
      <text>
        <r>
          <rPr>
            <sz val="11"/>
            <rFont val="Calibri"/>
            <family val="2"/>
            <charset val="238"/>
          </rPr>
          <t>SZV_F:HDUtem2</t>
        </r>
      </text>
    </comment>
    <comment ref="AG336" authorId="0" shapeId="0">
      <text>
        <r>
          <rPr>
            <sz val="11"/>
            <rFont val="Calibri"/>
            <family val="2"/>
            <charset val="238"/>
          </rPr>
          <t>SZV_F:ECSUtem2</t>
        </r>
      </text>
    </comment>
    <comment ref="AH336" authorId="0" shapeId="0">
      <text>
        <r>
          <rPr>
            <sz val="11"/>
            <rFont val="Calibri"/>
            <family val="2"/>
            <charset val="238"/>
          </rPr>
          <t>SZV_F:KFHUtem2</t>
        </r>
      </text>
    </comment>
    <comment ref="AI336" authorId="0" shapeId="0">
      <text>
        <r>
          <rPr>
            <sz val="11"/>
            <rFont val="Calibri"/>
            <family val="2"/>
            <charset val="238"/>
          </rPr>
          <t>SZV_F:Egyeb_SajatUtem2</t>
        </r>
      </text>
    </comment>
    <comment ref="AJ336" authorId="0" shapeId="0">
      <text>
        <r>
          <rPr>
            <sz val="11"/>
            <rFont val="Calibri"/>
            <family val="2"/>
            <charset val="238"/>
          </rPr>
          <t>SZV_F:DijUtem2</t>
        </r>
      </text>
    </comment>
    <comment ref="AK336" authorId="0" shapeId="0">
      <text>
        <r>
          <rPr>
            <sz val="11"/>
            <rFont val="Calibri"/>
            <family val="2"/>
            <charset val="238"/>
          </rPr>
          <t>SZV_F:EM_Melleklet1_Utem2</t>
        </r>
      </text>
    </comment>
    <comment ref="AL336" authorId="0" shapeId="0">
      <text>
        <r>
          <rPr>
            <sz val="11"/>
            <rFont val="Calibri"/>
            <family val="2"/>
            <charset val="238"/>
          </rPr>
          <t>SZV_F:EgyebAllamiUtem2</t>
        </r>
      </text>
    </comment>
    <comment ref="AM336" authorId="0" shapeId="0">
      <text>
        <r>
          <rPr>
            <sz val="11"/>
            <rFont val="Calibri"/>
            <family val="2"/>
            <charset val="238"/>
          </rPr>
          <t>SZV_F:OnkormanyzatiUtem2</t>
        </r>
      </text>
    </comment>
    <comment ref="AN336" authorId="0" shapeId="0">
      <text>
        <r>
          <rPr>
            <sz val="11"/>
            <rFont val="Calibri"/>
            <family val="2"/>
            <charset val="238"/>
          </rPr>
          <t>SZV_F:EUUtem2</t>
        </r>
      </text>
    </comment>
    <comment ref="AO336" authorId="0" shapeId="0">
      <text>
        <r>
          <rPr>
            <sz val="11"/>
            <rFont val="Calibri"/>
            <family val="2"/>
            <charset val="238"/>
          </rPr>
          <t>SZV_F:EgyebUtem2</t>
        </r>
      </text>
    </comment>
    <comment ref="AP336" authorId="0" shapeId="0">
      <text>
        <r>
          <rPr>
            <sz val="11"/>
            <rFont val="Calibri"/>
            <family val="2"/>
            <charset val="238"/>
          </rPr>
          <t>SZV_F:HitelKotvenyUtem2</t>
        </r>
      </text>
    </comment>
    <comment ref="AQ336" authorId="0" shapeId="0">
      <text>
        <r>
          <rPr>
            <sz val="11"/>
            <rFont val="Calibri"/>
            <family val="2"/>
            <charset val="238"/>
          </rPr>
          <t>SZV_F:OsszesenUtem2</t>
        </r>
      </text>
    </comment>
    <comment ref="AR336" authorId="0" shapeId="0">
      <text>
        <r>
          <rPr>
            <sz val="11"/>
            <rFont val="Calibri"/>
            <family val="2"/>
            <charset val="238"/>
          </rPr>
          <t>SZV_F:ForrashianyUtem2</t>
        </r>
      </text>
    </comment>
    <comment ref="AU336" authorId="0" shapeId="0">
      <text>
        <r>
          <rPr>
            <sz val="11"/>
            <rFont val="Calibri"/>
            <family val="2"/>
            <charset val="238"/>
          </rPr>
          <t>SZV_F:Indokolas</t>
        </r>
      </text>
    </comment>
    <comment ref="AV336" authorId="0" shapeId="0">
      <text>
        <r>
          <rPr>
            <sz val="11"/>
            <rFont val="Calibri"/>
            <family val="2"/>
            <charset val="238"/>
          </rPr>
          <t>SZV_F:Megjegyzes</t>
        </r>
      </text>
    </comment>
    <comment ref="AW336" authorId="0" shapeId="0">
      <text>
        <r>
          <rPr>
            <sz val="11"/>
            <rFont val="Calibri"/>
            <family val="2"/>
            <charset val="238"/>
          </rPr>
          <t>SZV_F:FeladatSorszam</t>
        </r>
      </text>
    </comment>
    <comment ref="AY336" authorId="0" shapeId="0">
      <text>
        <r>
          <rPr>
            <sz val="11"/>
            <rFont val="Calibri"/>
            <family val="2"/>
            <charset val="238"/>
          </rPr>
          <t>SZV_F:ISA</t>
        </r>
      </text>
    </comment>
    <comment ref="B337" authorId="0" shapeId="0">
      <text>
        <r>
          <rPr>
            <sz val="11"/>
            <rFont val="Calibri"/>
            <family val="2"/>
            <charset val="238"/>
          </rPr>
          <t>SZV_F:FontossagiSorrent</t>
        </r>
      </text>
    </comment>
    <comment ref="C337" authorId="0" shapeId="0">
      <text>
        <r>
          <rPr>
            <sz val="11"/>
            <rFont val="Calibri"/>
            <family val="2"/>
            <charset val="238"/>
          </rPr>
          <t>SZV_F:FeladatKategoria</t>
        </r>
      </text>
    </comment>
    <comment ref="D337" authorId="0" shapeId="0">
      <text>
        <r>
          <rPr>
            <sz val="11"/>
            <rFont val="Calibri"/>
            <family val="2"/>
            <charset val="238"/>
          </rPr>
          <t>SZV_F:FeladatMegnevezes</t>
        </r>
      </text>
    </comment>
    <comment ref="E337" authorId="0" shapeId="0">
      <text>
        <r>
          <rPr>
            <sz val="11"/>
            <rFont val="Calibri"/>
            <family val="2"/>
            <charset val="238"/>
          </rPr>
          <t>SZV_F:ElviEngedelySzam</t>
        </r>
      </text>
    </comment>
    <comment ref="F337" authorId="0" shapeId="0">
      <text>
        <r>
          <rPr>
            <sz val="11"/>
            <rFont val="Calibri"/>
            <family val="2"/>
            <charset val="238"/>
          </rPr>
          <t>SZV_F:VKR_Kod</t>
        </r>
      </text>
    </comment>
    <comment ref="G337" authorId="0" shapeId="0">
      <text>
        <r>
          <rPr>
            <sz val="11"/>
            <rFont val="Calibri"/>
            <family val="2"/>
            <charset val="238"/>
          </rPr>
          <t>SZV_F:VKR_Nev</t>
        </r>
      </text>
    </comment>
    <comment ref="H337" authorId="0" shapeId="0">
      <text>
        <r>
          <rPr>
            <sz val="11"/>
            <rFont val="Calibri"/>
            <family val="2"/>
            <charset val="238"/>
          </rPr>
          <t>SZV_F:FeladatAzonosito</t>
        </r>
      </text>
    </comment>
    <comment ref="I337" authorId="0" shapeId="0">
      <text>
        <r>
          <rPr>
            <sz val="11"/>
            <rFont val="Calibri"/>
            <family val="2"/>
            <charset val="238"/>
          </rPr>
          <t>SZV_F:EllatasiTerulet</t>
        </r>
      </text>
    </comment>
    <comment ref="J337" authorId="0" shapeId="0">
      <text>
        <r>
          <rPr>
            <sz val="11"/>
            <rFont val="Calibri"/>
            <family val="2"/>
            <charset val="238"/>
          </rPr>
          <t>SZV_F:EllatasertFelelos</t>
        </r>
      </text>
    </comment>
    <comment ref="K337" authorId="0" shapeId="0">
      <text>
        <r>
          <rPr>
            <sz val="11"/>
            <rFont val="Calibri"/>
            <family val="2"/>
            <charset val="238"/>
          </rPr>
          <t>SZV_F:TervezettNettoKoltseg</t>
        </r>
      </text>
    </comment>
    <comment ref="L337" authorId="0" shapeId="0">
      <text>
        <r>
          <rPr>
            <sz val="11"/>
            <rFont val="Calibri"/>
            <family val="2"/>
            <charset val="238"/>
          </rPr>
          <t>SZV_F:IdotartamKezdes</t>
        </r>
      </text>
    </comment>
    <comment ref="M337" authorId="0" shapeId="0">
      <text>
        <r>
          <rPr>
            <sz val="11"/>
            <rFont val="Calibri"/>
            <family val="2"/>
            <charset val="238"/>
          </rPr>
          <t>SZV_F:IdotartamBefejezes</t>
        </r>
      </text>
    </comment>
    <comment ref="N337" authorId="0" shapeId="0">
      <text>
        <r>
          <rPr>
            <sz val="11"/>
            <rFont val="Calibri"/>
            <family val="2"/>
            <charset val="238"/>
          </rPr>
          <t>SZV_F:NettoKoltsegUtem1</t>
        </r>
      </text>
    </comment>
    <comment ref="O337" authorId="0" shapeId="0">
      <text>
        <r>
          <rPr>
            <sz val="11"/>
            <rFont val="Calibri"/>
            <family val="2"/>
            <charset val="238"/>
          </rPr>
          <t>SZV_F:NettoKoltsegUtem2</t>
        </r>
      </text>
    </comment>
    <comment ref="P337" authorId="0" shapeId="0">
      <text>
        <r>
          <rPr>
            <sz val="11"/>
            <rFont val="Calibri"/>
            <family val="2"/>
            <charset val="238"/>
          </rPr>
          <t>SZV_F:EM_Melleklet2_KTG</t>
        </r>
      </text>
    </comment>
    <comment ref="R337" authorId="0" shapeId="0">
      <text>
        <r>
          <rPr>
            <sz val="11"/>
            <rFont val="Calibri"/>
            <family val="2"/>
            <charset val="238"/>
          </rPr>
          <t>SZV_F:HDUtem1</t>
        </r>
      </text>
    </comment>
    <comment ref="S337" authorId="0" shapeId="0">
      <text>
        <r>
          <rPr>
            <sz val="11"/>
            <rFont val="Calibri"/>
            <family val="2"/>
            <charset val="238"/>
          </rPr>
          <t>SZV_F:ECSUtem1</t>
        </r>
      </text>
    </comment>
    <comment ref="T337" authorId="0" shapeId="0">
      <text>
        <r>
          <rPr>
            <sz val="11"/>
            <rFont val="Calibri"/>
            <family val="2"/>
            <charset val="238"/>
          </rPr>
          <t>SZV_F:KFHUtem1</t>
        </r>
      </text>
    </comment>
    <comment ref="U337" authorId="0" shapeId="0">
      <text>
        <r>
          <rPr>
            <sz val="11"/>
            <rFont val="Calibri"/>
            <family val="2"/>
            <charset val="238"/>
          </rPr>
          <t>SZV_F:Egyeb_SajatUtem1</t>
        </r>
      </text>
    </comment>
    <comment ref="V337" authorId="0" shapeId="0">
      <text>
        <r>
          <rPr>
            <sz val="11"/>
            <rFont val="Calibri"/>
            <family val="2"/>
            <charset val="238"/>
          </rPr>
          <t>SZV_F:DijUtem1</t>
        </r>
      </text>
    </comment>
    <comment ref="W337" authorId="0" shapeId="0">
      <text>
        <r>
          <rPr>
            <sz val="11"/>
            <rFont val="Calibri"/>
            <family val="2"/>
            <charset val="238"/>
          </rPr>
          <t>SZV_F:EM_Melleklet1_Utem1</t>
        </r>
      </text>
    </comment>
    <comment ref="X337" authorId="0" shapeId="0">
      <text>
        <r>
          <rPr>
            <sz val="11"/>
            <rFont val="Calibri"/>
            <family val="2"/>
            <charset val="238"/>
          </rPr>
          <t>SZV_F:EgyebAllamiUtem1</t>
        </r>
      </text>
    </comment>
    <comment ref="Y337" authorId="0" shapeId="0">
      <text>
        <r>
          <rPr>
            <sz val="11"/>
            <rFont val="Calibri"/>
            <family val="2"/>
            <charset val="238"/>
          </rPr>
          <t>SZV_F:OnkormanyzatiUtem1</t>
        </r>
      </text>
    </comment>
    <comment ref="Z337" authorId="0" shapeId="0">
      <text>
        <r>
          <rPr>
            <sz val="11"/>
            <rFont val="Calibri"/>
            <family val="2"/>
            <charset val="238"/>
          </rPr>
          <t>SZV_F:EUUtem1</t>
        </r>
      </text>
    </comment>
    <comment ref="AA337" authorId="0" shapeId="0">
      <text>
        <r>
          <rPr>
            <sz val="11"/>
            <rFont val="Calibri"/>
            <family val="2"/>
            <charset val="238"/>
          </rPr>
          <t>SZV_F:EgyebUtem1</t>
        </r>
      </text>
    </comment>
    <comment ref="AB337" authorId="0" shapeId="0">
      <text>
        <r>
          <rPr>
            <sz val="11"/>
            <rFont val="Calibri"/>
            <family val="2"/>
            <charset val="238"/>
          </rPr>
          <t>SZV_F:HitelKotvenyUtem1</t>
        </r>
      </text>
    </comment>
    <comment ref="AC337" authorId="0" shapeId="0">
      <text>
        <r>
          <rPr>
            <sz val="11"/>
            <rFont val="Calibri"/>
            <family val="2"/>
            <charset val="238"/>
          </rPr>
          <t>SZV_F:OsszesenUtem1</t>
        </r>
      </text>
    </comment>
    <comment ref="AF337" authorId="0" shapeId="0">
      <text>
        <r>
          <rPr>
            <sz val="11"/>
            <rFont val="Calibri"/>
            <family val="2"/>
            <charset val="238"/>
          </rPr>
          <t>SZV_F:HDUtem2</t>
        </r>
      </text>
    </comment>
    <comment ref="AG337" authorId="0" shapeId="0">
      <text>
        <r>
          <rPr>
            <sz val="11"/>
            <rFont val="Calibri"/>
            <family val="2"/>
            <charset val="238"/>
          </rPr>
          <t>SZV_F:ECSUtem2</t>
        </r>
      </text>
    </comment>
    <comment ref="AH337" authorId="0" shapeId="0">
      <text>
        <r>
          <rPr>
            <sz val="11"/>
            <rFont val="Calibri"/>
            <family val="2"/>
            <charset val="238"/>
          </rPr>
          <t>SZV_F:KFHUtem2</t>
        </r>
      </text>
    </comment>
    <comment ref="AI337" authorId="0" shapeId="0">
      <text>
        <r>
          <rPr>
            <sz val="11"/>
            <rFont val="Calibri"/>
            <family val="2"/>
            <charset val="238"/>
          </rPr>
          <t>SZV_F:Egyeb_SajatUtem2</t>
        </r>
      </text>
    </comment>
    <comment ref="AJ337" authorId="0" shapeId="0">
      <text>
        <r>
          <rPr>
            <sz val="11"/>
            <rFont val="Calibri"/>
            <family val="2"/>
            <charset val="238"/>
          </rPr>
          <t>SZV_F:DijUtem2</t>
        </r>
      </text>
    </comment>
    <comment ref="AK337" authorId="0" shapeId="0">
      <text>
        <r>
          <rPr>
            <sz val="11"/>
            <rFont val="Calibri"/>
            <family val="2"/>
            <charset val="238"/>
          </rPr>
          <t>SZV_F:EM_Melleklet1_Utem2</t>
        </r>
      </text>
    </comment>
    <comment ref="AL337" authorId="0" shapeId="0">
      <text>
        <r>
          <rPr>
            <sz val="11"/>
            <rFont val="Calibri"/>
            <family val="2"/>
            <charset val="238"/>
          </rPr>
          <t>SZV_F:EgyebAllamiUtem2</t>
        </r>
      </text>
    </comment>
    <comment ref="AM337" authorId="0" shapeId="0">
      <text>
        <r>
          <rPr>
            <sz val="11"/>
            <rFont val="Calibri"/>
            <family val="2"/>
            <charset val="238"/>
          </rPr>
          <t>SZV_F:OnkormanyzatiUtem2</t>
        </r>
      </text>
    </comment>
    <comment ref="AN337" authorId="0" shapeId="0">
      <text>
        <r>
          <rPr>
            <sz val="11"/>
            <rFont val="Calibri"/>
            <family val="2"/>
            <charset val="238"/>
          </rPr>
          <t>SZV_F:EUUtem2</t>
        </r>
      </text>
    </comment>
    <comment ref="AO337" authorId="0" shapeId="0">
      <text>
        <r>
          <rPr>
            <sz val="11"/>
            <rFont val="Calibri"/>
            <family val="2"/>
            <charset val="238"/>
          </rPr>
          <t>SZV_F:EgyebUtem2</t>
        </r>
      </text>
    </comment>
    <comment ref="AP337" authorId="0" shapeId="0">
      <text>
        <r>
          <rPr>
            <sz val="11"/>
            <rFont val="Calibri"/>
            <family val="2"/>
            <charset val="238"/>
          </rPr>
          <t>SZV_F:HitelKotvenyUtem2</t>
        </r>
      </text>
    </comment>
    <comment ref="AQ337" authorId="0" shapeId="0">
      <text>
        <r>
          <rPr>
            <sz val="11"/>
            <rFont val="Calibri"/>
            <family val="2"/>
            <charset val="238"/>
          </rPr>
          <t>SZV_F:OsszesenUtem2</t>
        </r>
      </text>
    </comment>
    <comment ref="AR337" authorId="0" shapeId="0">
      <text>
        <r>
          <rPr>
            <sz val="11"/>
            <rFont val="Calibri"/>
            <family val="2"/>
            <charset val="238"/>
          </rPr>
          <t>SZV_F:ForrashianyUtem2</t>
        </r>
      </text>
    </comment>
    <comment ref="AU337" authorId="0" shapeId="0">
      <text>
        <r>
          <rPr>
            <sz val="11"/>
            <rFont val="Calibri"/>
            <family val="2"/>
            <charset val="238"/>
          </rPr>
          <t>SZV_F:Indokolas</t>
        </r>
      </text>
    </comment>
    <comment ref="AV337" authorId="0" shapeId="0">
      <text>
        <r>
          <rPr>
            <sz val="11"/>
            <rFont val="Calibri"/>
            <family val="2"/>
            <charset val="238"/>
          </rPr>
          <t>SZV_F:Megjegyzes</t>
        </r>
      </text>
    </comment>
    <comment ref="AW337" authorId="0" shapeId="0">
      <text>
        <r>
          <rPr>
            <sz val="11"/>
            <rFont val="Calibri"/>
            <family val="2"/>
            <charset val="238"/>
          </rPr>
          <t>SZV_F:FeladatSorszam</t>
        </r>
      </text>
    </comment>
    <comment ref="AY337" authorId="0" shapeId="0">
      <text>
        <r>
          <rPr>
            <sz val="11"/>
            <rFont val="Calibri"/>
            <family val="2"/>
            <charset val="238"/>
          </rPr>
          <t>SZV_F:ISA</t>
        </r>
      </text>
    </comment>
    <comment ref="B338" authorId="0" shapeId="0">
      <text>
        <r>
          <rPr>
            <sz val="11"/>
            <rFont val="Calibri"/>
            <family val="2"/>
            <charset val="238"/>
          </rPr>
          <t>SZV_F:FontossagiSorrent</t>
        </r>
      </text>
    </comment>
    <comment ref="C338" authorId="0" shapeId="0">
      <text>
        <r>
          <rPr>
            <sz val="11"/>
            <rFont val="Calibri"/>
            <family val="2"/>
            <charset val="238"/>
          </rPr>
          <t>SZV_F:FeladatKategoria</t>
        </r>
      </text>
    </comment>
    <comment ref="D338" authorId="0" shapeId="0">
      <text>
        <r>
          <rPr>
            <sz val="11"/>
            <rFont val="Calibri"/>
            <family val="2"/>
            <charset val="238"/>
          </rPr>
          <t>SZV_F:FeladatMegnevezes</t>
        </r>
      </text>
    </comment>
    <comment ref="E338" authorId="0" shapeId="0">
      <text>
        <r>
          <rPr>
            <sz val="11"/>
            <rFont val="Calibri"/>
            <family val="2"/>
            <charset val="238"/>
          </rPr>
          <t>SZV_F:ElviEngedelySzam</t>
        </r>
      </text>
    </comment>
    <comment ref="F338" authorId="0" shapeId="0">
      <text>
        <r>
          <rPr>
            <sz val="11"/>
            <rFont val="Calibri"/>
            <family val="2"/>
            <charset val="238"/>
          </rPr>
          <t>SZV_F:VKR_Kod</t>
        </r>
      </text>
    </comment>
    <comment ref="G338" authorId="0" shapeId="0">
      <text>
        <r>
          <rPr>
            <sz val="11"/>
            <rFont val="Calibri"/>
            <family val="2"/>
            <charset val="238"/>
          </rPr>
          <t>SZV_F:VKR_Nev</t>
        </r>
      </text>
    </comment>
    <comment ref="H338" authorId="0" shapeId="0">
      <text>
        <r>
          <rPr>
            <sz val="11"/>
            <rFont val="Calibri"/>
            <family val="2"/>
            <charset val="238"/>
          </rPr>
          <t>SZV_F:FeladatAzonosito</t>
        </r>
      </text>
    </comment>
    <comment ref="I338" authorId="0" shapeId="0">
      <text>
        <r>
          <rPr>
            <sz val="11"/>
            <rFont val="Calibri"/>
            <family val="2"/>
            <charset val="238"/>
          </rPr>
          <t>SZV_F:EllatasiTerulet</t>
        </r>
      </text>
    </comment>
    <comment ref="J338" authorId="0" shapeId="0">
      <text>
        <r>
          <rPr>
            <sz val="11"/>
            <rFont val="Calibri"/>
            <family val="2"/>
            <charset val="238"/>
          </rPr>
          <t>SZV_F:EllatasertFelelos</t>
        </r>
      </text>
    </comment>
    <comment ref="K338" authorId="0" shapeId="0">
      <text>
        <r>
          <rPr>
            <sz val="11"/>
            <rFont val="Calibri"/>
            <family val="2"/>
            <charset val="238"/>
          </rPr>
          <t>SZV_F:TervezettNettoKoltseg</t>
        </r>
      </text>
    </comment>
    <comment ref="L338" authorId="0" shapeId="0">
      <text>
        <r>
          <rPr>
            <sz val="11"/>
            <rFont val="Calibri"/>
            <family val="2"/>
            <charset val="238"/>
          </rPr>
          <t>SZV_F:IdotartamKezdes</t>
        </r>
      </text>
    </comment>
    <comment ref="M338" authorId="0" shapeId="0">
      <text>
        <r>
          <rPr>
            <sz val="11"/>
            <rFont val="Calibri"/>
            <family val="2"/>
            <charset val="238"/>
          </rPr>
          <t>SZV_F:IdotartamBefejezes</t>
        </r>
      </text>
    </comment>
    <comment ref="N338" authorId="0" shapeId="0">
      <text>
        <r>
          <rPr>
            <sz val="11"/>
            <rFont val="Calibri"/>
            <family val="2"/>
            <charset val="238"/>
          </rPr>
          <t>SZV_F:NettoKoltsegUtem1</t>
        </r>
      </text>
    </comment>
    <comment ref="O338" authorId="0" shapeId="0">
      <text>
        <r>
          <rPr>
            <sz val="11"/>
            <rFont val="Calibri"/>
            <family val="2"/>
            <charset val="238"/>
          </rPr>
          <t>SZV_F:NettoKoltsegUtem2</t>
        </r>
      </text>
    </comment>
    <comment ref="P338" authorId="0" shapeId="0">
      <text>
        <r>
          <rPr>
            <sz val="11"/>
            <rFont val="Calibri"/>
            <family val="2"/>
            <charset val="238"/>
          </rPr>
          <t>SZV_F:EM_Melleklet2_KTG</t>
        </r>
      </text>
    </comment>
    <comment ref="R338" authorId="0" shapeId="0">
      <text>
        <r>
          <rPr>
            <sz val="11"/>
            <rFont val="Calibri"/>
            <family val="2"/>
            <charset val="238"/>
          </rPr>
          <t>SZV_F:HDUtem1</t>
        </r>
      </text>
    </comment>
    <comment ref="S338" authorId="0" shapeId="0">
      <text>
        <r>
          <rPr>
            <sz val="11"/>
            <rFont val="Calibri"/>
            <family val="2"/>
            <charset val="238"/>
          </rPr>
          <t>SZV_F:ECSUtem1</t>
        </r>
      </text>
    </comment>
    <comment ref="T338" authorId="0" shapeId="0">
      <text>
        <r>
          <rPr>
            <sz val="11"/>
            <rFont val="Calibri"/>
            <family val="2"/>
            <charset val="238"/>
          </rPr>
          <t>SZV_F:KFHUtem1</t>
        </r>
      </text>
    </comment>
    <comment ref="U338" authorId="0" shapeId="0">
      <text>
        <r>
          <rPr>
            <sz val="11"/>
            <rFont val="Calibri"/>
            <family val="2"/>
            <charset val="238"/>
          </rPr>
          <t>SZV_F:Egyeb_SajatUtem1</t>
        </r>
      </text>
    </comment>
    <comment ref="V338" authorId="0" shapeId="0">
      <text>
        <r>
          <rPr>
            <sz val="11"/>
            <rFont val="Calibri"/>
            <family val="2"/>
            <charset val="238"/>
          </rPr>
          <t>SZV_F:DijUtem1</t>
        </r>
      </text>
    </comment>
    <comment ref="W338" authorId="0" shapeId="0">
      <text>
        <r>
          <rPr>
            <sz val="11"/>
            <rFont val="Calibri"/>
            <family val="2"/>
            <charset val="238"/>
          </rPr>
          <t>SZV_F:EM_Melleklet1_Utem1</t>
        </r>
      </text>
    </comment>
    <comment ref="X338" authorId="0" shapeId="0">
      <text>
        <r>
          <rPr>
            <sz val="11"/>
            <rFont val="Calibri"/>
            <family val="2"/>
            <charset val="238"/>
          </rPr>
          <t>SZV_F:EgyebAllamiUtem1</t>
        </r>
      </text>
    </comment>
    <comment ref="Y338" authorId="0" shapeId="0">
      <text>
        <r>
          <rPr>
            <sz val="11"/>
            <rFont val="Calibri"/>
            <family val="2"/>
            <charset val="238"/>
          </rPr>
          <t>SZV_F:OnkormanyzatiUtem1</t>
        </r>
      </text>
    </comment>
    <comment ref="Z338" authorId="0" shapeId="0">
      <text>
        <r>
          <rPr>
            <sz val="11"/>
            <rFont val="Calibri"/>
            <family val="2"/>
            <charset val="238"/>
          </rPr>
          <t>SZV_F:EUUtem1</t>
        </r>
      </text>
    </comment>
    <comment ref="AA338" authorId="0" shapeId="0">
      <text>
        <r>
          <rPr>
            <sz val="11"/>
            <rFont val="Calibri"/>
            <family val="2"/>
            <charset val="238"/>
          </rPr>
          <t>SZV_F:EgyebUtem1</t>
        </r>
      </text>
    </comment>
    <comment ref="AB338" authorId="0" shapeId="0">
      <text>
        <r>
          <rPr>
            <sz val="11"/>
            <rFont val="Calibri"/>
            <family val="2"/>
            <charset val="238"/>
          </rPr>
          <t>SZV_F:HitelKotvenyUtem1</t>
        </r>
      </text>
    </comment>
    <comment ref="AC338" authorId="0" shapeId="0">
      <text>
        <r>
          <rPr>
            <sz val="11"/>
            <rFont val="Calibri"/>
            <family val="2"/>
            <charset val="238"/>
          </rPr>
          <t>SZV_F:OsszesenUtem1</t>
        </r>
      </text>
    </comment>
    <comment ref="AF338" authorId="0" shapeId="0">
      <text>
        <r>
          <rPr>
            <sz val="11"/>
            <rFont val="Calibri"/>
            <family val="2"/>
            <charset val="238"/>
          </rPr>
          <t>SZV_F:HDUtem2</t>
        </r>
      </text>
    </comment>
    <comment ref="AG338" authorId="0" shapeId="0">
      <text>
        <r>
          <rPr>
            <sz val="11"/>
            <rFont val="Calibri"/>
            <family val="2"/>
            <charset val="238"/>
          </rPr>
          <t>SZV_F:ECSUtem2</t>
        </r>
      </text>
    </comment>
    <comment ref="AH338" authorId="0" shapeId="0">
      <text>
        <r>
          <rPr>
            <sz val="11"/>
            <rFont val="Calibri"/>
            <family val="2"/>
            <charset val="238"/>
          </rPr>
          <t>SZV_F:KFHUtem2</t>
        </r>
      </text>
    </comment>
    <comment ref="AI338" authorId="0" shapeId="0">
      <text>
        <r>
          <rPr>
            <sz val="11"/>
            <rFont val="Calibri"/>
            <family val="2"/>
            <charset val="238"/>
          </rPr>
          <t>SZV_F:Egyeb_SajatUtem2</t>
        </r>
      </text>
    </comment>
    <comment ref="AJ338" authorId="0" shapeId="0">
      <text>
        <r>
          <rPr>
            <sz val="11"/>
            <rFont val="Calibri"/>
            <family val="2"/>
            <charset val="238"/>
          </rPr>
          <t>SZV_F:DijUtem2</t>
        </r>
      </text>
    </comment>
    <comment ref="AK338" authorId="0" shapeId="0">
      <text>
        <r>
          <rPr>
            <sz val="11"/>
            <rFont val="Calibri"/>
            <family val="2"/>
            <charset val="238"/>
          </rPr>
          <t>SZV_F:EM_Melleklet1_Utem2</t>
        </r>
      </text>
    </comment>
    <comment ref="AL338" authorId="0" shapeId="0">
      <text>
        <r>
          <rPr>
            <sz val="11"/>
            <rFont val="Calibri"/>
            <family val="2"/>
            <charset val="238"/>
          </rPr>
          <t>SZV_F:EgyebAllamiUtem2</t>
        </r>
      </text>
    </comment>
    <comment ref="AM338" authorId="0" shapeId="0">
      <text>
        <r>
          <rPr>
            <sz val="11"/>
            <rFont val="Calibri"/>
            <family val="2"/>
            <charset val="238"/>
          </rPr>
          <t>SZV_F:OnkormanyzatiUtem2</t>
        </r>
      </text>
    </comment>
    <comment ref="AN338" authorId="0" shapeId="0">
      <text>
        <r>
          <rPr>
            <sz val="11"/>
            <rFont val="Calibri"/>
            <family val="2"/>
            <charset val="238"/>
          </rPr>
          <t>SZV_F:EUUtem2</t>
        </r>
      </text>
    </comment>
    <comment ref="AO338" authorId="0" shapeId="0">
      <text>
        <r>
          <rPr>
            <sz val="11"/>
            <rFont val="Calibri"/>
            <family val="2"/>
            <charset val="238"/>
          </rPr>
          <t>SZV_F:EgyebUtem2</t>
        </r>
      </text>
    </comment>
    <comment ref="AP338" authorId="0" shapeId="0">
      <text>
        <r>
          <rPr>
            <sz val="11"/>
            <rFont val="Calibri"/>
            <family val="2"/>
            <charset val="238"/>
          </rPr>
          <t>SZV_F:HitelKotvenyUtem2</t>
        </r>
      </text>
    </comment>
    <comment ref="AQ338" authorId="0" shapeId="0">
      <text>
        <r>
          <rPr>
            <sz val="11"/>
            <rFont val="Calibri"/>
            <family val="2"/>
            <charset val="238"/>
          </rPr>
          <t>SZV_F:OsszesenUtem2</t>
        </r>
      </text>
    </comment>
    <comment ref="AR338" authorId="0" shapeId="0">
      <text>
        <r>
          <rPr>
            <sz val="11"/>
            <rFont val="Calibri"/>
            <family val="2"/>
            <charset val="238"/>
          </rPr>
          <t>SZV_F:ForrashianyUtem2</t>
        </r>
      </text>
    </comment>
    <comment ref="AU338" authorId="0" shapeId="0">
      <text>
        <r>
          <rPr>
            <sz val="11"/>
            <rFont val="Calibri"/>
            <family val="2"/>
            <charset val="238"/>
          </rPr>
          <t>SZV_F:Indokolas</t>
        </r>
      </text>
    </comment>
    <comment ref="AV338" authorId="0" shapeId="0">
      <text>
        <r>
          <rPr>
            <sz val="11"/>
            <rFont val="Calibri"/>
            <family val="2"/>
            <charset val="238"/>
          </rPr>
          <t>SZV_F:Megjegyzes</t>
        </r>
      </text>
    </comment>
    <comment ref="AW338" authorId="0" shapeId="0">
      <text>
        <r>
          <rPr>
            <sz val="11"/>
            <rFont val="Calibri"/>
            <family val="2"/>
            <charset val="238"/>
          </rPr>
          <t>SZV_F:FeladatSorszam</t>
        </r>
      </text>
    </comment>
    <comment ref="AY338" authorId="0" shapeId="0">
      <text>
        <r>
          <rPr>
            <sz val="11"/>
            <rFont val="Calibri"/>
            <family val="2"/>
            <charset val="238"/>
          </rPr>
          <t>SZV_F:ISA</t>
        </r>
      </text>
    </comment>
    <comment ref="B339" authorId="0" shapeId="0">
      <text>
        <r>
          <rPr>
            <sz val="11"/>
            <rFont val="Calibri"/>
            <family val="2"/>
            <charset val="238"/>
          </rPr>
          <t>SZV_F:FontossagiSorrent</t>
        </r>
      </text>
    </comment>
    <comment ref="C339" authorId="0" shapeId="0">
      <text>
        <r>
          <rPr>
            <sz val="11"/>
            <rFont val="Calibri"/>
            <family val="2"/>
            <charset val="238"/>
          </rPr>
          <t>SZV_F:FeladatKategoria</t>
        </r>
      </text>
    </comment>
    <comment ref="D339" authorId="0" shapeId="0">
      <text>
        <r>
          <rPr>
            <sz val="11"/>
            <rFont val="Calibri"/>
            <family val="2"/>
            <charset val="238"/>
          </rPr>
          <t>SZV_F:FeladatMegnevezes</t>
        </r>
      </text>
    </comment>
    <comment ref="E339" authorId="0" shapeId="0">
      <text>
        <r>
          <rPr>
            <sz val="11"/>
            <rFont val="Calibri"/>
            <family val="2"/>
            <charset val="238"/>
          </rPr>
          <t>SZV_F:ElviEngedelySzam</t>
        </r>
      </text>
    </comment>
    <comment ref="F339" authorId="0" shapeId="0">
      <text>
        <r>
          <rPr>
            <sz val="11"/>
            <rFont val="Calibri"/>
            <family val="2"/>
            <charset val="238"/>
          </rPr>
          <t>SZV_F:VKR_Kod</t>
        </r>
      </text>
    </comment>
    <comment ref="G339" authorId="0" shapeId="0">
      <text>
        <r>
          <rPr>
            <sz val="11"/>
            <rFont val="Calibri"/>
            <family val="2"/>
            <charset val="238"/>
          </rPr>
          <t>SZV_F:VKR_Nev</t>
        </r>
      </text>
    </comment>
    <comment ref="H339" authorId="0" shapeId="0">
      <text>
        <r>
          <rPr>
            <sz val="11"/>
            <rFont val="Calibri"/>
            <family val="2"/>
            <charset val="238"/>
          </rPr>
          <t>SZV_F:FeladatAzonosito</t>
        </r>
      </text>
    </comment>
    <comment ref="I339" authorId="0" shapeId="0">
      <text>
        <r>
          <rPr>
            <sz val="11"/>
            <rFont val="Calibri"/>
            <family val="2"/>
            <charset val="238"/>
          </rPr>
          <t>SZV_F:EllatasiTerulet</t>
        </r>
      </text>
    </comment>
    <comment ref="J339" authorId="0" shapeId="0">
      <text>
        <r>
          <rPr>
            <sz val="11"/>
            <rFont val="Calibri"/>
            <family val="2"/>
            <charset val="238"/>
          </rPr>
          <t>SZV_F:EllatasertFelelos</t>
        </r>
      </text>
    </comment>
    <comment ref="K339" authorId="0" shapeId="0">
      <text>
        <r>
          <rPr>
            <sz val="11"/>
            <rFont val="Calibri"/>
            <family val="2"/>
            <charset val="238"/>
          </rPr>
          <t>SZV_F:TervezettNettoKoltseg</t>
        </r>
      </text>
    </comment>
    <comment ref="L339" authorId="0" shapeId="0">
      <text>
        <r>
          <rPr>
            <sz val="11"/>
            <rFont val="Calibri"/>
            <family val="2"/>
            <charset val="238"/>
          </rPr>
          <t>SZV_F:IdotartamKezdes</t>
        </r>
      </text>
    </comment>
    <comment ref="M339" authorId="0" shapeId="0">
      <text>
        <r>
          <rPr>
            <sz val="11"/>
            <rFont val="Calibri"/>
            <family val="2"/>
            <charset val="238"/>
          </rPr>
          <t>SZV_F:IdotartamBefejezes</t>
        </r>
      </text>
    </comment>
    <comment ref="N339" authorId="0" shapeId="0">
      <text>
        <r>
          <rPr>
            <sz val="11"/>
            <rFont val="Calibri"/>
            <family val="2"/>
            <charset val="238"/>
          </rPr>
          <t>SZV_F:NettoKoltsegUtem1</t>
        </r>
      </text>
    </comment>
    <comment ref="O339" authorId="0" shapeId="0">
      <text>
        <r>
          <rPr>
            <sz val="11"/>
            <rFont val="Calibri"/>
            <family val="2"/>
            <charset val="238"/>
          </rPr>
          <t>SZV_F:NettoKoltsegUtem2</t>
        </r>
      </text>
    </comment>
    <comment ref="P339" authorId="0" shapeId="0">
      <text>
        <r>
          <rPr>
            <sz val="11"/>
            <rFont val="Calibri"/>
            <family val="2"/>
            <charset val="238"/>
          </rPr>
          <t>SZV_F:EM_Melleklet2_KTG</t>
        </r>
      </text>
    </comment>
    <comment ref="R339" authorId="0" shapeId="0">
      <text>
        <r>
          <rPr>
            <sz val="11"/>
            <rFont val="Calibri"/>
            <family val="2"/>
            <charset val="238"/>
          </rPr>
          <t>SZV_F:HDUtem1</t>
        </r>
      </text>
    </comment>
    <comment ref="S339" authorId="0" shapeId="0">
      <text>
        <r>
          <rPr>
            <sz val="11"/>
            <rFont val="Calibri"/>
            <family val="2"/>
            <charset val="238"/>
          </rPr>
          <t>SZV_F:ECSUtem1</t>
        </r>
      </text>
    </comment>
    <comment ref="T339" authorId="0" shapeId="0">
      <text>
        <r>
          <rPr>
            <sz val="11"/>
            <rFont val="Calibri"/>
            <family val="2"/>
            <charset val="238"/>
          </rPr>
          <t>SZV_F:KFHUtem1</t>
        </r>
      </text>
    </comment>
    <comment ref="U339" authorId="0" shapeId="0">
      <text>
        <r>
          <rPr>
            <sz val="11"/>
            <rFont val="Calibri"/>
            <family val="2"/>
            <charset val="238"/>
          </rPr>
          <t>SZV_F:Egyeb_SajatUtem1</t>
        </r>
      </text>
    </comment>
    <comment ref="V339" authorId="0" shapeId="0">
      <text>
        <r>
          <rPr>
            <sz val="11"/>
            <rFont val="Calibri"/>
            <family val="2"/>
            <charset val="238"/>
          </rPr>
          <t>SZV_F:DijUtem1</t>
        </r>
      </text>
    </comment>
    <comment ref="W339" authorId="0" shapeId="0">
      <text>
        <r>
          <rPr>
            <sz val="11"/>
            <rFont val="Calibri"/>
            <family val="2"/>
            <charset val="238"/>
          </rPr>
          <t>SZV_F:EM_Melleklet1_Utem1</t>
        </r>
      </text>
    </comment>
    <comment ref="X339" authorId="0" shapeId="0">
      <text>
        <r>
          <rPr>
            <sz val="11"/>
            <rFont val="Calibri"/>
            <family val="2"/>
            <charset val="238"/>
          </rPr>
          <t>SZV_F:EgyebAllamiUtem1</t>
        </r>
      </text>
    </comment>
    <comment ref="Y339" authorId="0" shapeId="0">
      <text>
        <r>
          <rPr>
            <sz val="11"/>
            <rFont val="Calibri"/>
            <family val="2"/>
            <charset val="238"/>
          </rPr>
          <t>SZV_F:OnkormanyzatiUtem1</t>
        </r>
      </text>
    </comment>
    <comment ref="Z339" authorId="0" shapeId="0">
      <text>
        <r>
          <rPr>
            <sz val="11"/>
            <rFont val="Calibri"/>
            <family val="2"/>
            <charset val="238"/>
          </rPr>
          <t>SZV_F:EUUtem1</t>
        </r>
      </text>
    </comment>
    <comment ref="AA339" authorId="0" shapeId="0">
      <text>
        <r>
          <rPr>
            <sz val="11"/>
            <rFont val="Calibri"/>
            <family val="2"/>
            <charset val="238"/>
          </rPr>
          <t>SZV_F:EgyebUtem1</t>
        </r>
      </text>
    </comment>
    <comment ref="AB339" authorId="0" shapeId="0">
      <text>
        <r>
          <rPr>
            <sz val="11"/>
            <rFont val="Calibri"/>
            <family val="2"/>
            <charset val="238"/>
          </rPr>
          <t>SZV_F:HitelKotvenyUtem1</t>
        </r>
      </text>
    </comment>
    <comment ref="AC339" authorId="0" shapeId="0">
      <text>
        <r>
          <rPr>
            <sz val="11"/>
            <rFont val="Calibri"/>
            <family val="2"/>
            <charset val="238"/>
          </rPr>
          <t>SZV_F:OsszesenUtem1</t>
        </r>
      </text>
    </comment>
    <comment ref="AF339" authorId="0" shapeId="0">
      <text>
        <r>
          <rPr>
            <sz val="11"/>
            <rFont val="Calibri"/>
            <family val="2"/>
            <charset val="238"/>
          </rPr>
          <t>SZV_F:HDUtem2</t>
        </r>
      </text>
    </comment>
    <comment ref="AG339" authorId="0" shapeId="0">
      <text>
        <r>
          <rPr>
            <sz val="11"/>
            <rFont val="Calibri"/>
            <family val="2"/>
            <charset val="238"/>
          </rPr>
          <t>SZV_F:ECSUtem2</t>
        </r>
      </text>
    </comment>
    <comment ref="AH339" authorId="0" shapeId="0">
      <text>
        <r>
          <rPr>
            <sz val="11"/>
            <rFont val="Calibri"/>
            <family val="2"/>
            <charset val="238"/>
          </rPr>
          <t>SZV_F:KFHUtem2</t>
        </r>
      </text>
    </comment>
    <comment ref="AI339" authorId="0" shapeId="0">
      <text>
        <r>
          <rPr>
            <sz val="11"/>
            <rFont val="Calibri"/>
            <family val="2"/>
            <charset val="238"/>
          </rPr>
          <t>SZV_F:Egyeb_SajatUtem2</t>
        </r>
      </text>
    </comment>
    <comment ref="AJ339" authorId="0" shapeId="0">
      <text>
        <r>
          <rPr>
            <sz val="11"/>
            <rFont val="Calibri"/>
            <family val="2"/>
            <charset val="238"/>
          </rPr>
          <t>SZV_F:DijUtem2</t>
        </r>
      </text>
    </comment>
    <comment ref="AK339" authorId="0" shapeId="0">
      <text>
        <r>
          <rPr>
            <sz val="11"/>
            <rFont val="Calibri"/>
            <family val="2"/>
            <charset val="238"/>
          </rPr>
          <t>SZV_F:EM_Melleklet1_Utem2</t>
        </r>
      </text>
    </comment>
    <comment ref="AL339" authorId="0" shapeId="0">
      <text>
        <r>
          <rPr>
            <sz val="11"/>
            <rFont val="Calibri"/>
            <family val="2"/>
            <charset val="238"/>
          </rPr>
          <t>SZV_F:EgyebAllamiUtem2</t>
        </r>
      </text>
    </comment>
    <comment ref="AM339" authorId="0" shapeId="0">
      <text>
        <r>
          <rPr>
            <sz val="11"/>
            <rFont val="Calibri"/>
            <family val="2"/>
            <charset val="238"/>
          </rPr>
          <t>SZV_F:OnkormanyzatiUtem2</t>
        </r>
      </text>
    </comment>
    <comment ref="AN339" authorId="0" shapeId="0">
      <text>
        <r>
          <rPr>
            <sz val="11"/>
            <rFont val="Calibri"/>
            <family val="2"/>
            <charset val="238"/>
          </rPr>
          <t>SZV_F:EUUtem2</t>
        </r>
      </text>
    </comment>
    <comment ref="AO339" authorId="0" shapeId="0">
      <text>
        <r>
          <rPr>
            <sz val="11"/>
            <rFont val="Calibri"/>
            <family val="2"/>
            <charset val="238"/>
          </rPr>
          <t>SZV_F:EgyebUtem2</t>
        </r>
      </text>
    </comment>
    <comment ref="AP339" authorId="0" shapeId="0">
      <text>
        <r>
          <rPr>
            <sz val="11"/>
            <rFont val="Calibri"/>
            <family val="2"/>
            <charset val="238"/>
          </rPr>
          <t>SZV_F:HitelKotvenyUtem2</t>
        </r>
      </text>
    </comment>
    <comment ref="AQ339" authorId="0" shapeId="0">
      <text>
        <r>
          <rPr>
            <sz val="11"/>
            <rFont val="Calibri"/>
            <family val="2"/>
            <charset val="238"/>
          </rPr>
          <t>SZV_F:OsszesenUtem2</t>
        </r>
      </text>
    </comment>
    <comment ref="AR339" authorId="0" shapeId="0">
      <text>
        <r>
          <rPr>
            <sz val="11"/>
            <rFont val="Calibri"/>
            <family val="2"/>
            <charset val="238"/>
          </rPr>
          <t>SZV_F:ForrashianyUtem2</t>
        </r>
      </text>
    </comment>
    <comment ref="AU339" authorId="0" shapeId="0">
      <text>
        <r>
          <rPr>
            <sz val="11"/>
            <rFont val="Calibri"/>
            <family val="2"/>
            <charset val="238"/>
          </rPr>
          <t>SZV_F:Indokolas</t>
        </r>
      </text>
    </comment>
    <comment ref="AV339" authorId="0" shapeId="0">
      <text>
        <r>
          <rPr>
            <sz val="11"/>
            <rFont val="Calibri"/>
            <family val="2"/>
            <charset val="238"/>
          </rPr>
          <t>SZV_F:Megjegyzes</t>
        </r>
      </text>
    </comment>
    <comment ref="AW339" authorId="0" shapeId="0">
      <text>
        <r>
          <rPr>
            <sz val="11"/>
            <rFont val="Calibri"/>
            <family val="2"/>
            <charset val="238"/>
          </rPr>
          <t>SZV_F:FeladatSorszam</t>
        </r>
      </text>
    </comment>
    <comment ref="AY339" authorId="0" shapeId="0">
      <text>
        <r>
          <rPr>
            <sz val="11"/>
            <rFont val="Calibri"/>
            <family val="2"/>
            <charset val="238"/>
          </rPr>
          <t>SZV_F:ISA</t>
        </r>
      </text>
    </comment>
    <comment ref="B340" authorId="0" shapeId="0">
      <text>
        <r>
          <rPr>
            <sz val="11"/>
            <rFont val="Calibri"/>
            <family val="2"/>
            <charset val="238"/>
          </rPr>
          <t>SZV_F:FontossagiSorrent</t>
        </r>
      </text>
    </comment>
    <comment ref="C340" authorId="0" shapeId="0">
      <text>
        <r>
          <rPr>
            <sz val="11"/>
            <rFont val="Calibri"/>
            <family val="2"/>
            <charset val="238"/>
          </rPr>
          <t>SZV_F:FeladatKategoria</t>
        </r>
      </text>
    </comment>
    <comment ref="D340" authorId="0" shapeId="0">
      <text>
        <r>
          <rPr>
            <sz val="11"/>
            <rFont val="Calibri"/>
            <family val="2"/>
            <charset val="238"/>
          </rPr>
          <t>SZV_F:FeladatMegnevezes</t>
        </r>
      </text>
    </comment>
    <comment ref="E340" authorId="0" shapeId="0">
      <text>
        <r>
          <rPr>
            <sz val="11"/>
            <rFont val="Calibri"/>
            <family val="2"/>
            <charset val="238"/>
          </rPr>
          <t>SZV_F:ElviEngedelySzam</t>
        </r>
      </text>
    </comment>
    <comment ref="F340" authorId="0" shapeId="0">
      <text>
        <r>
          <rPr>
            <sz val="11"/>
            <rFont val="Calibri"/>
            <family val="2"/>
            <charset val="238"/>
          </rPr>
          <t>SZV_F:VKR_Kod</t>
        </r>
      </text>
    </comment>
    <comment ref="G340" authorId="0" shapeId="0">
      <text>
        <r>
          <rPr>
            <sz val="11"/>
            <rFont val="Calibri"/>
            <family val="2"/>
            <charset val="238"/>
          </rPr>
          <t>SZV_F:VKR_Nev</t>
        </r>
      </text>
    </comment>
    <comment ref="H340" authorId="0" shapeId="0">
      <text>
        <r>
          <rPr>
            <sz val="11"/>
            <rFont val="Calibri"/>
            <family val="2"/>
            <charset val="238"/>
          </rPr>
          <t>SZV_F:FeladatAzonosito</t>
        </r>
      </text>
    </comment>
    <comment ref="I340" authorId="0" shapeId="0">
      <text>
        <r>
          <rPr>
            <sz val="11"/>
            <rFont val="Calibri"/>
            <family val="2"/>
            <charset val="238"/>
          </rPr>
          <t>SZV_F:EllatasiTerulet</t>
        </r>
      </text>
    </comment>
    <comment ref="J340" authorId="0" shapeId="0">
      <text>
        <r>
          <rPr>
            <sz val="11"/>
            <rFont val="Calibri"/>
            <family val="2"/>
            <charset val="238"/>
          </rPr>
          <t>SZV_F:EllatasertFelelos</t>
        </r>
      </text>
    </comment>
    <comment ref="K340" authorId="0" shapeId="0">
      <text>
        <r>
          <rPr>
            <sz val="11"/>
            <rFont val="Calibri"/>
            <family val="2"/>
            <charset val="238"/>
          </rPr>
          <t>SZV_F:TervezettNettoKoltseg</t>
        </r>
      </text>
    </comment>
    <comment ref="L340" authorId="0" shapeId="0">
      <text>
        <r>
          <rPr>
            <sz val="11"/>
            <rFont val="Calibri"/>
            <family val="2"/>
            <charset val="238"/>
          </rPr>
          <t>SZV_F:IdotartamKezdes</t>
        </r>
      </text>
    </comment>
    <comment ref="M340" authorId="0" shapeId="0">
      <text>
        <r>
          <rPr>
            <sz val="11"/>
            <rFont val="Calibri"/>
            <family val="2"/>
            <charset val="238"/>
          </rPr>
          <t>SZV_F:IdotartamBefejezes</t>
        </r>
      </text>
    </comment>
    <comment ref="N340" authorId="0" shapeId="0">
      <text>
        <r>
          <rPr>
            <sz val="11"/>
            <rFont val="Calibri"/>
            <family val="2"/>
            <charset val="238"/>
          </rPr>
          <t>SZV_F:NettoKoltsegUtem1</t>
        </r>
      </text>
    </comment>
    <comment ref="O340" authorId="0" shapeId="0">
      <text>
        <r>
          <rPr>
            <sz val="11"/>
            <rFont val="Calibri"/>
            <family val="2"/>
            <charset val="238"/>
          </rPr>
          <t>SZV_F:NettoKoltsegUtem2</t>
        </r>
      </text>
    </comment>
    <comment ref="P340" authorId="0" shapeId="0">
      <text>
        <r>
          <rPr>
            <sz val="11"/>
            <rFont val="Calibri"/>
            <family val="2"/>
            <charset val="238"/>
          </rPr>
          <t>SZV_F:EM_Melleklet2_KTG</t>
        </r>
      </text>
    </comment>
    <comment ref="R340" authorId="0" shapeId="0">
      <text>
        <r>
          <rPr>
            <sz val="11"/>
            <rFont val="Calibri"/>
            <family val="2"/>
            <charset val="238"/>
          </rPr>
          <t>SZV_F:HDUtem1</t>
        </r>
      </text>
    </comment>
    <comment ref="S340" authorId="0" shapeId="0">
      <text>
        <r>
          <rPr>
            <sz val="11"/>
            <rFont val="Calibri"/>
            <family val="2"/>
            <charset val="238"/>
          </rPr>
          <t>SZV_F:ECSUtem1</t>
        </r>
      </text>
    </comment>
    <comment ref="T340" authorId="0" shapeId="0">
      <text>
        <r>
          <rPr>
            <sz val="11"/>
            <rFont val="Calibri"/>
            <family val="2"/>
            <charset val="238"/>
          </rPr>
          <t>SZV_F:KFHUtem1</t>
        </r>
      </text>
    </comment>
    <comment ref="U340" authorId="0" shapeId="0">
      <text>
        <r>
          <rPr>
            <sz val="11"/>
            <rFont val="Calibri"/>
            <family val="2"/>
            <charset val="238"/>
          </rPr>
          <t>SZV_F:Egyeb_SajatUtem1</t>
        </r>
      </text>
    </comment>
    <comment ref="V340" authorId="0" shapeId="0">
      <text>
        <r>
          <rPr>
            <sz val="11"/>
            <rFont val="Calibri"/>
            <family val="2"/>
            <charset val="238"/>
          </rPr>
          <t>SZV_F:DijUtem1</t>
        </r>
      </text>
    </comment>
    <comment ref="W340" authorId="0" shapeId="0">
      <text>
        <r>
          <rPr>
            <sz val="11"/>
            <rFont val="Calibri"/>
            <family val="2"/>
            <charset val="238"/>
          </rPr>
          <t>SZV_F:EM_Melleklet1_Utem1</t>
        </r>
      </text>
    </comment>
    <comment ref="X340" authorId="0" shapeId="0">
      <text>
        <r>
          <rPr>
            <sz val="11"/>
            <rFont val="Calibri"/>
            <family val="2"/>
            <charset val="238"/>
          </rPr>
          <t>SZV_F:EgyebAllamiUtem1</t>
        </r>
      </text>
    </comment>
    <comment ref="Y340" authorId="0" shapeId="0">
      <text>
        <r>
          <rPr>
            <sz val="11"/>
            <rFont val="Calibri"/>
            <family val="2"/>
            <charset val="238"/>
          </rPr>
          <t>SZV_F:OnkormanyzatiUtem1</t>
        </r>
      </text>
    </comment>
    <comment ref="Z340" authorId="0" shapeId="0">
      <text>
        <r>
          <rPr>
            <sz val="11"/>
            <rFont val="Calibri"/>
            <family val="2"/>
            <charset val="238"/>
          </rPr>
          <t>SZV_F:EUUtem1</t>
        </r>
      </text>
    </comment>
    <comment ref="AA340" authorId="0" shapeId="0">
      <text>
        <r>
          <rPr>
            <sz val="11"/>
            <rFont val="Calibri"/>
            <family val="2"/>
            <charset val="238"/>
          </rPr>
          <t>SZV_F:EgyebUtem1</t>
        </r>
      </text>
    </comment>
    <comment ref="AB340" authorId="0" shapeId="0">
      <text>
        <r>
          <rPr>
            <sz val="11"/>
            <rFont val="Calibri"/>
            <family val="2"/>
            <charset val="238"/>
          </rPr>
          <t>SZV_F:HitelKotvenyUtem1</t>
        </r>
      </text>
    </comment>
    <comment ref="AC340" authorId="0" shapeId="0">
      <text>
        <r>
          <rPr>
            <sz val="11"/>
            <rFont val="Calibri"/>
            <family val="2"/>
            <charset val="238"/>
          </rPr>
          <t>SZV_F:OsszesenUtem1</t>
        </r>
      </text>
    </comment>
    <comment ref="AF340" authorId="0" shapeId="0">
      <text>
        <r>
          <rPr>
            <sz val="11"/>
            <rFont val="Calibri"/>
            <family val="2"/>
            <charset val="238"/>
          </rPr>
          <t>SZV_F:HDUtem2</t>
        </r>
      </text>
    </comment>
    <comment ref="AG340" authorId="0" shapeId="0">
      <text>
        <r>
          <rPr>
            <sz val="11"/>
            <rFont val="Calibri"/>
            <family val="2"/>
            <charset val="238"/>
          </rPr>
          <t>SZV_F:ECSUtem2</t>
        </r>
      </text>
    </comment>
    <comment ref="AH340" authorId="0" shapeId="0">
      <text>
        <r>
          <rPr>
            <sz val="11"/>
            <rFont val="Calibri"/>
            <family val="2"/>
            <charset val="238"/>
          </rPr>
          <t>SZV_F:KFHUtem2</t>
        </r>
      </text>
    </comment>
    <comment ref="AI340" authorId="0" shapeId="0">
      <text>
        <r>
          <rPr>
            <sz val="11"/>
            <rFont val="Calibri"/>
            <family val="2"/>
            <charset val="238"/>
          </rPr>
          <t>SZV_F:Egyeb_SajatUtem2</t>
        </r>
      </text>
    </comment>
    <comment ref="AJ340" authorId="0" shapeId="0">
      <text>
        <r>
          <rPr>
            <sz val="11"/>
            <rFont val="Calibri"/>
            <family val="2"/>
            <charset val="238"/>
          </rPr>
          <t>SZV_F:DijUtem2</t>
        </r>
      </text>
    </comment>
    <comment ref="AK340" authorId="0" shapeId="0">
      <text>
        <r>
          <rPr>
            <sz val="11"/>
            <rFont val="Calibri"/>
            <family val="2"/>
            <charset val="238"/>
          </rPr>
          <t>SZV_F:EM_Melleklet1_Utem2</t>
        </r>
      </text>
    </comment>
    <comment ref="AL340" authorId="0" shapeId="0">
      <text>
        <r>
          <rPr>
            <sz val="11"/>
            <rFont val="Calibri"/>
            <family val="2"/>
            <charset val="238"/>
          </rPr>
          <t>SZV_F:EgyebAllamiUtem2</t>
        </r>
      </text>
    </comment>
    <comment ref="AM340" authorId="0" shapeId="0">
      <text>
        <r>
          <rPr>
            <sz val="11"/>
            <rFont val="Calibri"/>
            <family val="2"/>
            <charset val="238"/>
          </rPr>
          <t>SZV_F:OnkormanyzatiUtem2</t>
        </r>
      </text>
    </comment>
    <comment ref="AN340" authorId="0" shapeId="0">
      <text>
        <r>
          <rPr>
            <sz val="11"/>
            <rFont val="Calibri"/>
            <family val="2"/>
            <charset val="238"/>
          </rPr>
          <t>SZV_F:EUUtem2</t>
        </r>
      </text>
    </comment>
    <comment ref="AO340" authorId="0" shapeId="0">
      <text>
        <r>
          <rPr>
            <sz val="11"/>
            <rFont val="Calibri"/>
            <family val="2"/>
            <charset val="238"/>
          </rPr>
          <t>SZV_F:EgyebUtem2</t>
        </r>
      </text>
    </comment>
    <comment ref="AP340" authorId="0" shapeId="0">
      <text>
        <r>
          <rPr>
            <sz val="11"/>
            <rFont val="Calibri"/>
            <family val="2"/>
            <charset val="238"/>
          </rPr>
          <t>SZV_F:HitelKotvenyUtem2</t>
        </r>
      </text>
    </comment>
    <comment ref="AQ340" authorId="0" shapeId="0">
      <text>
        <r>
          <rPr>
            <sz val="11"/>
            <rFont val="Calibri"/>
            <family val="2"/>
            <charset val="238"/>
          </rPr>
          <t>SZV_F:OsszesenUtem2</t>
        </r>
      </text>
    </comment>
    <comment ref="AR340" authorId="0" shapeId="0">
      <text>
        <r>
          <rPr>
            <sz val="11"/>
            <rFont val="Calibri"/>
            <family val="2"/>
            <charset val="238"/>
          </rPr>
          <t>SZV_F:ForrashianyUtem2</t>
        </r>
      </text>
    </comment>
    <comment ref="AU340" authorId="0" shapeId="0">
      <text>
        <r>
          <rPr>
            <sz val="11"/>
            <rFont val="Calibri"/>
            <family val="2"/>
            <charset val="238"/>
          </rPr>
          <t>SZV_F:Indokolas</t>
        </r>
      </text>
    </comment>
    <comment ref="AV340" authorId="0" shapeId="0">
      <text>
        <r>
          <rPr>
            <sz val="11"/>
            <rFont val="Calibri"/>
            <family val="2"/>
            <charset val="238"/>
          </rPr>
          <t>SZV_F:Megjegyzes</t>
        </r>
      </text>
    </comment>
    <comment ref="AW340" authorId="0" shapeId="0">
      <text>
        <r>
          <rPr>
            <sz val="11"/>
            <rFont val="Calibri"/>
            <family val="2"/>
            <charset val="238"/>
          </rPr>
          <t>SZV_F:FeladatSorszam</t>
        </r>
      </text>
    </comment>
    <comment ref="AY340" authorId="0" shapeId="0">
      <text>
        <r>
          <rPr>
            <sz val="11"/>
            <rFont val="Calibri"/>
            <family val="2"/>
            <charset val="238"/>
          </rPr>
          <t>SZV_F:ISA</t>
        </r>
      </text>
    </comment>
    <comment ref="B341" authorId="0" shapeId="0">
      <text>
        <r>
          <rPr>
            <sz val="11"/>
            <rFont val="Calibri"/>
            <family val="2"/>
            <charset val="238"/>
          </rPr>
          <t>SZV_F:FontossagiSorrent</t>
        </r>
      </text>
    </comment>
    <comment ref="C341" authorId="0" shapeId="0">
      <text>
        <r>
          <rPr>
            <sz val="11"/>
            <rFont val="Calibri"/>
            <family val="2"/>
            <charset val="238"/>
          </rPr>
          <t>SZV_F:FeladatKategoria</t>
        </r>
      </text>
    </comment>
    <comment ref="D341" authorId="0" shapeId="0">
      <text>
        <r>
          <rPr>
            <sz val="11"/>
            <rFont val="Calibri"/>
            <family val="2"/>
            <charset val="238"/>
          </rPr>
          <t>SZV_F:FeladatMegnevezes</t>
        </r>
      </text>
    </comment>
    <comment ref="E341" authorId="0" shapeId="0">
      <text>
        <r>
          <rPr>
            <sz val="11"/>
            <rFont val="Calibri"/>
            <family val="2"/>
            <charset val="238"/>
          </rPr>
          <t>SZV_F:ElviEngedelySzam</t>
        </r>
      </text>
    </comment>
    <comment ref="F341" authorId="0" shapeId="0">
      <text>
        <r>
          <rPr>
            <sz val="11"/>
            <rFont val="Calibri"/>
            <family val="2"/>
            <charset val="238"/>
          </rPr>
          <t>SZV_F:VKR_Kod</t>
        </r>
      </text>
    </comment>
    <comment ref="G341" authorId="0" shapeId="0">
      <text>
        <r>
          <rPr>
            <sz val="11"/>
            <rFont val="Calibri"/>
            <family val="2"/>
            <charset val="238"/>
          </rPr>
          <t>SZV_F:VKR_Nev</t>
        </r>
      </text>
    </comment>
    <comment ref="H341" authorId="0" shapeId="0">
      <text>
        <r>
          <rPr>
            <sz val="11"/>
            <rFont val="Calibri"/>
            <family val="2"/>
            <charset val="238"/>
          </rPr>
          <t>SZV_F:FeladatAzonosito</t>
        </r>
      </text>
    </comment>
    <comment ref="I341" authorId="0" shapeId="0">
      <text>
        <r>
          <rPr>
            <sz val="11"/>
            <rFont val="Calibri"/>
            <family val="2"/>
            <charset val="238"/>
          </rPr>
          <t>SZV_F:EllatasiTerulet</t>
        </r>
      </text>
    </comment>
    <comment ref="J341" authorId="0" shapeId="0">
      <text>
        <r>
          <rPr>
            <sz val="11"/>
            <rFont val="Calibri"/>
            <family val="2"/>
            <charset val="238"/>
          </rPr>
          <t>SZV_F:EllatasertFelelos</t>
        </r>
      </text>
    </comment>
    <comment ref="K341" authorId="0" shapeId="0">
      <text>
        <r>
          <rPr>
            <sz val="11"/>
            <rFont val="Calibri"/>
            <family val="2"/>
            <charset val="238"/>
          </rPr>
          <t>SZV_F:TervezettNettoKoltseg</t>
        </r>
      </text>
    </comment>
    <comment ref="L341" authorId="0" shapeId="0">
      <text>
        <r>
          <rPr>
            <sz val="11"/>
            <rFont val="Calibri"/>
            <family val="2"/>
            <charset val="238"/>
          </rPr>
          <t>SZV_F:IdotartamKezdes</t>
        </r>
      </text>
    </comment>
    <comment ref="M341" authorId="0" shapeId="0">
      <text>
        <r>
          <rPr>
            <sz val="11"/>
            <rFont val="Calibri"/>
            <family val="2"/>
            <charset val="238"/>
          </rPr>
          <t>SZV_F:IdotartamBefejezes</t>
        </r>
      </text>
    </comment>
    <comment ref="N341" authorId="0" shapeId="0">
      <text>
        <r>
          <rPr>
            <sz val="11"/>
            <rFont val="Calibri"/>
            <family val="2"/>
            <charset val="238"/>
          </rPr>
          <t>SZV_F:NettoKoltsegUtem1</t>
        </r>
      </text>
    </comment>
    <comment ref="O341" authorId="0" shapeId="0">
      <text>
        <r>
          <rPr>
            <sz val="11"/>
            <rFont val="Calibri"/>
            <family val="2"/>
            <charset val="238"/>
          </rPr>
          <t>SZV_F:NettoKoltsegUtem2</t>
        </r>
      </text>
    </comment>
    <comment ref="P341" authorId="0" shapeId="0">
      <text>
        <r>
          <rPr>
            <sz val="11"/>
            <rFont val="Calibri"/>
            <family val="2"/>
            <charset val="238"/>
          </rPr>
          <t>SZV_F:EM_Melleklet2_KTG</t>
        </r>
      </text>
    </comment>
    <comment ref="R341" authorId="0" shapeId="0">
      <text>
        <r>
          <rPr>
            <sz val="11"/>
            <rFont val="Calibri"/>
            <family val="2"/>
            <charset val="238"/>
          </rPr>
          <t>SZV_F:HDUtem1</t>
        </r>
      </text>
    </comment>
    <comment ref="S341" authorId="0" shapeId="0">
      <text>
        <r>
          <rPr>
            <sz val="11"/>
            <rFont val="Calibri"/>
            <family val="2"/>
            <charset val="238"/>
          </rPr>
          <t>SZV_F:ECSUtem1</t>
        </r>
      </text>
    </comment>
    <comment ref="T341" authorId="0" shapeId="0">
      <text>
        <r>
          <rPr>
            <sz val="11"/>
            <rFont val="Calibri"/>
            <family val="2"/>
            <charset val="238"/>
          </rPr>
          <t>SZV_F:KFHUtem1</t>
        </r>
      </text>
    </comment>
    <comment ref="U341" authorId="0" shapeId="0">
      <text>
        <r>
          <rPr>
            <sz val="11"/>
            <rFont val="Calibri"/>
            <family val="2"/>
            <charset val="238"/>
          </rPr>
          <t>SZV_F:Egyeb_SajatUtem1</t>
        </r>
      </text>
    </comment>
    <comment ref="V341" authorId="0" shapeId="0">
      <text>
        <r>
          <rPr>
            <sz val="11"/>
            <rFont val="Calibri"/>
            <family val="2"/>
            <charset val="238"/>
          </rPr>
          <t>SZV_F:DijUtem1</t>
        </r>
      </text>
    </comment>
    <comment ref="W341" authorId="0" shapeId="0">
      <text>
        <r>
          <rPr>
            <sz val="11"/>
            <rFont val="Calibri"/>
            <family val="2"/>
            <charset val="238"/>
          </rPr>
          <t>SZV_F:EM_Melleklet1_Utem1</t>
        </r>
      </text>
    </comment>
    <comment ref="X341" authorId="0" shapeId="0">
      <text>
        <r>
          <rPr>
            <sz val="11"/>
            <rFont val="Calibri"/>
            <family val="2"/>
            <charset val="238"/>
          </rPr>
          <t>SZV_F:EgyebAllamiUtem1</t>
        </r>
      </text>
    </comment>
    <comment ref="Y341" authorId="0" shapeId="0">
      <text>
        <r>
          <rPr>
            <sz val="11"/>
            <rFont val="Calibri"/>
            <family val="2"/>
            <charset val="238"/>
          </rPr>
          <t>SZV_F:OnkormanyzatiUtem1</t>
        </r>
      </text>
    </comment>
    <comment ref="Z341" authorId="0" shapeId="0">
      <text>
        <r>
          <rPr>
            <sz val="11"/>
            <rFont val="Calibri"/>
            <family val="2"/>
            <charset val="238"/>
          </rPr>
          <t>SZV_F:EUUtem1</t>
        </r>
      </text>
    </comment>
    <comment ref="AA341" authorId="0" shapeId="0">
      <text>
        <r>
          <rPr>
            <sz val="11"/>
            <rFont val="Calibri"/>
            <family val="2"/>
            <charset val="238"/>
          </rPr>
          <t>SZV_F:EgyebUtem1</t>
        </r>
      </text>
    </comment>
    <comment ref="AB341" authorId="0" shapeId="0">
      <text>
        <r>
          <rPr>
            <sz val="11"/>
            <rFont val="Calibri"/>
            <family val="2"/>
            <charset val="238"/>
          </rPr>
          <t>SZV_F:HitelKotvenyUtem1</t>
        </r>
      </text>
    </comment>
    <comment ref="AC341" authorId="0" shapeId="0">
      <text>
        <r>
          <rPr>
            <sz val="11"/>
            <rFont val="Calibri"/>
            <family val="2"/>
            <charset val="238"/>
          </rPr>
          <t>SZV_F:OsszesenUtem1</t>
        </r>
      </text>
    </comment>
    <comment ref="AF341" authorId="0" shapeId="0">
      <text>
        <r>
          <rPr>
            <sz val="11"/>
            <rFont val="Calibri"/>
            <family val="2"/>
            <charset val="238"/>
          </rPr>
          <t>SZV_F:HDUtem2</t>
        </r>
      </text>
    </comment>
    <comment ref="AG341" authorId="0" shapeId="0">
      <text>
        <r>
          <rPr>
            <sz val="11"/>
            <rFont val="Calibri"/>
            <family val="2"/>
            <charset val="238"/>
          </rPr>
          <t>SZV_F:ECSUtem2</t>
        </r>
      </text>
    </comment>
    <comment ref="AH341" authorId="0" shapeId="0">
      <text>
        <r>
          <rPr>
            <sz val="11"/>
            <rFont val="Calibri"/>
            <family val="2"/>
            <charset val="238"/>
          </rPr>
          <t>SZV_F:KFHUtem2</t>
        </r>
      </text>
    </comment>
    <comment ref="AI341" authorId="0" shapeId="0">
      <text>
        <r>
          <rPr>
            <sz val="11"/>
            <rFont val="Calibri"/>
            <family val="2"/>
            <charset val="238"/>
          </rPr>
          <t>SZV_F:Egyeb_SajatUtem2</t>
        </r>
      </text>
    </comment>
    <comment ref="AJ341" authorId="0" shapeId="0">
      <text>
        <r>
          <rPr>
            <sz val="11"/>
            <rFont val="Calibri"/>
            <family val="2"/>
            <charset val="238"/>
          </rPr>
          <t>SZV_F:DijUtem2</t>
        </r>
      </text>
    </comment>
    <comment ref="AK341" authorId="0" shapeId="0">
      <text>
        <r>
          <rPr>
            <sz val="11"/>
            <rFont val="Calibri"/>
            <family val="2"/>
            <charset val="238"/>
          </rPr>
          <t>SZV_F:EM_Melleklet1_Utem2</t>
        </r>
      </text>
    </comment>
    <comment ref="AL341" authorId="0" shapeId="0">
      <text>
        <r>
          <rPr>
            <sz val="11"/>
            <rFont val="Calibri"/>
            <family val="2"/>
            <charset val="238"/>
          </rPr>
          <t>SZV_F:EgyebAllamiUtem2</t>
        </r>
      </text>
    </comment>
    <comment ref="AM341" authorId="0" shapeId="0">
      <text>
        <r>
          <rPr>
            <sz val="11"/>
            <rFont val="Calibri"/>
            <family val="2"/>
            <charset val="238"/>
          </rPr>
          <t>SZV_F:OnkormanyzatiUtem2</t>
        </r>
      </text>
    </comment>
    <comment ref="AN341" authorId="0" shapeId="0">
      <text>
        <r>
          <rPr>
            <sz val="11"/>
            <rFont val="Calibri"/>
            <family val="2"/>
            <charset val="238"/>
          </rPr>
          <t>SZV_F:EUUtem2</t>
        </r>
      </text>
    </comment>
    <comment ref="AO341" authorId="0" shapeId="0">
      <text>
        <r>
          <rPr>
            <sz val="11"/>
            <rFont val="Calibri"/>
            <family val="2"/>
            <charset val="238"/>
          </rPr>
          <t>SZV_F:EgyebUtem2</t>
        </r>
      </text>
    </comment>
    <comment ref="AP341" authorId="0" shapeId="0">
      <text>
        <r>
          <rPr>
            <sz val="11"/>
            <rFont val="Calibri"/>
            <family val="2"/>
            <charset val="238"/>
          </rPr>
          <t>SZV_F:HitelKotvenyUtem2</t>
        </r>
      </text>
    </comment>
    <comment ref="AQ341" authorId="0" shapeId="0">
      <text>
        <r>
          <rPr>
            <sz val="11"/>
            <rFont val="Calibri"/>
            <family val="2"/>
            <charset val="238"/>
          </rPr>
          <t>SZV_F:OsszesenUtem2</t>
        </r>
      </text>
    </comment>
    <comment ref="AR341" authorId="0" shapeId="0">
      <text>
        <r>
          <rPr>
            <sz val="11"/>
            <rFont val="Calibri"/>
            <family val="2"/>
            <charset val="238"/>
          </rPr>
          <t>SZV_F:ForrashianyUtem2</t>
        </r>
      </text>
    </comment>
    <comment ref="AU341" authorId="0" shapeId="0">
      <text>
        <r>
          <rPr>
            <sz val="11"/>
            <rFont val="Calibri"/>
            <family val="2"/>
            <charset val="238"/>
          </rPr>
          <t>SZV_F:Indokolas</t>
        </r>
      </text>
    </comment>
    <comment ref="AV341" authorId="0" shapeId="0">
      <text>
        <r>
          <rPr>
            <sz val="11"/>
            <rFont val="Calibri"/>
            <family val="2"/>
            <charset val="238"/>
          </rPr>
          <t>SZV_F:Megjegyzes</t>
        </r>
      </text>
    </comment>
    <comment ref="AW341" authorId="0" shapeId="0">
      <text>
        <r>
          <rPr>
            <sz val="11"/>
            <rFont val="Calibri"/>
            <family val="2"/>
            <charset val="238"/>
          </rPr>
          <t>SZV_F:FeladatSorszam</t>
        </r>
      </text>
    </comment>
    <comment ref="AY341" authorId="0" shapeId="0">
      <text>
        <r>
          <rPr>
            <sz val="11"/>
            <rFont val="Calibri"/>
            <family val="2"/>
            <charset val="238"/>
          </rPr>
          <t>SZV_F:ISA</t>
        </r>
      </text>
    </comment>
    <comment ref="B342" authorId="0" shapeId="0">
      <text>
        <r>
          <rPr>
            <sz val="11"/>
            <rFont val="Calibri"/>
            <family val="2"/>
            <charset val="238"/>
          </rPr>
          <t>SZV_F:FontossagiSorrent</t>
        </r>
      </text>
    </comment>
    <comment ref="C342" authorId="0" shapeId="0">
      <text>
        <r>
          <rPr>
            <sz val="11"/>
            <rFont val="Calibri"/>
            <family val="2"/>
            <charset val="238"/>
          </rPr>
          <t>SZV_F:FeladatKategoria</t>
        </r>
      </text>
    </comment>
    <comment ref="D342" authorId="0" shapeId="0">
      <text>
        <r>
          <rPr>
            <sz val="11"/>
            <rFont val="Calibri"/>
            <family val="2"/>
            <charset val="238"/>
          </rPr>
          <t>SZV_F:FeladatMegnevezes</t>
        </r>
      </text>
    </comment>
    <comment ref="E342" authorId="0" shapeId="0">
      <text>
        <r>
          <rPr>
            <sz val="11"/>
            <rFont val="Calibri"/>
            <family val="2"/>
            <charset val="238"/>
          </rPr>
          <t>SZV_F:ElviEngedelySzam</t>
        </r>
      </text>
    </comment>
    <comment ref="F342" authorId="0" shapeId="0">
      <text>
        <r>
          <rPr>
            <sz val="11"/>
            <rFont val="Calibri"/>
            <family val="2"/>
            <charset val="238"/>
          </rPr>
          <t>SZV_F:VKR_Kod</t>
        </r>
      </text>
    </comment>
    <comment ref="G342" authorId="0" shapeId="0">
      <text>
        <r>
          <rPr>
            <sz val="11"/>
            <rFont val="Calibri"/>
            <family val="2"/>
            <charset val="238"/>
          </rPr>
          <t>SZV_F:VKR_Nev</t>
        </r>
      </text>
    </comment>
    <comment ref="H342" authorId="0" shapeId="0">
      <text>
        <r>
          <rPr>
            <sz val="11"/>
            <rFont val="Calibri"/>
            <family val="2"/>
            <charset val="238"/>
          </rPr>
          <t>SZV_F:FeladatAzonosito</t>
        </r>
      </text>
    </comment>
    <comment ref="I342" authorId="0" shapeId="0">
      <text>
        <r>
          <rPr>
            <sz val="11"/>
            <rFont val="Calibri"/>
            <family val="2"/>
            <charset val="238"/>
          </rPr>
          <t>SZV_F:EllatasiTerulet</t>
        </r>
      </text>
    </comment>
    <comment ref="J342" authorId="0" shapeId="0">
      <text>
        <r>
          <rPr>
            <sz val="11"/>
            <rFont val="Calibri"/>
            <family val="2"/>
            <charset val="238"/>
          </rPr>
          <t>SZV_F:EllatasertFelelos</t>
        </r>
      </text>
    </comment>
    <comment ref="K342" authorId="0" shapeId="0">
      <text>
        <r>
          <rPr>
            <sz val="11"/>
            <rFont val="Calibri"/>
            <family val="2"/>
            <charset val="238"/>
          </rPr>
          <t>SZV_F:TervezettNettoKoltseg</t>
        </r>
      </text>
    </comment>
    <comment ref="L342" authorId="0" shapeId="0">
      <text>
        <r>
          <rPr>
            <sz val="11"/>
            <rFont val="Calibri"/>
            <family val="2"/>
            <charset val="238"/>
          </rPr>
          <t>SZV_F:IdotartamKezdes</t>
        </r>
      </text>
    </comment>
    <comment ref="M342" authorId="0" shapeId="0">
      <text>
        <r>
          <rPr>
            <sz val="11"/>
            <rFont val="Calibri"/>
            <family val="2"/>
            <charset val="238"/>
          </rPr>
          <t>SZV_F:IdotartamBefejezes</t>
        </r>
      </text>
    </comment>
    <comment ref="N342" authorId="0" shapeId="0">
      <text>
        <r>
          <rPr>
            <sz val="11"/>
            <rFont val="Calibri"/>
            <family val="2"/>
            <charset val="238"/>
          </rPr>
          <t>SZV_F:NettoKoltsegUtem1</t>
        </r>
      </text>
    </comment>
    <comment ref="O342" authorId="0" shapeId="0">
      <text>
        <r>
          <rPr>
            <sz val="11"/>
            <rFont val="Calibri"/>
            <family val="2"/>
            <charset val="238"/>
          </rPr>
          <t>SZV_F:NettoKoltsegUtem2</t>
        </r>
      </text>
    </comment>
    <comment ref="P342" authorId="0" shapeId="0">
      <text>
        <r>
          <rPr>
            <sz val="11"/>
            <rFont val="Calibri"/>
            <family val="2"/>
            <charset val="238"/>
          </rPr>
          <t>SZV_F:EM_Melleklet2_KTG</t>
        </r>
      </text>
    </comment>
    <comment ref="R342" authorId="0" shapeId="0">
      <text>
        <r>
          <rPr>
            <sz val="11"/>
            <rFont val="Calibri"/>
            <family val="2"/>
            <charset val="238"/>
          </rPr>
          <t>SZV_F:HDUtem1</t>
        </r>
      </text>
    </comment>
    <comment ref="S342" authorId="0" shapeId="0">
      <text>
        <r>
          <rPr>
            <sz val="11"/>
            <rFont val="Calibri"/>
            <family val="2"/>
            <charset val="238"/>
          </rPr>
          <t>SZV_F:ECSUtem1</t>
        </r>
      </text>
    </comment>
    <comment ref="T342" authorId="0" shapeId="0">
      <text>
        <r>
          <rPr>
            <sz val="11"/>
            <rFont val="Calibri"/>
            <family val="2"/>
            <charset val="238"/>
          </rPr>
          <t>SZV_F:KFHUtem1</t>
        </r>
      </text>
    </comment>
    <comment ref="U342" authorId="0" shapeId="0">
      <text>
        <r>
          <rPr>
            <sz val="11"/>
            <rFont val="Calibri"/>
            <family val="2"/>
            <charset val="238"/>
          </rPr>
          <t>SZV_F:Egyeb_SajatUtem1</t>
        </r>
      </text>
    </comment>
    <comment ref="V342" authorId="0" shapeId="0">
      <text>
        <r>
          <rPr>
            <sz val="11"/>
            <rFont val="Calibri"/>
            <family val="2"/>
            <charset val="238"/>
          </rPr>
          <t>SZV_F:DijUtem1</t>
        </r>
      </text>
    </comment>
    <comment ref="W342" authorId="0" shapeId="0">
      <text>
        <r>
          <rPr>
            <sz val="11"/>
            <rFont val="Calibri"/>
            <family val="2"/>
            <charset val="238"/>
          </rPr>
          <t>SZV_F:EM_Melleklet1_Utem1</t>
        </r>
      </text>
    </comment>
    <comment ref="X342" authorId="0" shapeId="0">
      <text>
        <r>
          <rPr>
            <sz val="11"/>
            <rFont val="Calibri"/>
            <family val="2"/>
            <charset val="238"/>
          </rPr>
          <t>SZV_F:EgyebAllamiUtem1</t>
        </r>
      </text>
    </comment>
    <comment ref="Y342" authorId="0" shapeId="0">
      <text>
        <r>
          <rPr>
            <sz val="11"/>
            <rFont val="Calibri"/>
            <family val="2"/>
            <charset val="238"/>
          </rPr>
          <t>SZV_F:OnkormanyzatiUtem1</t>
        </r>
      </text>
    </comment>
    <comment ref="Z342" authorId="0" shapeId="0">
      <text>
        <r>
          <rPr>
            <sz val="11"/>
            <rFont val="Calibri"/>
            <family val="2"/>
            <charset val="238"/>
          </rPr>
          <t>SZV_F:EUUtem1</t>
        </r>
      </text>
    </comment>
    <comment ref="AA342" authorId="0" shapeId="0">
      <text>
        <r>
          <rPr>
            <sz val="11"/>
            <rFont val="Calibri"/>
            <family val="2"/>
            <charset val="238"/>
          </rPr>
          <t>SZV_F:EgyebUtem1</t>
        </r>
      </text>
    </comment>
    <comment ref="AB342" authorId="0" shapeId="0">
      <text>
        <r>
          <rPr>
            <sz val="11"/>
            <rFont val="Calibri"/>
            <family val="2"/>
            <charset val="238"/>
          </rPr>
          <t>SZV_F:HitelKotvenyUtem1</t>
        </r>
      </text>
    </comment>
    <comment ref="AC342" authorId="0" shapeId="0">
      <text>
        <r>
          <rPr>
            <sz val="11"/>
            <rFont val="Calibri"/>
            <family val="2"/>
            <charset val="238"/>
          </rPr>
          <t>SZV_F:OsszesenUtem1</t>
        </r>
      </text>
    </comment>
    <comment ref="AF342" authorId="0" shapeId="0">
      <text>
        <r>
          <rPr>
            <sz val="11"/>
            <rFont val="Calibri"/>
            <family val="2"/>
            <charset val="238"/>
          </rPr>
          <t>SZV_F:HDUtem2</t>
        </r>
      </text>
    </comment>
    <comment ref="AG342" authorId="0" shapeId="0">
      <text>
        <r>
          <rPr>
            <sz val="11"/>
            <rFont val="Calibri"/>
            <family val="2"/>
            <charset val="238"/>
          </rPr>
          <t>SZV_F:ECSUtem2</t>
        </r>
      </text>
    </comment>
    <comment ref="AH342" authorId="0" shapeId="0">
      <text>
        <r>
          <rPr>
            <sz val="11"/>
            <rFont val="Calibri"/>
            <family val="2"/>
            <charset val="238"/>
          </rPr>
          <t>SZV_F:KFHUtem2</t>
        </r>
      </text>
    </comment>
    <comment ref="AI342" authorId="0" shapeId="0">
      <text>
        <r>
          <rPr>
            <sz val="11"/>
            <rFont val="Calibri"/>
            <family val="2"/>
            <charset val="238"/>
          </rPr>
          <t>SZV_F:Egyeb_SajatUtem2</t>
        </r>
      </text>
    </comment>
    <comment ref="AJ342" authorId="0" shapeId="0">
      <text>
        <r>
          <rPr>
            <sz val="11"/>
            <rFont val="Calibri"/>
            <family val="2"/>
            <charset val="238"/>
          </rPr>
          <t>SZV_F:DijUtem2</t>
        </r>
      </text>
    </comment>
    <comment ref="AK342" authorId="0" shapeId="0">
      <text>
        <r>
          <rPr>
            <sz val="11"/>
            <rFont val="Calibri"/>
            <family val="2"/>
            <charset val="238"/>
          </rPr>
          <t>SZV_F:EM_Melleklet1_Utem2</t>
        </r>
      </text>
    </comment>
    <comment ref="AL342" authorId="0" shapeId="0">
      <text>
        <r>
          <rPr>
            <sz val="11"/>
            <rFont val="Calibri"/>
            <family val="2"/>
            <charset val="238"/>
          </rPr>
          <t>SZV_F:EgyebAllamiUtem2</t>
        </r>
      </text>
    </comment>
    <comment ref="AM342" authorId="0" shapeId="0">
      <text>
        <r>
          <rPr>
            <sz val="11"/>
            <rFont val="Calibri"/>
            <family val="2"/>
            <charset val="238"/>
          </rPr>
          <t>SZV_F:OnkormanyzatiUtem2</t>
        </r>
      </text>
    </comment>
    <comment ref="AN342" authorId="0" shapeId="0">
      <text>
        <r>
          <rPr>
            <sz val="11"/>
            <rFont val="Calibri"/>
            <family val="2"/>
            <charset val="238"/>
          </rPr>
          <t>SZV_F:EUUtem2</t>
        </r>
      </text>
    </comment>
    <comment ref="AO342" authorId="0" shapeId="0">
      <text>
        <r>
          <rPr>
            <sz val="11"/>
            <rFont val="Calibri"/>
            <family val="2"/>
            <charset val="238"/>
          </rPr>
          <t>SZV_F:EgyebUtem2</t>
        </r>
      </text>
    </comment>
    <comment ref="AP342" authorId="0" shapeId="0">
      <text>
        <r>
          <rPr>
            <sz val="11"/>
            <rFont val="Calibri"/>
            <family val="2"/>
            <charset val="238"/>
          </rPr>
          <t>SZV_F:HitelKotvenyUtem2</t>
        </r>
      </text>
    </comment>
    <comment ref="AQ342" authorId="0" shapeId="0">
      <text>
        <r>
          <rPr>
            <sz val="11"/>
            <rFont val="Calibri"/>
            <family val="2"/>
            <charset val="238"/>
          </rPr>
          <t>SZV_F:OsszesenUtem2</t>
        </r>
      </text>
    </comment>
    <comment ref="AR342" authorId="0" shapeId="0">
      <text>
        <r>
          <rPr>
            <sz val="11"/>
            <rFont val="Calibri"/>
            <family val="2"/>
            <charset val="238"/>
          </rPr>
          <t>SZV_F:ForrashianyUtem2</t>
        </r>
      </text>
    </comment>
    <comment ref="AU342" authorId="0" shapeId="0">
      <text>
        <r>
          <rPr>
            <sz val="11"/>
            <rFont val="Calibri"/>
            <family val="2"/>
            <charset val="238"/>
          </rPr>
          <t>SZV_F:Indokolas</t>
        </r>
      </text>
    </comment>
    <comment ref="AV342" authorId="0" shapeId="0">
      <text>
        <r>
          <rPr>
            <sz val="11"/>
            <rFont val="Calibri"/>
            <family val="2"/>
            <charset val="238"/>
          </rPr>
          <t>SZV_F:Megjegyzes</t>
        </r>
      </text>
    </comment>
    <comment ref="AW342" authorId="0" shapeId="0">
      <text>
        <r>
          <rPr>
            <sz val="11"/>
            <rFont val="Calibri"/>
            <family val="2"/>
            <charset val="238"/>
          </rPr>
          <t>SZV_F:FeladatSorszam</t>
        </r>
      </text>
    </comment>
    <comment ref="AY342" authorId="0" shapeId="0">
      <text>
        <r>
          <rPr>
            <sz val="11"/>
            <rFont val="Calibri"/>
            <family val="2"/>
            <charset val="238"/>
          </rPr>
          <t>SZV_F:ISA</t>
        </r>
      </text>
    </comment>
    <comment ref="B343" authorId="0" shapeId="0">
      <text>
        <r>
          <rPr>
            <sz val="11"/>
            <rFont val="Calibri"/>
            <family val="2"/>
            <charset val="238"/>
          </rPr>
          <t>SZV_F:FontossagiSorrent</t>
        </r>
      </text>
    </comment>
    <comment ref="C343" authorId="0" shapeId="0">
      <text>
        <r>
          <rPr>
            <sz val="11"/>
            <rFont val="Calibri"/>
            <family val="2"/>
            <charset val="238"/>
          </rPr>
          <t>SZV_F:FeladatKategoria</t>
        </r>
      </text>
    </comment>
    <comment ref="D343" authorId="0" shapeId="0">
      <text>
        <r>
          <rPr>
            <sz val="11"/>
            <rFont val="Calibri"/>
            <family val="2"/>
            <charset val="238"/>
          </rPr>
          <t>SZV_F:FeladatMegnevezes</t>
        </r>
      </text>
    </comment>
    <comment ref="E343" authorId="0" shapeId="0">
      <text>
        <r>
          <rPr>
            <sz val="11"/>
            <rFont val="Calibri"/>
            <family val="2"/>
            <charset val="238"/>
          </rPr>
          <t>SZV_F:ElviEngedelySzam</t>
        </r>
      </text>
    </comment>
    <comment ref="F343" authorId="0" shapeId="0">
      <text>
        <r>
          <rPr>
            <sz val="11"/>
            <rFont val="Calibri"/>
            <family val="2"/>
            <charset val="238"/>
          </rPr>
          <t>SZV_F:VKR_Kod</t>
        </r>
      </text>
    </comment>
    <comment ref="G343" authorId="0" shapeId="0">
      <text>
        <r>
          <rPr>
            <sz val="11"/>
            <rFont val="Calibri"/>
            <family val="2"/>
            <charset val="238"/>
          </rPr>
          <t>SZV_F:VKR_Nev</t>
        </r>
      </text>
    </comment>
    <comment ref="H343" authorId="0" shapeId="0">
      <text>
        <r>
          <rPr>
            <sz val="11"/>
            <rFont val="Calibri"/>
            <family val="2"/>
            <charset val="238"/>
          </rPr>
          <t>SZV_F:FeladatAzonosito</t>
        </r>
      </text>
    </comment>
    <comment ref="I343" authorId="0" shapeId="0">
      <text>
        <r>
          <rPr>
            <sz val="11"/>
            <rFont val="Calibri"/>
            <family val="2"/>
            <charset val="238"/>
          </rPr>
          <t>SZV_F:EllatasiTerulet</t>
        </r>
      </text>
    </comment>
    <comment ref="J343" authorId="0" shapeId="0">
      <text>
        <r>
          <rPr>
            <sz val="11"/>
            <rFont val="Calibri"/>
            <family val="2"/>
            <charset val="238"/>
          </rPr>
          <t>SZV_F:EllatasertFelelos</t>
        </r>
      </text>
    </comment>
    <comment ref="K343" authorId="0" shapeId="0">
      <text>
        <r>
          <rPr>
            <sz val="11"/>
            <rFont val="Calibri"/>
            <family val="2"/>
            <charset val="238"/>
          </rPr>
          <t>SZV_F:TervezettNettoKoltseg</t>
        </r>
      </text>
    </comment>
    <comment ref="L343" authorId="0" shapeId="0">
      <text>
        <r>
          <rPr>
            <sz val="11"/>
            <rFont val="Calibri"/>
            <family val="2"/>
            <charset val="238"/>
          </rPr>
          <t>SZV_F:IdotartamKezdes</t>
        </r>
      </text>
    </comment>
    <comment ref="M343" authorId="0" shapeId="0">
      <text>
        <r>
          <rPr>
            <sz val="11"/>
            <rFont val="Calibri"/>
            <family val="2"/>
            <charset val="238"/>
          </rPr>
          <t>SZV_F:IdotartamBefejezes</t>
        </r>
      </text>
    </comment>
    <comment ref="N343" authorId="0" shapeId="0">
      <text>
        <r>
          <rPr>
            <sz val="11"/>
            <rFont val="Calibri"/>
            <family val="2"/>
            <charset val="238"/>
          </rPr>
          <t>SZV_F:NettoKoltsegUtem1</t>
        </r>
      </text>
    </comment>
    <comment ref="O343" authorId="0" shapeId="0">
      <text>
        <r>
          <rPr>
            <sz val="11"/>
            <rFont val="Calibri"/>
            <family val="2"/>
            <charset val="238"/>
          </rPr>
          <t>SZV_F:NettoKoltsegUtem2</t>
        </r>
      </text>
    </comment>
    <comment ref="P343" authorId="0" shapeId="0">
      <text>
        <r>
          <rPr>
            <sz val="11"/>
            <rFont val="Calibri"/>
            <family val="2"/>
            <charset val="238"/>
          </rPr>
          <t>SZV_F:EM_Melleklet2_KTG</t>
        </r>
      </text>
    </comment>
    <comment ref="R343" authorId="0" shapeId="0">
      <text>
        <r>
          <rPr>
            <sz val="11"/>
            <rFont val="Calibri"/>
            <family val="2"/>
            <charset val="238"/>
          </rPr>
          <t>SZV_F:HDUtem1</t>
        </r>
      </text>
    </comment>
    <comment ref="S343" authorId="0" shapeId="0">
      <text>
        <r>
          <rPr>
            <sz val="11"/>
            <rFont val="Calibri"/>
            <family val="2"/>
            <charset val="238"/>
          </rPr>
          <t>SZV_F:ECSUtem1</t>
        </r>
      </text>
    </comment>
    <comment ref="T343" authorId="0" shapeId="0">
      <text>
        <r>
          <rPr>
            <sz val="11"/>
            <rFont val="Calibri"/>
            <family val="2"/>
            <charset val="238"/>
          </rPr>
          <t>SZV_F:KFHUtem1</t>
        </r>
      </text>
    </comment>
    <comment ref="U343" authorId="0" shapeId="0">
      <text>
        <r>
          <rPr>
            <sz val="11"/>
            <rFont val="Calibri"/>
            <family val="2"/>
            <charset val="238"/>
          </rPr>
          <t>SZV_F:Egyeb_SajatUtem1</t>
        </r>
      </text>
    </comment>
    <comment ref="V343" authorId="0" shapeId="0">
      <text>
        <r>
          <rPr>
            <sz val="11"/>
            <rFont val="Calibri"/>
            <family val="2"/>
            <charset val="238"/>
          </rPr>
          <t>SZV_F:DijUtem1</t>
        </r>
      </text>
    </comment>
    <comment ref="W343" authorId="0" shapeId="0">
      <text>
        <r>
          <rPr>
            <sz val="11"/>
            <rFont val="Calibri"/>
            <family val="2"/>
            <charset val="238"/>
          </rPr>
          <t>SZV_F:EM_Melleklet1_Utem1</t>
        </r>
      </text>
    </comment>
    <comment ref="X343" authorId="0" shapeId="0">
      <text>
        <r>
          <rPr>
            <sz val="11"/>
            <rFont val="Calibri"/>
            <family val="2"/>
            <charset val="238"/>
          </rPr>
          <t>SZV_F:EgyebAllamiUtem1</t>
        </r>
      </text>
    </comment>
    <comment ref="Y343" authorId="0" shapeId="0">
      <text>
        <r>
          <rPr>
            <sz val="11"/>
            <rFont val="Calibri"/>
            <family val="2"/>
            <charset val="238"/>
          </rPr>
          <t>SZV_F:OnkormanyzatiUtem1</t>
        </r>
      </text>
    </comment>
    <comment ref="Z343" authorId="0" shapeId="0">
      <text>
        <r>
          <rPr>
            <sz val="11"/>
            <rFont val="Calibri"/>
            <family val="2"/>
            <charset val="238"/>
          </rPr>
          <t>SZV_F:EUUtem1</t>
        </r>
      </text>
    </comment>
    <comment ref="AA343" authorId="0" shapeId="0">
      <text>
        <r>
          <rPr>
            <sz val="11"/>
            <rFont val="Calibri"/>
            <family val="2"/>
            <charset val="238"/>
          </rPr>
          <t>SZV_F:EgyebUtem1</t>
        </r>
      </text>
    </comment>
    <comment ref="AB343" authorId="0" shapeId="0">
      <text>
        <r>
          <rPr>
            <sz val="11"/>
            <rFont val="Calibri"/>
            <family val="2"/>
            <charset val="238"/>
          </rPr>
          <t>SZV_F:HitelKotvenyUtem1</t>
        </r>
      </text>
    </comment>
    <comment ref="AC343" authorId="0" shapeId="0">
      <text>
        <r>
          <rPr>
            <sz val="11"/>
            <rFont val="Calibri"/>
            <family val="2"/>
            <charset val="238"/>
          </rPr>
          <t>SZV_F:OsszesenUtem1</t>
        </r>
      </text>
    </comment>
    <comment ref="AF343" authorId="0" shapeId="0">
      <text>
        <r>
          <rPr>
            <sz val="11"/>
            <rFont val="Calibri"/>
            <family val="2"/>
            <charset val="238"/>
          </rPr>
          <t>SZV_F:HDUtem2</t>
        </r>
      </text>
    </comment>
    <comment ref="AG343" authorId="0" shapeId="0">
      <text>
        <r>
          <rPr>
            <sz val="11"/>
            <rFont val="Calibri"/>
            <family val="2"/>
            <charset val="238"/>
          </rPr>
          <t>SZV_F:ECSUtem2</t>
        </r>
      </text>
    </comment>
    <comment ref="AH343" authorId="0" shapeId="0">
      <text>
        <r>
          <rPr>
            <sz val="11"/>
            <rFont val="Calibri"/>
            <family val="2"/>
            <charset val="238"/>
          </rPr>
          <t>SZV_F:KFHUtem2</t>
        </r>
      </text>
    </comment>
    <comment ref="AI343" authorId="0" shapeId="0">
      <text>
        <r>
          <rPr>
            <sz val="11"/>
            <rFont val="Calibri"/>
            <family val="2"/>
            <charset val="238"/>
          </rPr>
          <t>SZV_F:Egyeb_SajatUtem2</t>
        </r>
      </text>
    </comment>
    <comment ref="AJ343" authorId="0" shapeId="0">
      <text>
        <r>
          <rPr>
            <sz val="11"/>
            <rFont val="Calibri"/>
            <family val="2"/>
            <charset val="238"/>
          </rPr>
          <t>SZV_F:DijUtem2</t>
        </r>
      </text>
    </comment>
    <comment ref="AK343" authorId="0" shapeId="0">
      <text>
        <r>
          <rPr>
            <sz val="11"/>
            <rFont val="Calibri"/>
            <family val="2"/>
            <charset val="238"/>
          </rPr>
          <t>SZV_F:EM_Melleklet1_Utem2</t>
        </r>
      </text>
    </comment>
    <comment ref="AL343" authorId="0" shapeId="0">
      <text>
        <r>
          <rPr>
            <sz val="11"/>
            <rFont val="Calibri"/>
            <family val="2"/>
            <charset val="238"/>
          </rPr>
          <t>SZV_F:EgyebAllamiUtem2</t>
        </r>
      </text>
    </comment>
    <comment ref="AM343" authorId="0" shapeId="0">
      <text>
        <r>
          <rPr>
            <sz val="11"/>
            <rFont val="Calibri"/>
            <family val="2"/>
            <charset val="238"/>
          </rPr>
          <t>SZV_F:OnkormanyzatiUtem2</t>
        </r>
      </text>
    </comment>
    <comment ref="AN343" authorId="0" shapeId="0">
      <text>
        <r>
          <rPr>
            <sz val="11"/>
            <rFont val="Calibri"/>
            <family val="2"/>
            <charset val="238"/>
          </rPr>
          <t>SZV_F:EUUtem2</t>
        </r>
      </text>
    </comment>
    <comment ref="AO343" authorId="0" shapeId="0">
      <text>
        <r>
          <rPr>
            <sz val="11"/>
            <rFont val="Calibri"/>
            <family val="2"/>
            <charset val="238"/>
          </rPr>
          <t>SZV_F:EgyebUtem2</t>
        </r>
      </text>
    </comment>
    <comment ref="AP343" authorId="0" shapeId="0">
      <text>
        <r>
          <rPr>
            <sz val="11"/>
            <rFont val="Calibri"/>
            <family val="2"/>
            <charset val="238"/>
          </rPr>
          <t>SZV_F:HitelKotvenyUtem2</t>
        </r>
      </text>
    </comment>
    <comment ref="AQ343" authorId="0" shapeId="0">
      <text>
        <r>
          <rPr>
            <sz val="11"/>
            <rFont val="Calibri"/>
            <family val="2"/>
            <charset val="238"/>
          </rPr>
          <t>SZV_F:OsszesenUtem2</t>
        </r>
      </text>
    </comment>
    <comment ref="AR343" authorId="0" shapeId="0">
      <text>
        <r>
          <rPr>
            <sz val="11"/>
            <rFont val="Calibri"/>
            <family val="2"/>
            <charset val="238"/>
          </rPr>
          <t>SZV_F:ForrashianyUtem2</t>
        </r>
      </text>
    </comment>
    <comment ref="AU343" authorId="0" shapeId="0">
      <text>
        <r>
          <rPr>
            <sz val="11"/>
            <rFont val="Calibri"/>
            <family val="2"/>
            <charset val="238"/>
          </rPr>
          <t>SZV_F:Indokolas</t>
        </r>
      </text>
    </comment>
    <comment ref="AV343" authorId="0" shapeId="0">
      <text>
        <r>
          <rPr>
            <sz val="11"/>
            <rFont val="Calibri"/>
            <family val="2"/>
            <charset val="238"/>
          </rPr>
          <t>SZV_F:Megjegyzes</t>
        </r>
      </text>
    </comment>
    <comment ref="AW343" authorId="0" shapeId="0">
      <text>
        <r>
          <rPr>
            <sz val="11"/>
            <rFont val="Calibri"/>
            <family val="2"/>
            <charset val="238"/>
          </rPr>
          <t>SZV_F:FeladatSorszam</t>
        </r>
      </text>
    </comment>
    <comment ref="AY343" authorId="0" shapeId="0">
      <text>
        <r>
          <rPr>
            <sz val="11"/>
            <rFont val="Calibri"/>
            <family val="2"/>
            <charset val="238"/>
          </rPr>
          <t>SZV_F:ISA</t>
        </r>
      </text>
    </comment>
    <comment ref="B344" authorId="0" shapeId="0">
      <text>
        <r>
          <rPr>
            <sz val="11"/>
            <rFont val="Calibri"/>
            <family val="2"/>
            <charset val="238"/>
          </rPr>
          <t>SZV_F:FontossagiSorrent</t>
        </r>
      </text>
    </comment>
    <comment ref="C344" authorId="0" shapeId="0">
      <text>
        <r>
          <rPr>
            <sz val="11"/>
            <rFont val="Calibri"/>
            <family val="2"/>
            <charset val="238"/>
          </rPr>
          <t>SZV_F:FeladatKategoria</t>
        </r>
      </text>
    </comment>
    <comment ref="D344" authorId="0" shapeId="0">
      <text>
        <r>
          <rPr>
            <sz val="11"/>
            <rFont val="Calibri"/>
            <family val="2"/>
            <charset val="238"/>
          </rPr>
          <t>SZV_F:FeladatMegnevezes</t>
        </r>
      </text>
    </comment>
    <comment ref="E344" authorId="0" shapeId="0">
      <text>
        <r>
          <rPr>
            <sz val="11"/>
            <rFont val="Calibri"/>
            <family val="2"/>
            <charset val="238"/>
          </rPr>
          <t>SZV_F:ElviEngedelySzam</t>
        </r>
      </text>
    </comment>
    <comment ref="F344" authorId="0" shapeId="0">
      <text>
        <r>
          <rPr>
            <sz val="11"/>
            <rFont val="Calibri"/>
            <family val="2"/>
            <charset val="238"/>
          </rPr>
          <t>SZV_F:VKR_Kod</t>
        </r>
      </text>
    </comment>
    <comment ref="G344" authorId="0" shapeId="0">
      <text>
        <r>
          <rPr>
            <sz val="11"/>
            <rFont val="Calibri"/>
            <family val="2"/>
            <charset val="238"/>
          </rPr>
          <t>SZV_F:VKR_Nev</t>
        </r>
      </text>
    </comment>
    <comment ref="H344" authorId="0" shapeId="0">
      <text>
        <r>
          <rPr>
            <sz val="11"/>
            <rFont val="Calibri"/>
            <family val="2"/>
            <charset val="238"/>
          </rPr>
          <t>SZV_F:FeladatAzonosito</t>
        </r>
      </text>
    </comment>
    <comment ref="I344" authorId="0" shapeId="0">
      <text>
        <r>
          <rPr>
            <sz val="11"/>
            <rFont val="Calibri"/>
            <family val="2"/>
            <charset val="238"/>
          </rPr>
          <t>SZV_F:EllatasiTerulet</t>
        </r>
      </text>
    </comment>
    <comment ref="J344" authorId="0" shapeId="0">
      <text>
        <r>
          <rPr>
            <sz val="11"/>
            <rFont val="Calibri"/>
            <family val="2"/>
            <charset val="238"/>
          </rPr>
          <t>SZV_F:EllatasertFelelos</t>
        </r>
      </text>
    </comment>
    <comment ref="K344" authorId="0" shapeId="0">
      <text>
        <r>
          <rPr>
            <sz val="11"/>
            <rFont val="Calibri"/>
            <family val="2"/>
            <charset val="238"/>
          </rPr>
          <t>SZV_F:TervezettNettoKoltseg</t>
        </r>
      </text>
    </comment>
    <comment ref="L344" authorId="0" shapeId="0">
      <text>
        <r>
          <rPr>
            <sz val="11"/>
            <rFont val="Calibri"/>
            <family val="2"/>
            <charset val="238"/>
          </rPr>
          <t>SZV_F:IdotartamKezdes</t>
        </r>
      </text>
    </comment>
    <comment ref="M344" authorId="0" shapeId="0">
      <text>
        <r>
          <rPr>
            <sz val="11"/>
            <rFont val="Calibri"/>
            <family val="2"/>
            <charset val="238"/>
          </rPr>
          <t>SZV_F:IdotartamBefejezes</t>
        </r>
      </text>
    </comment>
    <comment ref="N344" authorId="0" shapeId="0">
      <text>
        <r>
          <rPr>
            <sz val="11"/>
            <rFont val="Calibri"/>
            <family val="2"/>
            <charset val="238"/>
          </rPr>
          <t>SZV_F:NettoKoltsegUtem1</t>
        </r>
      </text>
    </comment>
    <comment ref="O344" authorId="0" shapeId="0">
      <text>
        <r>
          <rPr>
            <sz val="11"/>
            <rFont val="Calibri"/>
            <family val="2"/>
            <charset val="238"/>
          </rPr>
          <t>SZV_F:NettoKoltsegUtem2</t>
        </r>
      </text>
    </comment>
    <comment ref="P344" authorId="0" shapeId="0">
      <text>
        <r>
          <rPr>
            <sz val="11"/>
            <rFont val="Calibri"/>
            <family val="2"/>
            <charset val="238"/>
          </rPr>
          <t>SZV_F:EM_Melleklet2_KTG</t>
        </r>
      </text>
    </comment>
    <comment ref="R344" authorId="0" shapeId="0">
      <text>
        <r>
          <rPr>
            <sz val="11"/>
            <rFont val="Calibri"/>
            <family val="2"/>
            <charset val="238"/>
          </rPr>
          <t>SZV_F:HDUtem1</t>
        </r>
      </text>
    </comment>
    <comment ref="S344" authorId="0" shapeId="0">
      <text>
        <r>
          <rPr>
            <sz val="11"/>
            <rFont val="Calibri"/>
            <family val="2"/>
            <charset val="238"/>
          </rPr>
          <t>SZV_F:ECSUtem1</t>
        </r>
      </text>
    </comment>
    <comment ref="T344" authorId="0" shapeId="0">
      <text>
        <r>
          <rPr>
            <sz val="11"/>
            <rFont val="Calibri"/>
            <family val="2"/>
            <charset val="238"/>
          </rPr>
          <t>SZV_F:KFHUtem1</t>
        </r>
      </text>
    </comment>
    <comment ref="U344" authorId="0" shapeId="0">
      <text>
        <r>
          <rPr>
            <sz val="11"/>
            <rFont val="Calibri"/>
            <family val="2"/>
            <charset val="238"/>
          </rPr>
          <t>SZV_F:Egyeb_SajatUtem1</t>
        </r>
      </text>
    </comment>
    <comment ref="V344" authorId="0" shapeId="0">
      <text>
        <r>
          <rPr>
            <sz val="11"/>
            <rFont val="Calibri"/>
            <family val="2"/>
            <charset val="238"/>
          </rPr>
          <t>SZV_F:DijUtem1</t>
        </r>
      </text>
    </comment>
    <comment ref="W344" authorId="0" shapeId="0">
      <text>
        <r>
          <rPr>
            <sz val="11"/>
            <rFont val="Calibri"/>
            <family val="2"/>
            <charset val="238"/>
          </rPr>
          <t>SZV_F:EM_Melleklet1_Utem1</t>
        </r>
      </text>
    </comment>
    <comment ref="X344" authorId="0" shapeId="0">
      <text>
        <r>
          <rPr>
            <sz val="11"/>
            <rFont val="Calibri"/>
            <family val="2"/>
            <charset val="238"/>
          </rPr>
          <t>SZV_F:EgyebAllamiUtem1</t>
        </r>
      </text>
    </comment>
    <comment ref="Y344" authorId="0" shapeId="0">
      <text>
        <r>
          <rPr>
            <sz val="11"/>
            <rFont val="Calibri"/>
            <family val="2"/>
            <charset val="238"/>
          </rPr>
          <t>SZV_F:OnkormanyzatiUtem1</t>
        </r>
      </text>
    </comment>
    <comment ref="Z344" authorId="0" shapeId="0">
      <text>
        <r>
          <rPr>
            <sz val="11"/>
            <rFont val="Calibri"/>
            <family val="2"/>
            <charset val="238"/>
          </rPr>
          <t>SZV_F:EUUtem1</t>
        </r>
      </text>
    </comment>
    <comment ref="AA344" authorId="0" shapeId="0">
      <text>
        <r>
          <rPr>
            <sz val="11"/>
            <rFont val="Calibri"/>
            <family val="2"/>
            <charset val="238"/>
          </rPr>
          <t>SZV_F:EgyebUtem1</t>
        </r>
      </text>
    </comment>
    <comment ref="AB344" authorId="0" shapeId="0">
      <text>
        <r>
          <rPr>
            <sz val="11"/>
            <rFont val="Calibri"/>
            <family val="2"/>
            <charset val="238"/>
          </rPr>
          <t>SZV_F:HitelKotvenyUtem1</t>
        </r>
      </text>
    </comment>
    <comment ref="AC344" authorId="0" shapeId="0">
      <text>
        <r>
          <rPr>
            <sz val="11"/>
            <rFont val="Calibri"/>
            <family val="2"/>
            <charset val="238"/>
          </rPr>
          <t>SZV_F:OsszesenUtem1</t>
        </r>
      </text>
    </comment>
    <comment ref="AF344" authorId="0" shapeId="0">
      <text>
        <r>
          <rPr>
            <sz val="11"/>
            <rFont val="Calibri"/>
            <family val="2"/>
            <charset val="238"/>
          </rPr>
          <t>SZV_F:HDUtem2</t>
        </r>
      </text>
    </comment>
    <comment ref="AG344" authorId="0" shapeId="0">
      <text>
        <r>
          <rPr>
            <sz val="11"/>
            <rFont val="Calibri"/>
            <family val="2"/>
            <charset val="238"/>
          </rPr>
          <t>SZV_F:ECSUtem2</t>
        </r>
      </text>
    </comment>
    <comment ref="AH344" authorId="0" shapeId="0">
      <text>
        <r>
          <rPr>
            <sz val="11"/>
            <rFont val="Calibri"/>
            <family val="2"/>
            <charset val="238"/>
          </rPr>
          <t>SZV_F:KFHUtem2</t>
        </r>
      </text>
    </comment>
    <comment ref="AI344" authorId="0" shapeId="0">
      <text>
        <r>
          <rPr>
            <sz val="11"/>
            <rFont val="Calibri"/>
            <family val="2"/>
            <charset val="238"/>
          </rPr>
          <t>SZV_F:Egyeb_SajatUtem2</t>
        </r>
      </text>
    </comment>
    <comment ref="AJ344" authorId="0" shapeId="0">
      <text>
        <r>
          <rPr>
            <sz val="11"/>
            <rFont val="Calibri"/>
            <family val="2"/>
            <charset val="238"/>
          </rPr>
          <t>SZV_F:DijUtem2</t>
        </r>
      </text>
    </comment>
    <comment ref="AK344" authorId="0" shapeId="0">
      <text>
        <r>
          <rPr>
            <sz val="11"/>
            <rFont val="Calibri"/>
            <family val="2"/>
            <charset val="238"/>
          </rPr>
          <t>SZV_F:EM_Melleklet1_Utem2</t>
        </r>
      </text>
    </comment>
    <comment ref="AL344" authorId="0" shapeId="0">
      <text>
        <r>
          <rPr>
            <sz val="11"/>
            <rFont val="Calibri"/>
            <family val="2"/>
            <charset val="238"/>
          </rPr>
          <t>SZV_F:EgyebAllamiUtem2</t>
        </r>
      </text>
    </comment>
    <comment ref="AM344" authorId="0" shapeId="0">
      <text>
        <r>
          <rPr>
            <sz val="11"/>
            <rFont val="Calibri"/>
            <family val="2"/>
            <charset val="238"/>
          </rPr>
          <t>SZV_F:OnkormanyzatiUtem2</t>
        </r>
      </text>
    </comment>
    <comment ref="AN344" authorId="0" shapeId="0">
      <text>
        <r>
          <rPr>
            <sz val="11"/>
            <rFont val="Calibri"/>
            <family val="2"/>
            <charset val="238"/>
          </rPr>
          <t>SZV_F:EUUtem2</t>
        </r>
      </text>
    </comment>
    <comment ref="AO344" authorId="0" shapeId="0">
      <text>
        <r>
          <rPr>
            <sz val="11"/>
            <rFont val="Calibri"/>
            <family val="2"/>
            <charset val="238"/>
          </rPr>
          <t>SZV_F:EgyebUtem2</t>
        </r>
      </text>
    </comment>
    <comment ref="AP344" authorId="0" shapeId="0">
      <text>
        <r>
          <rPr>
            <sz val="11"/>
            <rFont val="Calibri"/>
            <family val="2"/>
            <charset val="238"/>
          </rPr>
          <t>SZV_F:HitelKotvenyUtem2</t>
        </r>
      </text>
    </comment>
    <comment ref="AQ344" authorId="0" shapeId="0">
      <text>
        <r>
          <rPr>
            <sz val="11"/>
            <rFont val="Calibri"/>
            <family val="2"/>
            <charset val="238"/>
          </rPr>
          <t>SZV_F:OsszesenUtem2</t>
        </r>
      </text>
    </comment>
    <comment ref="AR344" authorId="0" shapeId="0">
      <text>
        <r>
          <rPr>
            <sz val="11"/>
            <rFont val="Calibri"/>
            <family val="2"/>
            <charset val="238"/>
          </rPr>
          <t>SZV_F:ForrashianyUtem2</t>
        </r>
      </text>
    </comment>
    <comment ref="AU344" authorId="0" shapeId="0">
      <text>
        <r>
          <rPr>
            <sz val="11"/>
            <rFont val="Calibri"/>
            <family val="2"/>
            <charset val="238"/>
          </rPr>
          <t>SZV_F:Indokolas</t>
        </r>
      </text>
    </comment>
    <comment ref="AV344" authorId="0" shapeId="0">
      <text>
        <r>
          <rPr>
            <sz val="11"/>
            <rFont val="Calibri"/>
            <family val="2"/>
            <charset val="238"/>
          </rPr>
          <t>SZV_F:Megjegyzes</t>
        </r>
      </text>
    </comment>
    <comment ref="AW344" authorId="0" shapeId="0">
      <text>
        <r>
          <rPr>
            <sz val="11"/>
            <rFont val="Calibri"/>
            <family val="2"/>
            <charset val="238"/>
          </rPr>
          <t>SZV_F:FeladatSorszam</t>
        </r>
      </text>
    </comment>
    <comment ref="AY344" authorId="0" shapeId="0">
      <text>
        <r>
          <rPr>
            <sz val="11"/>
            <rFont val="Calibri"/>
            <family val="2"/>
            <charset val="238"/>
          </rPr>
          <t>SZV_F:ISA</t>
        </r>
      </text>
    </comment>
    <comment ref="B345" authorId="0" shapeId="0">
      <text>
        <r>
          <rPr>
            <sz val="11"/>
            <rFont val="Calibri"/>
            <family val="2"/>
            <charset val="238"/>
          </rPr>
          <t>SZV_F:FontossagiSorrent</t>
        </r>
      </text>
    </comment>
    <comment ref="C345" authorId="0" shapeId="0">
      <text>
        <r>
          <rPr>
            <sz val="11"/>
            <rFont val="Calibri"/>
            <family val="2"/>
            <charset val="238"/>
          </rPr>
          <t>SZV_F:FeladatKategoria</t>
        </r>
      </text>
    </comment>
    <comment ref="D345" authorId="0" shapeId="0">
      <text>
        <r>
          <rPr>
            <sz val="11"/>
            <rFont val="Calibri"/>
            <family val="2"/>
            <charset val="238"/>
          </rPr>
          <t>SZV_F:FeladatMegnevezes</t>
        </r>
      </text>
    </comment>
    <comment ref="E345" authorId="0" shapeId="0">
      <text>
        <r>
          <rPr>
            <sz val="11"/>
            <rFont val="Calibri"/>
            <family val="2"/>
            <charset val="238"/>
          </rPr>
          <t>SZV_F:ElviEngedelySzam</t>
        </r>
      </text>
    </comment>
    <comment ref="F345" authorId="0" shapeId="0">
      <text>
        <r>
          <rPr>
            <sz val="11"/>
            <rFont val="Calibri"/>
            <family val="2"/>
            <charset val="238"/>
          </rPr>
          <t>SZV_F:VKR_Kod</t>
        </r>
      </text>
    </comment>
    <comment ref="G345" authorId="0" shapeId="0">
      <text>
        <r>
          <rPr>
            <sz val="11"/>
            <rFont val="Calibri"/>
            <family val="2"/>
            <charset val="238"/>
          </rPr>
          <t>SZV_F:VKR_Nev</t>
        </r>
      </text>
    </comment>
    <comment ref="H345" authorId="0" shapeId="0">
      <text>
        <r>
          <rPr>
            <sz val="11"/>
            <rFont val="Calibri"/>
            <family val="2"/>
            <charset val="238"/>
          </rPr>
          <t>SZV_F:FeladatAzonosito</t>
        </r>
      </text>
    </comment>
    <comment ref="I345" authorId="0" shapeId="0">
      <text>
        <r>
          <rPr>
            <sz val="11"/>
            <rFont val="Calibri"/>
            <family val="2"/>
            <charset val="238"/>
          </rPr>
          <t>SZV_F:EllatasiTerulet</t>
        </r>
      </text>
    </comment>
    <comment ref="J345" authorId="0" shapeId="0">
      <text>
        <r>
          <rPr>
            <sz val="11"/>
            <rFont val="Calibri"/>
            <family val="2"/>
            <charset val="238"/>
          </rPr>
          <t>SZV_F:EllatasertFelelos</t>
        </r>
      </text>
    </comment>
    <comment ref="K345" authorId="0" shapeId="0">
      <text>
        <r>
          <rPr>
            <sz val="11"/>
            <rFont val="Calibri"/>
            <family val="2"/>
            <charset val="238"/>
          </rPr>
          <t>SZV_F:TervezettNettoKoltseg</t>
        </r>
      </text>
    </comment>
    <comment ref="L345" authorId="0" shapeId="0">
      <text>
        <r>
          <rPr>
            <sz val="11"/>
            <rFont val="Calibri"/>
            <family val="2"/>
            <charset val="238"/>
          </rPr>
          <t>SZV_F:IdotartamKezdes</t>
        </r>
      </text>
    </comment>
    <comment ref="M345" authorId="0" shapeId="0">
      <text>
        <r>
          <rPr>
            <sz val="11"/>
            <rFont val="Calibri"/>
            <family val="2"/>
            <charset val="238"/>
          </rPr>
          <t>SZV_F:IdotartamBefejezes</t>
        </r>
      </text>
    </comment>
    <comment ref="N345" authorId="0" shapeId="0">
      <text>
        <r>
          <rPr>
            <sz val="11"/>
            <rFont val="Calibri"/>
            <family val="2"/>
            <charset val="238"/>
          </rPr>
          <t>SZV_F:NettoKoltsegUtem1</t>
        </r>
      </text>
    </comment>
    <comment ref="O345" authorId="0" shapeId="0">
      <text>
        <r>
          <rPr>
            <sz val="11"/>
            <rFont val="Calibri"/>
            <family val="2"/>
            <charset val="238"/>
          </rPr>
          <t>SZV_F:NettoKoltsegUtem2</t>
        </r>
      </text>
    </comment>
    <comment ref="P345" authorId="0" shapeId="0">
      <text>
        <r>
          <rPr>
            <sz val="11"/>
            <rFont val="Calibri"/>
            <family val="2"/>
            <charset val="238"/>
          </rPr>
          <t>SZV_F:EM_Melleklet2_KTG</t>
        </r>
      </text>
    </comment>
    <comment ref="R345" authorId="0" shapeId="0">
      <text>
        <r>
          <rPr>
            <sz val="11"/>
            <rFont val="Calibri"/>
            <family val="2"/>
            <charset val="238"/>
          </rPr>
          <t>SZV_F:HDUtem1</t>
        </r>
      </text>
    </comment>
    <comment ref="S345" authorId="0" shapeId="0">
      <text>
        <r>
          <rPr>
            <sz val="11"/>
            <rFont val="Calibri"/>
            <family val="2"/>
            <charset val="238"/>
          </rPr>
          <t>SZV_F:ECSUtem1</t>
        </r>
      </text>
    </comment>
    <comment ref="T345" authorId="0" shapeId="0">
      <text>
        <r>
          <rPr>
            <sz val="11"/>
            <rFont val="Calibri"/>
            <family val="2"/>
            <charset val="238"/>
          </rPr>
          <t>SZV_F:KFHUtem1</t>
        </r>
      </text>
    </comment>
    <comment ref="U345" authorId="0" shapeId="0">
      <text>
        <r>
          <rPr>
            <sz val="11"/>
            <rFont val="Calibri"/>
            <family val="2"/>
            <charset val="238"/>
          </rPr>
          <t>SZV_F:Egyeb_SajatUtem1</t>
        </r>
      </text>
    </comment>
    <comment ref="V345" authorId="0" shapeId="0">
      <text>
        <r>
          <rPr>
            <sz val="11"/>
            <rFont val="Calibri"/>
            <family val="2"/>
            <charset val="238"/>
          </rPr>
          <t>SZV_F:DijUtem1</t>
        </r>
      </text>
    </comment>
    <comment ref="W345" authorId="0" shapeId="0">
      <text>
        <r>
          <rPr>
            <sz val="11"/>
            <rFont val="Calibri"/>
            <family val="2"/>
            <charset val="238"/>
          </rPr>
          <t>SZV_F:EM_Melleklet1_Utem1</t>
        </r>
      </text>
    </comment>
    <comment ref="X345" authorId="0" shapeId="0">
      <text>
        <r>
          <rPr>
            <sz val="11"/>
            <rFont val="Calibri"/>
            <family val="2"/>
            <charset val="238"/>
          </rPr>
          <t>SZV_F:EgyebAllamiUtem1</t>
        </r>
      </text>
    </comment>
    <comment ref="Y345" authorId="0" shapeId="0">
      <text>
        <r>
          <rPr>
            <sz val="11"/>
            <rFont val="Calibri"/>
            <family val="2"/>
            <charset val="238"/>
          </rPr>
          <t>SZV_F:OnkormanyzatiUtem1</t>
        </r>
      </text>
    </comment>
    <comment ref="Z345" authorId="0" shapeId="0">
      <text>
        <r>
          <rPr>
            <sz val="11"/>
            <rFont val="Calibri"/>
            <family val="2"/>
            <charset val="238"/>
          </rPr>
          <t>SZV_F:EUUtem1</t>
        </r>
      </text>
    </comment>
    <comment ref="AA345" authorId="0" shapeId="0">
      <text>
        <r>
          <rPr>
            <sz val="11"/>
            <rFont val="Calibri"/>
            <family val="2"/>
            <charset val="238"/>
          </rPr>
          <t>SZV_F:EgyebUtem1</t>
        </r>
      </text>
    </comment>
    <comment ref="AB345" authorId="0" shapeId="0">
      <text>
        <r>
          <rPr>
            <sz val="11"/>
            <rFont val="Calibri"/>
            <family val="2"/>
            <charset val="238"/>
          </rPr>
          <t>SZV_F:HitelKotvenyUtem1</t>
        </r>
      </text>
    </comment>
    <comment ref="AC345" authorId="0" shapeId="0">
      <text>
        <r>
          <rPr>
            <sz val="11"/>
            <rFont val="Calibri"/>
            <family val="2"/>
            <charset val="238"/>
          </rPr>
          <t>SZV_F:OsszesenUtem1</t>
        </r>
      </text>
    </comment>
    <comment ref="AF345" authorId="0" shapeId="0">
      <text>
        <r>
          <rPr>
            <sz val="11"/>
            <rFont val="Calibri"/>
            <family val="2"/>
            <charset val="238"/>
          </rPr>
          <t>SZV_F:HDUtem2</t>
        </r>
      </text>
    </comment>
    <comment ref="AG345" authorId="0" shapeId="0">
      <text>
        <r>
          <rPr>
            <sz val="11"/>
            <rFont val="Calibri"/>
            <family val="2"/>
            <charset val="238"/>
          </rPr>
          <t>SZV_F:ECSUtem2</t>
        </r>
      </text>
    </comment>
    <comment ref="AH345" authorId="0" shapeId="0">
      <text>
        <r>
          <rPr>
            <sz val="11"/>
            <rFont val="Calibri"/>
            <family val="2"/>
            <charset val="238"/>
          </rPr>
          <t>SZV_F:KFHUtem2</t>
        </r>
      </text>
    </comment>
    <comment ref="AI345" authorId="0" shapeId="0">
      <text>
        <r>
          <rPr>
            <sz val="11"/>
            <rFont val="Calibri"/>
            <family val="2"/>
            <charset val="238"/>
          </rPr>
          <t>SZV_F:Egyeb_SajatUtem2</t>
        </r>
      </text>
    </comment>
    <comment ref="AJ345" authorId="0" shapeId="0">
      <text>
        <r>
          <rPr>
            <sz val="11"/>
            <rFont val="Calibri"/>
            <family val="2"/>
            <charset val="238"/>
          </rPr>
          <t>SZV_F:DijUtem2</t>
        </r>
      </text>
    </comment>
    <comment ref="AK345" authorId="0" shapeId="0">
      <text>
        <r>
          <rPr>
            <sz val="11"/>
            <rFont val="Calibri"/>
            <family val="2"/>
            <charset val="238"/>
          </rPr>
          <t>SZV_F:EM_Melleklet1_Utem2</t>
        </r>
      </text>
    </comment>
    <comment ref="AL345" authorId="0" shapeId="0">
      <text>
        <r>
          <rPr>
            <sz val="11"/>
            <rFont val="Calibri"/>
            <family val="2"/>
            <charset val="238"/>
          </rPr>
          <t>SZV_F:EgyebAllamiUtem2</t>
        </r>
      </text>
    </comment>
    <comment ref="AM345" authorId="0" shapeId="0">
      <text>
        <r>
          <rPr>
            <sz val="11"/>
            <rFont val="Calibri"/>
            <family val="2"/>
            <charset val="238"/>
          </rPr>
          <t>SZV_F:OnkormanyzatiUtem2</t>
        </r>
      </text>
    </comment>
    <comment ref="AN345" authorId="0" shapeId="0">
      <text>
        <r>
          <rPr>
            <sz val="11"/>
            <rFont val="Calibri"/>
            <family val="2"/>
            <charset val="238"/>
          </rPr>
          <t>SZV_F:EUUtem2</t>
        </r>
      </text>
    </comment>
    <comment ref="AO345" authorId="0" shapeId="0">
      <text>
        <r>
          <rPr>
            <sz val="11"/>
            <rFont val="Calibri"/>
            <family val="2"/>
            <charset val="238"/>
          </rPr>
          <t>SZV_F:EgyebUtem2</t>
        </r>
      </text>
    </comment>
    <comment ref="AP345" authorId="0" shapeId="0">
      <text>
        <r>
          <rPr>
            <sz val="11"/>
            <rFont val="Calibri"/>
            <family val="2"/>
            <charset val="238"/>
          </rPr>
          <t>SZV_F:HitelKotvenyUtem2</t>
        </r>
      </text>
    </comment>
    <comment ref="AQ345" authorId="0" shapeId="0">
      <text>
        <r>
          <rPr>
            <sz val="11"/>
            <rFont val="Calibri"/>
            <family val="2"/>
            <charset val="238"/>
          </rPr>
          <t>SZV_F:OsszesenUtem2</t>
        </r>
      </text>
    </comment>
    <comment ref="AR345" authorId="0" shapeId="0">
      <text>
        <r>
          <rPr>
            <sz val="11"/>
            <rFont val="Calibri"/>
            <family val="2"/>
            <charset val="238"/>
          </rPr>
          <t>SZV_F:ForrashianyUtem2</t>
        </r>
      </text>
    </comment>
    <comment ref="AU345" authorId="0" shapeId="0">
      <text>
        <r>
          <rPr>
            <sz val="11"/>
            <rFont val="Calibri"/>
            <family val="2"/>
            <charset val="238"/>
          </rPr>
          <t>SZV_F:Indokolas</t>
        </r>
      </text>
    </comment>
    <comment ref="AV345" authorId="0" shapeId="0">
      <text>
        <r>
          <rPr>
            <sz val="11"/>
            <rFont val="Calibri"/>
            <family val="2"/>
            <charset val="238"/>
          </rPr>
          <t>SZV_F:Megjegyzes</t>
        </r>
      </text>
    </comment>
    <comment ref="AW345" authorId="0" shapeId="0">
      <text>
        <r>
          <rPr>
            <sz val="11"/>
            <rFont val="Calibri"/>
            <family val="2"/>
            <charset val="238"/>
          </rPr>
          <t>SZV_F:FeladatSorszam</t>
        </r>
      </text>
    </comment>
    <comment ref="AY345" authorId="0" shapeId="0">
      <text>
        <r>
          <rPr>
            <sz val="11"/>
            <rFont val="Calibri"/>
            <family val="2"/>
            <charset val="238"/>
          </rPr>
          <t>SZV_F:ISA</t>
        </r>
      </text>
    </comment>
    <comment ref="B346" authorId="0" shapeId="0">
      <text>
        <r>
          <rPr>
            <sz val="11"/>
            <rFont val="Calibri"/>
            <family val="2"/>
            <charset val="238"/>
          </rPr>
          <t>SZV_F:FontossagiSorrent</t>
        </r>
      </text>
    </comment>
    <comment ref="C346" authorId="0" shapeId="0">
      <text>
        <r>
          <rPr>
            <sz val="11"/>
            <rFont val="Calibri"/>
            <family val="2"/>
            <charset val="238"/>
          </rPr>
          <t>SZV_F:FeladatKategoria</t>
        </r>
      </text>
    </comment>
    <comment ref="D346" authorId="0" shapeId="0">
      <text>
        <r>
          <rPr>
            <sz val="11"/>
            <rFont val="Calibri"/>
            <family val="2"/>
            <charset val="238"/>
          </rPr>
          <t>SZV_F:FeladatMegnevezes</t>
        </r>
      </text>
    </comment>
    <comment ref="E346" authorId="0" shapeId="0">
      <text>
        <r>
          <rPr>
            <sz val="11"/>
            <rFont val="Calibri"/>
            <family val="2"/>
            <charset val="238"/>
          </rPr>
          <t>SZV_F:ElviEngedelySzam</t>
        </r>
      </text>
    </comment>
    <comment ref="F346" authorId="0" shapeId="0">
      <text>
        <r>
          <rPr>
            <sz val="11"/>
            <rFont val="Calibri"/>
            <family val="2"/>
            <charset val="238"/>
          </rPr>
          <t>SZV_F:VKR_Kod</t>
        </r>
      </text>
    </comment>
    <comment ref="G346" authorId="0" shapeId="0">
      <text>
        <r>
          <rPr>
            <sz val="11"/>
            <rFont val="Calibri"/>
            <family val="2"/>
            <charset val="238"/>
          </rPr>
          <t>SZV_F:VKR_Nev</t>
        </r>
      </text>
    </comment>
    <comment ref="H346" authorId="0" shapeId="0">
      <text>
        <r>
          <rPr>
            <sz val="11"/>
            <rFont val="Calibri"/>
            <family val="2"/>
            <charset val="238"/>
          </rPr>
          <t>SZV_F:FeladatAzonosito</t>
        </r>
      </text>
    </comment>
    <comment ref="I346" authorId="0" shapeId="0">
      <text>
        <r>
          <rPr>
            <sz val="11"/>
            <rFont val="Calibri"/>
            <family val="2"/>
            <charset val="238"/>
          </rPr>
          <t>SZV_F:EllatasiTerulet</t>
        </r>
      </text>
    </comment>
    <comment ref="J346" authorId="0" shapeId="0">
      <text>
        <r>
          <rPr>
            <sz val="11"/>
            <rFont val="Calibri"/>
            <family val="2"/>
            <charset val="238"/>
          </rPr>
          <t>SZV_F:EllatasertFelelos</t>
        </r>
      </text>
    </comment>
    <comment ref="K346" authorId="0" shapeId="0">
      <text>
        <r>
          <rPr>
            <sz val="11"/>
            <rFont val="Calibri"/>
            <family val="2"/>
            <charset val="238"/>
          </rPr>
          <t>SZV_F:TervezettNettoKoltseg</t>
        </r>
      </text>
    </comment>
    <comment ref="L346" authorId="0" shapeId="0">
      <text>
        <r>
          <rPr>
            <sz val="11"/>
            <rFont val="Calibri"/>
            <family val="2"/>
            <charset val="238"/>
          </rPr>
          <t>SZV_F:IdotartamKezdes</t>
        </r>
      </text>
    </comment>
    <comment ref="M346" authorId="0" shapeId="0">
      <text>
        <r>
          <rPr>
            <sz val="11"/>
            <rFont val="Calibri"/>
            <family val="2"/>
            <charset val="238"/>
          </rPr>
          <t>SZV_F:IdotartamBefejezes</t>
        </r>
      </text>
    </comment>
    <comment ref="N346" authorId="0" shapeId="0">
      <text>
        <r>
          <rPr>
            <sz val="11"/>
            <rFont val="Calibri"/>
            <family val="2"/>
            <charset val="238"/>
          </rPr>
          <t>SZV_F:NettoKoltsegUtem1</t>
        </r>
      </text>
    </comment>
    <comment ref="O346" authorId="0" shapeId="0">
      <text>
        <r>
          <rPr>
            <sz val="11"/>
            <rFont val="Calibri"/>
            <family val="2"/>
            <charset val="238"/>
          </rPr>
          <t>SZV_F:NettoKoltsegUtem2</t>
        </r>
      </text>
    </comment>
    <comment ref="P346" authorId="0" shapeId="0">
      <text>
        <r>
          <rPr>
            <sz val="11"/>
            <rFont val="Calibri"/>
            <family val="2"/>
            <charset val="238"/>
          </rPr>
          <t>SZV_F:EM_Melleklet2_KTG</t>
        </r>
      </text>
    </comment>
    <comment ref="R346" authorId="0" shapeId="0">
      <text>
        <r>
          <rPr>
            <sz val="11"/>
            <rFont val="Calibri"/>
            <family val="2"/>
            <charset val="238"/>
          </rPr>
          <t>SZV_F:HDUtem1</t>
        </r>
      </text>
    </comment>
    <comment ref="S346" authorId="0" shapeId="0">
      <text>
        <r>
          <rPr>
            <sz val="11"/>
            <rFont val="Calibri"/>
            <family val="2"/>
            <charset val="238"/>
          </rPr>
          <t>SZV_F:ECSUtem1</t>
        </r>
      </text>
    </comment>
    <comment ref="T346" authorId="0" shapeId="0">
      <text>
        <r>
          <rPr>
            <sz val="11"/>
            <rFont val="Calibri"/>
            <family val="2"/>
            <charset val="238"/>
          </rPr>
          <t>SZV_F:KFHUtem1</t>
        </r>
      </text>
    </comment>
    <comment ref="U346" authorId="0" shapeId="0">
      <text>
        <r>
          <rPr>
            <sz val="11"/>
            <rFont val="Calibri"/>
            <family val="2"/>
            <charset val="238"/>
          </rPr>
          <t>SZV_F:Egyeb_SajatUtem1</t>
        </r>
      </text>
    </comment>
    <comment ref="V346" authorId="0" shapeId="0">
      <text>
        <r>
          <rPr>
            <sz val="11"/>
            <rFont val="Calibri"/>
            <family val="2"/>
            <charset val="238"/>
          </rPr>
          <t>SZV_F:DijUtem1</t>
        </r>
      </text>
    </comment>
    <comment ref="W346" authorId="0" shapeId="0">
      <text>
        <r>
          <rPr>
            <sz val="11"/>
            <rFont val="Calibri"/>
            <family val="2"/>
            <charset val="238"/>
          </rPr>
          <t>SZV_F:EM_Melleklet1_Utem1</t>
        </r>
      </text>
    </comment>
    <comment ref="X346" authorId="0" shapeId="0">
      <text>
        <r>
          <rPr>
            <sz val="11"/>
            <rFont val="Calibri"/>
            <family val="2"/>
            <charset val="238"/>
          </rPr>
          <t>SZV_F:EgyebAllamiUtem1</t>
        </r>
      </text>
    </comment>
    <comment ref="Y346" authorId="0" shapeId="0">
      <text>
        <r>
          <rPr>
            <sz val="11"/>
            <rFont val="Calibri"/>
            <family val="2"/>
            <charset val="238"/>
          </rPr>
          <t>SZV_F:OnkormanyzatiUtem1</t>
        </r>
      </text>
    </comment>
    <comment ref="Z346" authorId="0" shapeId="0">
      <text>
        <r>
          <rPr>
            <sz val="11"/>
            <rFont val="Calibri"/>
            <family val="2"/>
            <charset val="238"/>
          </rPr>
          <t>SZV_F:EUUtem1</t>
        </r>
      </text>
    </comment>
    <comment ref="AA346" authorId="0" shapeId="0">
      <text>
        <r>
          <rPr>
            <sz val="11"/>
            <rFont val="Calibri"/>
            <family val="2"/>
            <charset val="238"/>
          </rPr>
          <t>SZV_F:EgyebUtem1</t>
        </r>
      </text>
    </comment>
    <comment ref="AB346" authorId="0" shapeId="0">
      <text>
        <r>
          <rPr>
            <sz val="11"/>
            <rFont val="Calibri"/>
            <family val="2"/>
            <charset val="238"/>
          </rPr>
          <t>SZV_F:HitelKotvenyUtem1</t>
        </r>
      </text>
    </comment>
    <comment ref="AC346" authorId="0" shapeId="0">
      <text>
        <r>
          <rPr>
            <sz val="11"/>
            <rFont val="Calibri"/>
            <family val="2"/>
            <charset val="238"/>
          </rPr>
          <t>SZV_F:OsszesenUtem1</t>
        </r>
      </text>
    </comment>
    <comment ref="AF346" authorId="0" shapeId="0">
      <text>
        <r>
          <rPr>
            <sz val="11"/>
            <rFont val="Calibri"/>
            <family val="2"/>
            <charset val="238"/>
          </rPr>
          <t>SZV_F:HDUtem2</t>
        </r>
      </text>
    </comment>
    <comment ref="AG346" authorId="0" shapeId="0">
      <text>
        <r>
          <rPr>
            <sz val="11"/>
            <rFont val="Calibri"/>
            <family val="2"/>
            <charset val="238"/>
          </rPr>
          <t>SZV_F:ECSUtem2</t>
        </r>
      </text>
    </comment>
    <comment ref="AH346" authorId="0" shapeId="0">
      <text>
        <r>
          <rPr>
            <sz val="11"/>
            <rFont val="Calibri"/>
            <family val="2"/>
            <charset val="238"/>
          </rPr>
          <t>SZV_F:KFHUtem2</t>
        </r>
      </text>
    </comment>
    <comment ref="AI346" authorId="0" shapeId="0">
      <text>
        <r>
          <rPr>
            <sz val="11"/>
            <rFont val="Calibri"/>
            <family val="2"/>
            <charset val="238"/>
          </rPr>
          <t>SZV_F:Egyeb_SajatUtem2</t>
        </r>
      </text>
    </comment>
    <comment ref="AJ346" authorId="0" shapeId="0">
      <text>
        <r>
          <rPr>
            <sz val="11"/>
            <rFont val="Calibri"/>
            <family val="2"/>
            <charset val="238"/>
          </rPr>
          <t>SZV_F:DijUtem2</t>
        </r>
      </text>
    </comment>
    <comment ref="AK346" authorId="0" shapeId="0">
      <text>
        <r>
          <rPr>
            <sz val="11"/>
            <rFont val="Calibri"/>
            <family val="2"/>
            <charset val="238"/>
          </rPr>
          <t>SZV_F:EM_Melleklet1_Utem2</t>
        </r>
      </text>
    </comment>
    <comment ref="AL346" authorId="0" shapeId="0">
      <text>
        <r>
          <rPr>
            <sz val="11"/>
            <rFont val="Calibri"/>
            <family val="2"/>
            <charset val="238"/>
          </rPr>
          <t>SZV_F:EgyebAllamiUtem2</t>
        </r>
      </text>
    </comment>
    <comment ref="AM346" authorId="0" shapeId="0">
      <text>
        <r>
          <rPr>
            <sz val="11"/>
            <rFont val="Calibri"/>
            <family val="2"/>
            <charset val="238"/>
          </rPr>
          <t>SZV_F:OnkormanyzatiUtem2</t>
        </r>
      </text>
    </comment>
    <comment ref="AN346" authorId="0" shapeId="0">
      <text>
        <r>
          <rPr>
            <sz val="11"/>
            <rFont val="Calibri"/>
            <family val="2"/>
            <charset val="238"/>
          </rPr>
          <t>SZV_F:EUUtem2</t>
        </r>
      </text>
    </comment>
    <comment ref="AO346" authorId="0" shapeId="0">
      <text>
        <r>
          <rPr>
            <sz val="11"/>
            <rFont val="Calibri"/>
            <family val="2"/>
            <charset val="238"/>
          </rPr>
          <t>SZV_F:EgyebUtem2</t>
        </r>
      </text>
    </comment>
    <comment ref="AP346" authorId="0" shapeId="0">
      <text>
        <r>
          <rPr>
            <sz val="11"/>
            <rFont val="Calibri"/>
            <family val="2"/>
            <charset val="238"/>
          </rPr>
          <t>SZV_F:HitelKotvenyUtem2</t>
        </r>
      </text>
    </comment>
    <comment ref="AQ346" authorId="0" shapeId="0">
      <text>
        <r>
          <rPr>
            <sz val="11"/>
            <rFont val="Calibri"/>
            <family val="2"/>
            <charset val="238"/>
          </rPr>
          <t>SZV_F:OsszesenUtem2</t>
        </r>
      </text>
    </comment>
    <comment ref="AR346" authorId="0" shapeId="0">
      <text>
        <r>
          <rPr>
            <sz val="11"/>
            <rFont val="Calibri"/>
            <family val="2"/>
            <charset val="238"/>
          </rPr>
          <t>SZV_F:ForrashianyUtem2</t>
        </r>
      </text>
    </comment>
    <comment ref="AU346" authorId="0" shapeId="0">
      <text>
        <r>
          <rPr>
            <sz val="11"/>
            <rFont val="Calibri"/>
            <family val="2"/>
            <charset val="238"/>
          </rPr>
          <t>SZV_F:Indokolas</t>
        </r>
      </text>
    </comment>
    <comment ref="AV346" authorId="0" shapeId="0">
      <text>
        <r>
          <rPr>
            <sz val="11"/>
            <rFont val="Calibri"/>
            <family val="2"/>
            <charset val="238"/>
          </rPr>
          <t>SZV_F:Megjegyzes</t>
        </r>
      </text>
    </comment>
    <comment ref="AW346" authorId="0" shapeId="0">
      <text>
        <r>
          <rPr>
            <sz val="11"/>
            <rFont val="Calibri"/>
            <family val="2"/>
            <charset val="238"/>
          </rPr>
          <t>SZV_F:FeladatSorszam</t>
        </r>
      </text>
    </comment>
    <comment ref="AY346" authorId="0" shapeId="0">
      <text>
        <r>
          <rPr>
            <sz val="11"/>
            <rFont val="Calibri"/>
            <family val="2"/>
            <charset val="238"/>
          </rPr>
          <t>SZV_F:ISA</t>
        </r>
      </text>
    </comment>
    <comment ref="B347" authorId="0" shapeId="0">
      <text>
        <r>
          <rPr>
            <sz val="11"/>
            <rFont val="Calibri"/>
            <family val="2"/>
            <charset val="238"/>
          </rPr>
          <t>SZV_F:FontossagiSorrent</t>
        </r>
      </text>
    </comment>
    <comment ref="C347" authorId="0" shapeId="0">
      <text>
        <r>
          <rPr>
            <sz val="11"/>
            <rFont val="Calibri"/>
            <family val="2"/>
            <charset val="238"/>
          </rPr>
          <t>SZV_F:FeladatKategoria</t>
        </r>
      </text>
    </comment>
    <comment ref="D347" authorId="0" shapeId="0">
      <text>
        <r>
          <rPr>
            <sz val="11"/>
            <rFont val="Calibri"/>
            <family val="2"/>
            <charset val="238"/>
          </rPr>
          <t>SZV_F:FeladatMegnevezes</t>
        </r>
      </text>
    </comment>
    <comment ref="E347" authorId="0" shapeId="0">
      <text>
        <r>
          <rPr>
            <sz val="11"/>
            <rFont val="Calibri"/>
            <family val="2"/>
            <charset val="238"/>
          </rPr>
          <t>SZV_F:ElviEngedelySzam</t>
        </r>
      </text>
    </comment>
    <comment ref="F347" authorId="0" shapeId="0">
      <text>
        <r>
          <rPr>
            <sz val="11"/>
            <rFont val="Calibri"/>
            <family val="2"/>
            <charset val="238"/>
          </rPr>
          <t>SZV_F:VKR_Kod</t>
        </r>
      </text>
    </comment>
    <comment ref="G347" authorId="0" shapeId="0">
      <text>
        <r>
          <rPr>
            <sz val="11"/>
            <rFont val="Calibri"/>
            <family val="2"/>
            <charset val="238"/>
          </rPr>
          <t>SZV_F:VKR_Nev</t>
        </r>
      </text>
    </comment>
    <comment ref="H347" authorId="0" shapeId="0">
      <text>
        <r>
          <rPr>
            <sz val="11"/>
            <rFont val="Calibri"/>
            <family val="2"/>
            <charset val="238"/>
          </rPr>
          <t>SZV_F:FeladatAzonosito</t>
        </r>
      </text>
    </comment>
    <comment ref="I347" authorId="0" shapeId="0">
      <text>
        <r>
          <rPr>
            <sz val="11"/>
            <rFont val="Calibri"/>
            <family val="2"/>
            <charset val="238"/>
          </rPr>
          <t>SZV_F:EllatasiTerulet</t>
        </r>
      </text>
    </comment>
    <comment ref="J347" authorId="0" shapeId="0">
      <text>
        <r>
          <rPr>
            <sz val="11"/>
            <rFont val="Calibri"/>
            <family val="2"/>
            <charset val="238"/>
          </rPr>
          <t>SZV_F:EllatasertFelelos</t>
        </r>
      </text>
    </comment>
    <comment ref="K347" authorId="0" shapeId="0">
      <text>
        <r>
          <rPr>
            <sz val="11"/>
            <rFont val="Calibri"/>
            <family val="2"/>
            <charset val="238"/>
          </rPr>
          <t>SZV_F:TervezettNettoKoltseg</t>
        </r>
      </text>
    </comment>
    <comment ref="L347" authorId="0" shapeId="0">
      <text>
        <r>
          <rPr>
            <sz val="11"/>
            <rFont val="Calibri"/>
            <family val="2"/>
            <charset val="238"/>
          </rPr>
          <t>SZV_F:IdotartamKezdes</t>
        </r>
      </text>
    </comment>
    <comment ref="M347" authorId="0" shapeId="0">
      <text>
        <r>
          <rPr>
            <sz val="11"/>
            <rFont val="Calibri"/>
            <family val="2"/>
            <charset val="238"/>
          </rPr>
          <t>SZV_F:IdotartamBefejezes</t>
        </r>
      </text>
    </comment>
    <comment ref="N347" authorId="0" shapeId="0">
      <text>
        <r>
          <rPr>
            <sz val="11"/>
            <rFont val="Calibri"/>
            <family val="2"/>
            <charset val="238"/>
          </rPr>
          <t>SZV_F:NettoKoltsegUtem1</t>
        </r>
      </text>
    </comment>
    <comment ref="O347" authorId="0" shapeId="0">
      <text>
        <r>
          <rPr>
            <sz val="11"/>
            <rFont val="Calibri"/>
            <family val="2"/>
            <charset val="238"/>
          </rPr>
          <t>SZV_F:NettoKoltsegUtem2</t>
        </r>
      </text>
    </comment>
    <comment ref="P347" authorId="0" shapeId="0">
      <text>
        <r>
          <rPr>
            <sz val="11"/>
            <rFont val="Calibri"/>
            <family val="2"/>
            <charset val="238"/>
          </rPr>
          <t>SZV_F:EM_Melleklet2_KTG</t>
        </r>
      </text>
    </comment>
    <comment ref="R347" authorId="0" shapeId="0">
      <text>
        <r>
          <rPr>
            <sz val="11"/>
            <rFont val="Calibri"/>
            <family val="2"/>
            <charset val="238"/>
          </rPr>
          <t>SZV_F:HDUtem1</t>
        </r>
      </text>
    </comment>
    <comment ref="S347" authorId="0" shapeId="0">
      <text>
        <r>
          <rPr>
            <sz val="11"/>
            <rFont val="Calibri"/>
            <family val="2"/>
            <charset val="238"/>
          </rPr>
          <t>SZV_F:ECSUtem1</t>
        </r>
      </text>
    </comment>
    <comment ref="T347" authorId="0" shapeId="0">
      <text>
        <r>
          <rPr>
            <sz val="11"/>
            <rFont val="Calibri"/>
            <family val="2"/>
            <charset val="238"/>
          </rPr>
          <t>SZV_F:KFHUtem1</t>
        </r>
      </text>
    </comment>
    <comment ref="U347" authorId="0" shapeId="0">
      <text>
        <r>
          <rPr>
            <sz val="11"/>
            <rFont val="Calibri"/>
            <family val="2"/>
            <charset val="238"/>
          </rPr>
          <t>SZV_F:Egyeb_SajatUtem1</t>
        </r>
      </text>
    </comment>
    <comment ref="V347" authorId="0" shapeId="0">
      <text>
        <r>
          <rPr>
            <sz val="11"/>
            <rFont val="Calibri"/>
            <family val="2"/>
            <charset val="238"/>
          </rPr>
          <t>SZV_F:DijUtem1</t>
        </r>
      </text>
    </comment>
    <comment ref="W347" authorId="0" shapeId="0">
      <text>
        <r>
          <rPr>
            <sz val="11"/>
            <rFont val="Calibri"/>
            <family val="2"/>
            <charset val="238"/>
          </rPr>
          <t>SZV_F:EM_Melleklet1_Utem1</t>
        </r>
      </text>
    </comment>
    <comment ref="X347" authorId="0" shapeId="0">
      <text>
        <r>
          <rPr>
            <sz val="11"/>
            <rFont val="Calibri"/>
            <family val="2"/>
            <charset val="238"/>
          </rPr>
          <t>SZV_F:EgyebAllamiUtem1</t>
        </r>
      </text>
    </comment>
    <comment ref="Y347" authorId="0" shapeId="0">
      <text>
        <r>
          <rPr>
            <sz val="11"/>
            <rFont val="Calibri"/>
            <family val="2"/>
            <charset val="238"/>
          </rPr>
          <t>SZV_F:OnkormanyzatiUtem1</t>
        </r>
      </text>
    </comment>
    <comment ref="Z347" authorId="0" shapeId="0">
      <text>
        <r>
          <rPr>
            <sz val="11"/>
            <rFont val="Calibri"/>
            <family val="2"/>
            <charset val="238"/>
          </rPr>
          <t>SZV_F:EUUtem1</t>
        </r>
      </text>
    </comment>
    <comment ref="AA347" authorId="0" shapeId="0">
      <text>
        <r>
          <rPr>
            <sz val="11"/>
            <rFont val="Calibri"/>
            <family val="2"/>
            <charset val="238"/>
          </rPr>
          <t>SZV_F:EgyebUtem1</t>
        </r>
      </text>
    </comment>
    <comment ref="AB347" authorId="0" shapeId="0">
      <text>
        <r>
          <rPr>
            <sz val="11"/>
            <rFont val="Calibri"/>
            <family val="2"/>
            <charset val="238"/>
          </rPr>
          <t>SZV_F:HitelKotvenyUtem1</t>
        </r>
      </text>
    </comment>
    <comment ref="AC347" authorId="0" shapeId="0">
      <text>
        <r>
          <rPr>
            <sz val="11"/>
            <rFont val="Calibri"/>
            <family val="2"/>
            <charset val="238"/>
          </rPr>
          <t>SZV_F:OsszesenUtem1</t>
        </r>
      </text>
    </comment>
    <comment ref="AF347" authorId="0" shapeId="0">
      <text>
        <r>
          <rPr>
            <sz val="11"/>
            <rFont val="Calibri"/>
            <family val="2"/>
            <charset val="238"/>
          </rPr>
          <t>SZV_F:HDUtem2</t>
        </r>
      </text>
    </comment>
    <comment ref="AG347" authorId="0" shapeId="0">
      <text>
        <r>
          <rPr>
            <sz val="11"/>
            <rFont val="Calibri"/>
            <family val="2"/>
            <charset val="238"/>
          </rPr>
          <t>SZV_F:ECSUtem2</t>
        </r>
      </text>
    </comment>
    <comment ref="AH347" authorId="0" shapeId="0">
      <text>
        <r>
          <rPr>
            <sz val="11"/>
            <rFont val="Calibri"/>
            <family val="2"/>
            <charset val="238"/>
          </rPr>
          <t>SZV_F:KFHUtem2</t>
        </r>
      </text>
    </comment>
    <comment ref="AI347" authorId="0" shapeId="0">
      <text>
        <r>
          <rPr>
            <sz val="11"/>
            <rFont val="Calibri"/>
            <family val="2"/>
            <charset val="238"/>
          </rPr>
          <t>SZV_F:Egyeb_SajatUtem2</t>
        </r>
      </text>
    </comment>
    <comment ref="AJ347" authorId="0" shapeId="0">
      <text>
        <r>
          <rPr>
            <sz val="11"/>
            <rFont val="Calibri"/>
            <family val="2"/>
            <charset val="238"/>
          </rPr>
          <t>SZV_F:DijUtem2</t>
        </r>
      </text>
    </comment>
    <comment ref="AK347" authorId="0" shapeId="0">
      <text>
        <r>
          <rPr>
            <sz val="11"/>
            <rFont val="Calibri"/>
            <family val="2"/>
            <charset val="238"/>
          </rPr>
          <t>SZV_F:EM_Melleklet1_Utem2</t>
        </r>
      </text>
    </comment>
    <comment ref="AL347" authorId="0" shapeId="0">
      <text>
        <r>
          <rPr>
            <sz val="11"/>
            <rFont val="Calibri"/>
            <family val="2"/>
            <charset val="238"/>
          </rPr>
          <t>SZV_F:EgyebAllamiUtem2</t>
        </r>
      </text>
    </comment>
    <comment ref="AM347" authorId="0" shapeId="0">
      <text>
        <r>
          <rPr>
            <sz val="11"/>
            <rFont val="Calibri"/>
            <family val="2"/>
            <charset val="238"/>
          </rPr>
          <t>SZV_F:OnkormanyzatiUtem2</t>
        </r>
      </text>
    </comment>
    <comment ref="AN347" authorId="0" shapeId="0">
      <text>
        <r>
          <rPr>
            <sz val="11"/>
            <rFont val="Calibri"/>
            <family val="2"/>
            <charset val="238"/>
          </rPr>
          <t>SZV_F:EUUtem2</t>
        </r>
      </text>
    </comment>
    <comment ref="AO347" authorId="0" shapeId="0">
      <text>
        <r>
          <rPr>
            <sz val="11"/>
            <rFont val="Calibri"/>
            <family val="2"/>
            <charset val="238"/>
          </rPr>
          <t>SZV_F:EgyebUtem2</t>
        </r>
      </text>
    </comment>
    <comment ref="AP347" authorId="0" shapeId="0">
      <text>
        <r>
          <rPr>
            <sz val="11"/>
            <rFont val="Calibri"/>
            <family val="2"/>
            <charset val="238"/>
          </rPr>
          <t>SZV_F:HitelKotvenyUtem2</t>
        </r>
      </text>
    </comment>
    <comment ref="AQ347" authorId="0" shapeId="0">
      <text>
        <r>
          <rPr>
            <sz val="11"/>
            <rFont val="Calibri"/>
            <family val="2"/>
            <charset val="238"/>
          </rPr>
          <t>SZV_F:OsszesenUtem2</t>
        </r>
      </text>
    </comment>
    <comment ref="AR347" authorId="0" shapeId="0">
      <text>
        <r>
          <rPr>
            <sz val="11"/>
            <rFont val="Calibri"/>
            <family val="2"/>
            <charset val="238"/>
          </rPr>
          <t>SZV_F:ForrashianyUtem2</t>
        </r>
      </text>
    </comment>
    <comment ref="AU347" authorId="0" shapeId="0">
      <text>
        <r>
          <rPr>
            <sz val="11"/>
            <rFont val="Calibri"/>
            <family val="2"/>
            <charset val="238"/>
          </rPr>
          <t>SZV_F:Indokolas</t>
        </r>
      </text>
    </comment>
    <comment ref="AV347" authorId="0" shapeId="0">
      <text>
        <r>
          <rPr>
            <sz val="11"/>
            <rFont val="Calibri"/>
            <family val="2"/>
            <charset val="238"/>
          </rPr>
          <t>SZV_F:Megjegyzes</t>
        </r>
      </text>
    </comment>
    <comment ref="AW347" authorId="0" shapeId="0">
      <text>
        <r>
          <rPr>
            <sz val="11"/>
            <rFont val="Calibri"/>
            <family val="2"/>
            <charset val="238"/>
          </rPr>
          <t>SZV_F:FeladatSorszam</t>
        </r>
      </text>
    </comment>
    <comment ref="AY347" authorId="0" shapeId="0">
      <text>
        <r>
          <rPr>
            <sz val="11"/>
            <rFont val="Calibri"/>
            <family val="2"/>
            <charset val="238"/>
          </rPr>
          <t>SZV_F:ISA</t>
        </r>
      </text>
    </comment>
    <comment ref="B348" authorId="0" shapeId="0">
      <text>
        <r>
          <rPr>
            <sz val="11"/>
            <rFont val="Calibri"/>
            <family val="2"/>
            <charset val="238"/>
          </rPr>
          <t>SZV_F:FontossagiSorrent</t>
        </r>
      </text>
    </comment>
    <comment ref="C348" authorId="0" shapeId="0">
      <text>
        <r>
          <rPr>
            <sz val="11"/>
            <rFont val="Calibri"/>
            <family val="2"/>
            <charset val="238"/>
          </rPr>
          <t>SZV_F:FeladatKategoria</t>
        </r>
      </text>
    </comment>
    <comment ref="D348" authorId="0" shapeId="0">
      <text>
        <r>
          <rPr>
            <sz val="11"/>
            <rFont val="Calibri"/>
            <family val="2"/>
            <charset val="238"/>
          </rPr>
          <t>SZV_F:FeladatMegnevezes</t>
        </r>
      </text>
    </comment>
    <comment ref="E348" authorId="0" shapeId="0">
      <text>
        <r>
          <rPr>
            <sz val="11"/>
            <rFont val="Calibri"/>
            <family val="2"/>
            <charset val="238"/>
          </rPr>
          <t>SZV_F:ElviEngedelySzam</t>
        </r>
      </text>
    </comment>
    <comment ref="F348" authorId="0" shapeId="0">
      <text>
        <r>
          <rPr>
            <sz val="11"/>
            <rFont val="Calibri"/>
            <family val="2"/>
            <charset val="238"/>
          </rPr>
          <t>SZV_F:VKR_Kod</t>
        </r>
      </text>
    </comment>
    <comment ref="G348" authorId="0" shapeId="0">
      <text>
        <r>
          <rPr>
            <sz val="11"/>
            <rFont val="Calibri"/>
            <family val="2"/>
            <charset val="238"/>
          </rPr>
          <t>SZV_F:VKR_Nev</t>
        </r>
      </text>
    </comment>
    <comment ref="H348" authorId="0" shapeId="0">
      <text>
        <r>
          <rPr>
            <sz val="11"/>
            <rFont val="Calibri"/>
            <family val="2"/>
            <charset val="238"/>
          </rPr>
          <t>SZV_F:FeladatAzonosito</t>
        </r>
      </text>
    </comment>
    <comment ref="I348" authorId="0" shapeId="0">
      <text>
        <r>
          <rPr>
            <sz val="11"/>
            <rFont val="Calibri"/>
            <family val="2"/>
            <charset val="238"/>
          </rPr>
          <t>SZV_F:EllatasiTerulet</t>
        </r>
      </text>
    </comment>
    <comment ref="J348" authorId="0" shapeId="0">
      <text>
        <r>
          <rPr>
            <sz val="11"/>
            <rFont val="Calibri"/>
            <family val="2"/>
            <charset val="238"/>
          </rPr>
          <t>SZV_F:EllatasertFelelos</t>
        </r>
      </text>
    </comment>
    <comment ref="K348" authorId="0" shapeId="0">
      <text>
        <r>
          <rPr>
            <sz val="11"/>
            <rFont val="Calibri"/>
            <family val="2"/>
            <charset val="238"/>
          </rPr>
          <t>SZV_F:TervezettNettoKoltseg</t>
        </r>
      </text>
    </comment>
    <comment ref="L348" authorId="0" shapeId="0">
      <text>
        <r>
          <rPr>
            <sz val="11"/>
            <rFont val="Calibri"/>
            <family val="2"/>
            <charset val="238"/>
          </rPr>
          <t>SZV_F:IdotartamKezdes</t>
        </r>
      </text>
    </comment>
    <comment ref="M348" authorId="0" shapeId="0">
      <text>
        <r>
          <rPr>
            <sz val="11"/>
            <rFont val="Calibri"/>
            <family val="2"/>
            <charset val="238"/>
          </rPr>
          <t>SZV_F:IdotartamBefejezes</t>
        </r>
      </text>
    </comment>
    <comment ref="N348" authorId="0" shapeId="0">
      <text>
        <r>
          <rPr>
            <sz val="11"/>
            <rFont val="Calibri"/>
            <family val="2"/>
            <charset val="238"/>
          </rPr>
          <t>SZV_F:NettoKoltsegUtem1</t>
        </r>
      </text>
    </comment>
    <comment ref="O348" authorId="0" shapeId="0">
      <text>
        <r>
          <rPr>
            <sz val="11"/>
            <rFont val="Calibri"/>
            <family val="2"/>
            <charset val="238"/>
          </rPr>
          <t>SZV_F:NettoKoltsegUtem2</t>
        </r>
      </text>
    </comment>
    <comment ref="P348" authorId="0" shapeId="0">
      <text>
        <r>
          <rPr>
            <sz val="11"/>
            <rFont val="Calibri"/>
            <family val="2"/>
            <charset val="238"/>
          </rPr>
          <t>SZV_F:EM_Melleklet2_KTG</t>
        </r>
      </text>
    </comment>
    <comment ref="R348" authorId="0" shapeId="0">
      <text>
        <r>
          <rPr>
            <sz val="11"/>
            <rFont val="Calibri"/>
            <family val="2"/>
            <charset val="238"/>
          </rPr>
          <t>SZV_F:HDUtem1</t>
        </r>
      </text>
    </comment>
    <comment ref="S348" authorId="0" shapeId="0">
      <text>
        <r>
          <rPr>
            <sz val="11"/>
            <rFont val="Calibri"/>
            <family val="2"/>
            <charset val="238"/>
          </rPr>
          <t>SZV_F:ECSUtem1</t>
        </r>
      </text>
    </comment>
    <comment ref="T348" authorId="0" shapeId="0">
      <text>
        <r>
          <rPr>
            <sz val="11"/>
            <rFont val="Calibri"/>
            <family val="2"/>
            <charset val="238"/>
          </rPr>
          <t>SZV_F:KFHUtem1</t>
        </r>
      </text>
    </comment>
    <comment ref="U348" authorId="0" shapeId="0">
      <text>
        <r>
          <rPr>
            <sz val="11"/>
            <rFont val="Calibri"/>
            <family val="2"/>
            <charset val="238"/>
          </rPr>
          <t>SZV_F:Egyeb_SajatUtem1</t>
        </r>
      </text>
    </comment>
    <comment ref="V348" authorId="0" shapeId="0">
      <text>
        <r>
          <rPr>
            <sz val="11"/>
            <rFont val="Calibri"/>
            <family val="2"/>
            <charset val="238"/>
          </rPr>
          <t>SZV_F:DijUtem1</t>
        </r>
      </text>
    </comment>
    <comment ref="W348" authorId="0" shapeId="0">
      <text>
        <r>
          <rPr>
            <sz val="11"/>
            <rFont val="Calibri"/>
            <family val="2"/>
            <charset val="238"/>
          </rPr>
          <t>SZV_F:EM_Melleklet1_Utem1</t>
        </r>
      </text>
    </comment>
    <comment ref="X348" authorId="0" shapeId="0">
      <text>
        <r>
          <rPr>
            <sz val="11"/>
            <rFont val="Calibri"/>
            <family val="2"/>
            <charset val="238"/>
          </rPr>
          <t>SZV_F:EgyebAllamiUtem1</t>
        </r>
      </text>
    </comment>
    <comment ref="Y348" authorId="0" shapeId="0">
      <text>
        <r>
          <rPr>
            <sz val="11"/>
            <rFont val="Calibri"/>
            <family val="2"/>
            <charset val="238"/>
          </rPr>
          <t>SZV_F:OnkormanyzatiUtem1</t>
        </r>
      </text>
    </comment>
    <comment ref="Z348" authorId="0" shapeId="0">
      <text>
        <r>
          <rPr>
            <sz val="11"/>
            <rFont val="Calibri"/>
            <family val="2"/>
            <charset val="238"/>
          </rPr>
          <t>SZV_F:EUUtem1</t>
        </r>
      </text>
    </comment>
    <comment ref="AA348" authorId="0" shapeId="0">
      <text>
        <r>
          <rPr>
            <sz val="11"/>
            <rFont val="Calibri"/>
            <family val="2"/>
            <charset val="238"/>
          </rPr>
          <t>SZV_F:EgyebUtem1</t>
        </r>
      </text>
    </comment>
    <comment ref="AB348" authorId="0" shapeId="0">
      <text>
        <r>
          <rPr>
            <sz val="11"/>
            <rFont val="Calibri"/>
            <family val="2"/>
            <charset val="238"/>
          </rPr>
          <t>SZV_F:HitelKotvenyUtem1</t>
        </r>
      </text>
    </comment>
    <comment ref="AC348" authorId="0" shapeId="0">
      <text>
        <r>
          <rPr>
            <sz val="11"/>
            <rFont val="Calibri"/>
            <family val="2"/>
            <charset val="238"/>
          </rPr>
          <t>SZV_F:OsszesenUtem1</t>
        </r>
      </text>
    </comment>
    <comment ref="AF348" authorId="0" shapeId="0">
      <text>
        <r>
          <rPr>
            <sz val="11"/>
            <rFont val="Calibri"/>
            <family val="2"/>
            <charset val="238"/>
          </rPr>
          <t>SZV_F:HDUtem2</t>
        </r>
      </text>
    </comment>
    <comment ref="AG348" authorId="0" shapeId="0">
      <text>
        <r>
          <rPr>
            <sz val="11"/>
            <rFont val="Calibri"/>
            <family val="2"/>
            <charset val="238"/>
          </rPr>
          <t>SZV_F:ECSUtem2</t>
        </r>
      </text>
    </comment>
    <comment ref="AH348" authorId="0" shapeId="0">
      <text>
        <r>
          <rPr>
            <sz val="11"/>
            <rFont val="Calibri"/>
            <family val="2"/>
            <charset val="238"/>
          </rPr>
          <t>SZV_F:KFHUtem2</t>
        </r>
      </text>
    </comment>
    <comment ref="AI348" authorId="0" shapeId="0">
      <text>
        <r>
          <rPr>
            <sz val="11"/>
            <rFont val="Calibri"/>
            <family val="2"/>
            <charset val="238"/>
          </rPr>
          <t>SZV_F:Egyeb_SajatUtem2</t>
        </r>
      </text>
    </comment>
    <comment ref="AJ348" authorId="0" shapeId="0">
      <text>
        <r>
          <rPr>
            <sz val="11"/>
            <rFont val="Calibri"/>
            <family val="2"/>
            <charset val="238"/>
          </rPr>
          <t>SZV_F:DijUtem2</t>
        </r>
      </text>
    </comment>
    <comment ref="AK348" authorId="0" shapeId="0">
      <text>
        <r>
          <rPr>
            <sz val="11"/>
            <rFont val="Calibri"/>
            <family val="2"/>
            <charset val="238"/>
          </rPr>
          <t>SZV_F:EM_Melleklet1_Utem2</t>
        </r>
      </text>
    </comment>
    <comment ref="AL348" authorId="0" shapeId="0">
      <text>
        <r>
          <rPr>
            <sz val="11"/>
            <rFont val="Calibri"/>
            <family val="2"/>
            <charset val="238"/>
          </rPr>
          <t>SZV_F:EgyebAllamiUtem2</t>
        </r>
      </text>
    </comment>
    <comment ref="AM348" authorId="0" shapeId="0">
      <text>
        <r>
          <rPr>
            <sz val="11"/>
            <rFont val="Calibri"/>
            <family val="2"/>
            <charset val="238"/>
          </rPr>
          <t>SZV_F:OnkormanyzatiUtem2</t>
        </r>
      </text>
    </comment>
    <comment ref="AN348" authorId="0" shapeId="0">
      <text>
        <r>
          <rPr>
            <sz val="11"/>
            <rFont val="Calibri"/>
            <family val="2"/>
            <charset val="238"/>
          </rPr>
          <t>SZV_F:EUUtem2</t>
        </r>
      </text>
    </comment>
    <comment ref="AO348" authorId="0" shapeId="0">
      <text>
        <r>
          <rPr>
            <sz val="11"/>
            <rFont val="Calibri"/>
            <family val="2"/>
            <charset val="238"/>
          </rPr>
          <t>SZV_F:EgyebUtem2</t>
        </r>
      </text>
    </comment>
    <comment ref="AP348" authorId="0" shapeId="0">
      <text>
        <r>
          <rPr>
            <sz val="11"/>
            <rFont val="Calibri"/>
            <family val="2"/>
            <charset val="238"/>
          </rPr>
          <t>SZV_F:HitelKotvenyUtem2</t>
        </r>
      </text>
    </comment>
    <comment ref="AQ348" authorId="0" shapeId="0">
      <text>
        <r>
          <rPr>
            <sz val="11"/>
            <rFont val="Calibri"/>
            <family val="2"/>
            <charset val="238"/>
          </rPr>
          <t>SZV_F:OsszesenUtem2</t>
        </r>
      </text>
    </comment>
    <comment ref="AR348" authorId="0" shapeId="0">
      <text>
        <r>
          <rPr>
            <sz val="11"/>
            <rFont val="Calibri"/>
            <family val="2"/>
            <charset val="238"/>
          </rPr>
          <t>SZV_F:ForrashianyUtem2</t>
        </r>
      </text>
    </comment>
    <comment ref="AU348" authorId="0" shapeId="0">
      <text>
        <r>
          <rPr>
            <sz val="11"/>
            <rFont val="Calibri"/>
            <family val="2"/>
            <charset val="238"/>
          </rPr>
          <t>SZV_F:Indokolas</t>
        </r>
      </text>
    </comment>
    <comment ref="AV348" authorId="0" shapeId="0">
      <text>
        <r>
          <rPr>
            <sz val="11"/>
            <rFont val="Calibri"/>
            <family val="2"/>
            <charset val="238"/>
          </rPr>
          <t>SZV_F:Megjegyzes</t>
        </r>
      </text>
    </comment>
    <comment ref="AW348" authorId="0" shapeId="0">
      <text>
        <r>
          <rPr>
            <sz val="11"/>
            <rFont val="Calibri"/>
            <family val="2"/>
            <charset val="238"/>
          </rPr>
          <t>SZV_F:FeladatSorszam</t>
        </r>
      </text>
    </comment>
    <comment ref="AY348" authorId="0" shapeId="0">
      <text>
        <r>
          <rPr>
            <sz val="11"/>
            <rFont val="Calibri"/>
            <family val="2"/>
            <charset val="238"/>
          </rPr>
          <t>SZV_F:ISA</t>
        </r>
      </text>
    </comment>
    <comment ref="B349" authorId="0" shapeId="0">
      <text>
        <r>
          <rPr>
            <sz val="11"/>
            <rFont val="Calibri"/>
            <family val="2"/>
            <charset val="238"/>
          </rPr>
          <t>SZV_F:FontossagiSorrent</t>
        </r>
      </text>
    </comment>
    <comment ref="C349" authorId="0" shapeId="0">
      <text>
        <r>
          <rPr>
            <sz val="11"/>
            <rFont val="Calibri"/>
            <family val="2"/>
            <charset val="238"/>
          </rPr>
          <t>SZV_F:FeladatKategoria</t>
        </r>
      </text>
    </comment>
    <comment ref="D349" authorId="0" shapeId="0">
      <text>
        <r>
          <rPr>
            <sz val="11"/>
            <rFont val="Calibri"/>
            <family val="2"/>
            <charset val="238"/>
          </rPr>
          <t>SZV_F:FeladatMegnevezes</t>
        </r>
      </text>
    </comment>
    <comment ref="E349" authorId="0" shapeId="0">
      <text>
        <r>
          <rPr>
            <sz val="11"/>
            <rFont val="Calibri"/>
            <family val="2"/>
            <charset val="238"/>
          </rPr>
          <t>SZV_F:ElviEngedelySzam</t>
        </r>
      </text>
    </comment>
    <comment ref="F349" authorId="0" shapeId="0">
      <text>
        <r>
          <rPr>
            <sz val="11"/>
            <rFont val="Calibri"/>
            <family val="2"/>
            <charset val="238"/>
          </rPr>
          <t>SZV_F:VKR_Kod</t>
        </r>
      </text>
    </comment>
    <comment ref="G349" authorId="0" shapeId="0">
      <text>
        <r>
          <rPr>
            <sz val="11"/>
            <rFont val="Calibri"/>
            <family val="2"/>
            <charset val="238"/>
          </rPr>
          <t>SZV_F:VKR_Nev</t>
        </r>
      </text>
    </comment>
    <comment ref="H349" authorId="0" shapeId="0">
      <text>
        <r>
          <rPr>
            <sz val="11"/>
            <rFont val="Calibri"/>
            <family val="2"/>
            <charset val="238"/>
          </rPr>
          <t>SZV_F:FeladatAzonosito</t>
        </r>
      </text>
    </comment>
    <comment ref="I349" authorId="0" shapeId="0">
      <text>
        <r>
          <rPr>
            <sz val="11"/>
            <rFont val="Calibri"/>
            <family val="2"/>
            <charset val="238"/>
          </rPr>
          <t>SZV_F:EllatasiTerulet</t>
        </r>
      </text>
    </comment>
    <comment ref="J349" authorId="0" shapeId="0">
      <text>
        <r>
          <rPr>
            <sz val="11"/>
            <rFont val="Calibri"/>
            <family val="2"/>
            <charset val="238"/>
          </rPr>
          <t>SZV_F:EllatasertFelelos</t>
        </r>
      </text>
    </comment>
    <comment ref="K349" authorId="0" shapeId="0">
      <text>
        <r>
          <rPr>
            <sz val="11"/>
            <rFont val="Calibri"/>
            <family val="2"/>
            <charset val="238"/>
          </rPr>
          <t>SZV_F:TervezettNettoKoltseg</t>
        </r>
      </text>
    </comment>
    <comment ref="L349" authorId="0" shapeId="0">
      <text>
        <r>
          <rPr>
            <sz val="11"/>
            <rFont val="Calibri"/>
            <family val="2"/>
            <charset val="238"/>
          </rPr>
          <t>SZV_F:IdotartamKezdes</t>
        </r>
      </text>
    </comment>
    <comment ref="M349" authorId="0" shapeId="0">
      <text>
        <r>
          <rPr>
            <sz val="11"/>
            <rFont val="Calibri"/>
            <family val="2"/>
            <charset val="238"/>
          </rPr>
          <t>SZV_F:IdotartamBefejezes</t>
        </r>
      </text>
    </comment>
    <comment ref="N349" authorId="0" shapeId="0">
      <text>
        <r>
          <rPr>
            <sz val="11"/>
            <rFont val="Calibri"/>
            <family val="2"/>
            <charset val="238"/>
          </rPr>
          <t>SZV_F:NettoKoltsegUtem1</t>
        </r>
      </text>
    </comment>
    <comment ref="O349" authorId="0" shapeId="0">
      <text>
        <r>
          <rPr>
            <sz val="11"/>
            <rFont val="Calibri"/>
            <family val="2"/>
            <charset val="238"/>
          </rPr>
          <t>SZV_F:NettoKoltsegUtem2</t>
        </r>
      </text>
    </comment>
    <comment ref="P349" authorId="0" shapeId="0">
      <text>
        <r>
          <rPr>
            <sz val="11"/>
            <rFont val="Calibri"/>
            <family val="2"/>
            <charset val="238"/>
          </rPr>
          <t>SZV_F:EM_Melleklet2_KTG</t>
        </r>
      </text>
    </comment>
    <comment ref="R349" authorId="0" shapeId="0">
      <text>
        <r>
          <rPr>
            <sz val="11"/>
            <rFont val="Calibri"/>
            <family val="2"/>
            <charset val="238"/>
          </rPr>
          <t>SZV_F:HDUtem1</t>
        </r>
      </text>
    </comment>
    <comment ref="S349" authorId="0" shapeId="0">
      <text>
        <r>
          <rPr>
            <sz val="11"/>
            <rFont val="Calibri"/>
            <family val="2"/>
            <charset val="238"/>
          </rPr>
          <t>SZV_F:ECSUtem1</t>
        </r>
      </text>
    </comment>
    <comment ref="T349" authorId="0" shapeId="0">
      <text>
        <r>
          <rPr>
            <sz val="11"/>
            <rFont val="Calibri"/>
            <family val="2"/>
            <charset val="238"/>
          </rPr>
          <t>SZV_F:KFHUtem1</t>
        </r>
      </text>
    </comment>
    <comment ref="U349" authorId="0" shapeId="0">
      <text>
        <r>
          <rPr>
            <sz val="11"/>
            <rFont val="Calibri"/>
            <family val="2"/>
            <charset val="238"/>
          </rPr>
          <t>SZV_F:Egyeb_SajatUtem1</t>
        </r>
      </text>
    </comment>
    <comment ref="V349" authorId="0" shapeId="0">
      <text>
        <r>
          <rPr>
            <sz val="11"/>
            <rFont val="Calibri"/>
            <family val="2"/>
            <charset val="238"/>
          </rPr>
          <t>SZV_F:DijUtem1</t>
        </r>
      </text>
    </comment>
    <comment ref="W349" authorId="0" shapeId="0">
      <text>
        <r>
          <rPr>
            <sz val="11"/>
            <rFont val="Calibri"/>
            <family val="2"/>
            <charset val="238"/>
          </rPr>
          <t>SZV_F:EM_Melleklet1_Utem1</t>
        </r>
      </text>
    </comment>
    <comment ref="X349" authorId="0" shapeId="0">
      <text>
        <r>
          <rPr>
            <sz val="11"/>
            <rFont val="Calibri"/>
            <family val="2"/>
            <charset val="238"/>
          </rPr>
          <t>SZV_F:EgyebAllamiUtem1</t>
        </r>
      </text>
    </comment>
    <comment ref="Y349" authorId="0" shapeId="0">
      <text>
        <r>
          <rPr>
            <sz val="11"/>
            <rFont val="Calibri"/>
            <family val="2"/>
            <charset val="238"/>
          </rPr>
          <t>SZV_F:OnkormanyzatiUtem1</t>
        </r>
      </text>
    </comment>
    <comment ref="Z349" authorId="0" shapeId="0">
      <text>
        <r>
          <rPr>
            <sz val="11"/>
            <rFont val="Calibri"/>
            <family val="2"/>
            <charset val="238"/>
          </rPr>
          <t>SZV_F:EUUtem1</t>
        </r>
      </text>
    </comment>
    <comment ref="AA349" authorId="0" shapeId="0">
      <text>
        <r>
          <rPr>
            <sz val="11"/>
            <rFont val="Calibri"/>
            <family val="2"/>
            <charset val="238"/>
          </rPr>
          <t>SZV_F:EgyebUtem1</t>
        </r>
      </text>
    </comment>
    <comment ref="AB349" authorId="0" shapeId="0">
      <text>
        <r>
          <rPr>
            <sz val="11"/>
            <rFont val="Calibri"/>
            <family val="2"/>
            <charset val="238"/>
          </rPr>
          <t>SZV_F:HitelKotvenyUtem1</t>
        </r>
      </text>
    </comment>
    <comment ref="AC349" authorId="0" shapeId="0">
      <text>
        <r>
          <rPr>
            <sz val="11"/>
            <rFont val="Calibri"/>
            <family val="2"/>
            <charset val="238"/>
          </rPr>
          <t>SZV_F:OsszesenUtem1</t>
        </r>
      </text>
    </comment>
    <comment ref="AF349" authorId="0" shapeId="0">
      <text>
        <r>
          <rPr>
            <sz val="11"/>
            <rFont val="Calibri"/>
            <family val="2"/>
            <charset val="238"/>
          </rPr>
          <t>SZV_F:HDUtem2</t>
        </r>
      </text>
    </comment>
    <comment ref="AG349" authorId="0" shapeId="0">
      <text>
        <r>
          <rPr>
            <sz val="11"/>
            <rFont val="Calibri"/>
            <family val="2"/>
            <charset val="238"/>
          </rPr>
          <t>SZV_F:ECSUtem2</t>
        </r>
      </text>
    </comment>
    <comment ref="AH349" authorId="0" shapeId="0">
      <text>
        <r>
          <rPr>
            <sz val="11"/>
            <rFont val="Calibri"/>
            <family val="2"/>
            <charset val="238"/>
          </rPr>
          <t>SZV_F:KFHUtem2</t>
        </r>
      </text>
    </comment>
    <comment ref="AI349" authorId="0" shapeId="0">
      <text>
        <r>
          <rPr>
            <sz val="11"/>
            <rFont val="Calibri"/>
            <family val="2"/>
            <charset val="238"/>
          </rPr>
          <t>SZV_F:Egyeb_SajatUtem2</t>
        </r>
      </text>
    </comment>
    <comment ref="AJ349" authorId="0" shapeId="0">
      <text>
        <r>
          <rPr>
            <sz val="11"/>
            <rFont val="Calibri"/>
            <family val="2"/>
            <charset val="238"/>
          </rPr>
          <t>SZV_F:DijUtem2</t>
        </r>
      </text>
    </comment>
    <comment ref="AK349" authorId="0" shapeId="0">
      <text>
        <r>
          <rPr>
            <sz val="11"/>
            <rFont val="Calibri"/>
            <family val="2"/>
            <charset val="238"/>
          </rPr>
          <t>SZV_F:EM_Melleklet1_Utem2</t>
        </r>
      </text>
    </comment>
    <comment ref="AL349" authorId="0" shapeId="0">
      <text>
        <r>
          <rPr>
            <sz val="11"/>
            <rFont val="Calibri"/>
            <family val="2"/>
            <charset val="238"/>
          </rPr>
          <t>SZV_F:EgyebAllamiUtem2</t>
        </r>
      </text>
    </comment>
    <comment ref="AM349" authorId="0" shapeId="0">
      <text>
        <r>
          <rPr>
            <sz val="11"/>
            <rFont val="Calibri"/>
            <family val="2"/>
            <charset val="238"/>
          </rPr>
          <t>SZV_F:OnkormanyzatiUtem2</t>
        </r>
      </text>
    </comment>
    <comment ref="AN349" authorId="0" shapeId="0">
      <text>
        <r>
          <rPr>
            <sz val="11"/>
            <rFont val="Calibri"/>
            <family val="2"/>
            <charset val="238"/>
          </rPr>
          <t>SZV_F:EUUtem2</t>
        </r>
      </text>
    </comment>
    <comment ref="AO349" authorId="0" shapeId="0">
      <text>
        <r>
          <rPr>
            <sz val="11"/>
            <rFont val="Calibri"/>
            <family val="2"/>
            <charset val="238"/>
          </rPr>
          <t>SZV_F:EgyebUtem2</t>
        </r>
      </text>
    </comment>
    <comment ref="AP349" authorId="0" shapeId="0">
      <text>
        <r>
          <rPr>
            <sz val="11"/>
            <rFont val="Calibri"/>
            <family val="2"/>
            <charset val="238"/>
          </rPr>
          <t>SZV_F:HitelKotvenyUtem2</t>
        </r>
      </text>
    </comment>
    <comment ref="AQ349" authorId="0" shapeId="0">
      <text>
        <r>
          <rPr>
            <sz val="11"/>
            <rFont val="Calibri"/>
            <family val="2"/>
            <charset val="238"/>
          </rPr>
          <t>SZV_F:OsszesenUtem2</t>
        </r>
      </text>
    </comment>
    <comment ref="AR349" authorId="0" shapeId="0">
      <text>
        <r>
          <rPr>
            <sz val="11"/>
            <rFont val="Calibri"/>
            <family val="2"/>
            <charset val="238"/>
          </rPr>
          <t>SZV_F:ForrashianyUtem2</t>
        </r>
      </text>
    </comment>
    <comment ref="AU349" authorId="0" shapeId="0">
      <text>
        <r>
          <rPr>
            <sz val="11"/>
            <rFont val="Calibri"/>
            <family val="2"/>
            <charset val="238"/>
          </rPr>
          <t>SZV_F:Indokolas</t>
        </r>
      </text>
    </comment>
    <comment ref="AV349" authorId="0" shapeId="0">
      <text>
        <r>
          <rPr>
            <sz val="11"/>
            <rFont val="Calibri"/>
            <family val="2"/>
            <charset val="238"/>
          </rPr>
          <t>SZV_F:Megjegyzes</t>
        </r>
      </text>
    </comment>
    <comment ref="AW349" authorId="0" shapeId="0">
      <text>
        <r>
          <rPr>
            <sz val="11"/>
            <rFont val="Calibri"/>
            <family val="2"/>
            <charset val="238"/>
          </rPr>
          <t>SZV_F:FeladatSorszam</t>
        </r>
      </text>
    </comment>
    <comment ref="AY349" authorId="0" shapeId="0">
      <text>
        <r>
          <rPr>
            <sz val="11"/>
            <rFont val="Calibri"/>
            <family val="2"/>
            <charset val="238"/>
          </rPr>
          <t>SZV_F:ISA</t>
        </r>
      </text>
    </comment>
    <comment ref="B350" authorId="0" shapeId="0">
      <text>
        <r>
          <rPr>
            <sz val="11"/>
            <rFont val="Calibri"/>
            <family val="2"/>
            <charset val="238"/>
          </rPr>
          <t>SZV_F:FontossagiSorrent</t>
        </r>
      </text>
    </comment>
    <comment ref="C350" authorId="0" shapeId="0">
      <text>
        <r>
          <rPr>
            <sz val="11"/>
            <rFont val="Calibri"/>
            <family val="2"/>
            <charset val="238"/>
          </rPr>
          <t>SZV_F:FeladatKategoria</t>
        </r>
      </text>
    </comment>
    <comment ref="D350" authorId="0" shapeId="0">
      <text>
        <r>
          <rPr>
            <sz val="11"/>
            <rFont val="Calibri"/>
            <family val="2"/>
            <charset val="238"/>
          </rPr>
          <t>SZV_F:FeladatMegnevezes</t>
        </r>
      </text>
    </comment>
    <comment ref="E350" authorId="0" shapeId="0">
      <text>
        <r>
          <rPr>
            <sz val="11"/>
            <rFont val="Calibri"/>
            <family val="2"/>
            <charset val="238"/>
          </rPr>
          <t>SZV_F:ElviEngedelySzam</t>
        </r>
      </text>
    </comment>
    <comment ref="F350" authorId="0" shapeId="0">
      <text>
        <r>
          <rPr>
            <sz val="11"/>
            <rFont val="Calibri"/>
            <family val="2"/>
            <charset val="238"/>
          </rPr>
          <t>SZV_F:VKR_Kod</t>
        </r>
      </text>
    </comment>
    <comment ref="G350" authorId="0" shapeId="0">
      <text>
        <r>
          <rPr>
            <sz val="11"/>
            <rFont val="Calibri"/>
            <family val="2"/>
            <charset val="238"/>
          </rPr>
          <t>SZV_F:VKR_Nev</t>
        </r>
      </text>
    </comment>
    <comment ref="H350" authorId="0" shapeId="0">
      <text>
        <r>
          <rPr>
            <sz val="11"/>
            <rFont val="Calibri"/>
            <family val="2"/>
            <charset val="238"/>
          </rPr>
          <t>SZV_F:FeladatAzonosito</t>
        </r>
      </text>
    </comment>
    <comment ref="I350" authorId="0" shapeId="0">
      <text>
        <r>
          <rPr>
            <sz val="11"/>
            <rFont val="Calibri"/>
            <family val="2"/>
            <charset val="238"/>
          </rPr>
          <t>SZV_F:EllatasiTerulet</t>
        </r>
      </text>
    </comment>
    <comment ref="J350" authorId="0" shapeId="0">
      <text>
        <r>
          <rPr>
            <sz val="11"/>
            <rFont val="Calibri"/>
            <family val="2"/>
            <charset val="238"/>
          </rPr>
          <t>SZV_F:EllatasertFelelos</t>
        </r>
      </text>
    </comment>
    <comment ref="K350" authorId="0" shapeId="0">
      <text>
        <r>
          <rPr>
            <sz val="11"/>
            <rFont val="Calibri"/>
            <family val="2"/>
            <charset val="238"/>
          </rPr>
          <t>SZV_F:TervezettNettoKoltseg</t>
        </r>
      </text>
    </comment>
    <comment ref="L350" authorId="0" shapeId="0">
      <text>
        <r>
          <rPr>
            <sz val="11"/>
            <rFont val="Calibri"/>
            <family val="2"/>
            <charset val="238"/>
          </rPr>
          <t>SZV_F:IdotartamKezdes</t>
        </r>
      </text>
    </comment>
    <comment ref="M350" authorId="0" shapeId="0">
      <text>
        <r>
          <rPr>
            <sz val="11"/>
            <rFont val="Calibri"/>
            <family val="2"/>
            <charset val="238"/>
          </rPr>
          <t>SZV_F:IdotartamBefejezes</t>
        </r>
      </text>
    </comment>
    <comment ref="N350" authorId="0" shapeId="0">
      <text>
        <r>
          <rPr>
            <sz val="11"/>
            <rFont val="Calibri"/>
            <family val="2"/>
            <charset val="238"/>
          </rPr>
          <t>SZV_F:NettoKoltsegUtem1</t>
        </r>
      </text>
    </comment>
    <comment ref="O350" authorId="0" shapeId="0">
      <text>
        <r>
          <rPr>
            <sz val="11"/>
            <rFont val="Calibri"/>
            <family val="2"/>
            <charset val="238"/>
          </rPr>
          <t>SZV_F:NettoKoltsegUtem2</t>
        </r>
      </text>
    </comment>
    <comment ref="P350" authorId="0" shapeId="0">
      <text>
        <r>
          <rPr>
            <sz val="11"/>
            <rFont val="Calibri"/>
            <family val="2"/>
            <charset val="238"/>
          </rPr>
          <t>SZV_F:EM_Melleklet2_KTG</t>
        </r>
      </text>
    </comment>
    <comment ref="R350" authorId="0" shapeId="0">
      <text>
        <r>
          <rPr>
            <sz val="11"/>
            <rFont val="Calibri"/>
            <family val="2"/>
            <charset val="238"/>
          </rPr>
          <t>SZV_F:HDUtem1</t>
        </r>
      </text>
    </comment>
    <comment ref="S350" authorId="0" shapeId="0">
      <text>
        <r>
          <rPr>
            <sz val="11"/>
            <rFont val="Calibri"/>
            <family val="2"/>
            <charset val="238"/>
          </rPr>
          <t>SZV_F:ECSUtem1</t>
        </r>
      </text>
    </comment>
    <comment ref="T350" authorId="0" shapeId="0">
      <text>
        <r>
          <rPr>
            <sz val="11"/>
            <rFont val="Calibri"/>
            <family val="2"/>
            <charset val="238"/>
          </rPr>
          <t>SZV_F:KFHUtem1</t>
        </r>
      </text>
    </comment>
    <comment ref="U350" authorId="0" shapeId="0">
      <text>
        <r>
          <rPr>
            <sz val="11"/>
            <rFont val="Calibri"/>
            <family val="2"/>
            <charset val="238"/>
          </rPr>
          <t>SZV_F:Egyeb_SajatUtem1</t>
        </r>
      </text>
    </comment>
    <comment ref="V350" authorId="0" shapeId="0">
      <text>
        <r>
          <rPr>
            <sz val="11"/>
            <rFont val="Calibri"/>
            <family val="2"/>
            <charset val="238"/>
          </rPr>
          <t>SZV_F:DijUtem1</t>
        </r>
      </text>
    </comment>
    <comment ref="W350" authorId="0" shapeId="0">
      <text>
        <r>
          <rPr>
            <sz val="11"/>
            <rFont val="Calibri"/>
            <family val="2"/>
            <charset val="238"/>
          </rPr>
          <t>SZV_F:EM_Melleklet1_Utem1</t>
        </r>
      </text>
    </comment>
    <comment ref="X350" authorId="0" shapeId="0">
      <text>
        <r>
          <rPr>
            <sz val="11"/>
            <rFont val="Calibri"/>
            <family val="2"/>
            <charset val="238"/>
          </rPr>
          <t>SZV_F:EgyebAllamiUtem1</t>
        </r>
      </text>
    </comment>
    <comment ref="Y350" authorId="0" shapeId="0">
      <text>
        <r>
          <rPr>
            <sz val="11"/>
            <rFont val="Calibri"/>
            <family val="2"/>
            <charset val="238"/>
          </rPr>
          <t>SZV_F:OnkormanyzatiUtem1</t>
        </r>
      </text>
    </comment>
    <comment ref="Z350" authorId="0" shapeId="0">
      <text>
        <r>
          <rPr>
            <sz val="11"/>
            <rFont val="Calibri"/>
            <family val="2"/>
            <charset val="238"/>
          </rPr>
          <t>SZV_F:EUUtem1</t>
        </r>
      </text>
    </comment>
    <comment ref="AA350" authorId="0" shapeId="0">
      <text>
        <r>
          <rPr>
            <sz val="11"/>
            <rFont val="Calibri"/>
            <family val="2"/>
            <charset val="238"/>
          </rPr>
          <t>SZV_F:EgyebUtem1</t>
        </r>
      </text>
    </comment>
    <comment ref="AB350" authorId="0" shapeId="0">
      <text>
        <r>
          <rPr>
            <sz val="11"/>
            <rFont val="Calibri"/>
            <family val="2"/>
            <charset val="238"/>
          </rPr>
          <t>SZV_F:HitelKotvenyUtem1</t>
        </r>
      </text>
    </comment>
    <comment ref="AC350" authorId="0" shapeId="0">
      <text>
        <r>
          <rPr>
            <sz val="11"/>
            <rFont val="Calibri"/>
            <family val="2"/>
            <charset val="238"/>
          </rPr>
          <t>SZV_F:OsszesenUtem1</t>
        </r>
      </text>
    </comment>
    <comment ref="AF350" authorId="0" shapeId="0">
      <text>
        <r>
          <rPr>
            <sz val="11"/>
            <rFont val="Calibri"/>
            <family val="2"/>
            <charset val="238"/>
          </rPr>
          <t>SZV_F:HDUtem2</t>
        </r>
      </text>
    </comment>
    <comment ref="AG350" authorId="0" shapeId="0">
      <text>
        <r>
          <rPr>
            <sz val="11"/>
            <rFont val="Calibri"/>
            <family val="2"/>
            <charset val="238"/>
          </rPr>
          <t>SZV_F:ECSUtem2</t>
        </r>
      </text>
    </comment>
    <comment ref="AH350" authorId="0" shapeId="0">
      <text>
        <r>
          <rPr>
            <sz val="11"/>
            <rFont val="Calibri"/>
            <family val="2"/>
            <charset val="238"/>
          </rPr>
          <t>SZV_F:KFHUtem2</t>
        </r>
      </text>
    </comment>
    <comment ref="AI350" authorId="0" shapeId="0">
      <text>
        <r>
          <rPr>
            <sz val="11"/>
            <rFont val="Calibri"/>
            <family val="2"/>
            <charset val="238"/>
          </rPr>
          <t>SZV_F:Egyeb_SajatUtem2</t>
        </r>
      </text>
    </comment>
    <comment ref="AJ350" authorId="0" shapeId="0">
      <text>
        <r>
          <rPr>
            <sz val="11"/>
            <rFont val="Calibri"/>
            <family val="2"/>
            <charset val="238"/>
          </rPr>
          <t>SZV_F:DijUtem2</t>
        </r>
      </text>
    </comment>
    <comment ref="AK350" authorId="0" shapeId="0">
      <text>
        <r>
          <rPr>
            <sz val="11"/>
            <rFont val="Calibri"/>
            <family val="2"/>
            <charset val="238"/>
          </rPr>
          <t>SZV_F:EM_Melleklet1_Utem2</t>
        </r>
      </text>
    </comment>
    <comment ref="AL350" authorId="0" shapeId="0">
      <text>
        <r>
          <rPr>
            <sz val="11"/>
            <rFont val="Calibri"/>
            <family val="2"/>
            <charset val="238"/>
          </rPr>
          <t>SZV_F:EgyebAllamiUtem2</t>
        </r>
      </text>
    </comment>
    <comment ref="AM350" authorId="0" shapeId="0">
      <text>
        <r>
          <rPr>
            <sz val="11"/>
            <rFont val="Calibri"/>
            <family val="2"/>
            <charset val="238"/>
          </rPr>
          <t>SZV_F:OnkormanyzatiUtem2</t>
        </r>
      </text>
    </comment>
    <comment ref="AN350" authorId="0" shapeId="0">
      <text>
        <r>
          <rPr>
            <sz val="11"/>
            <rFont val="Calibri"/>
            <family val="2"/>
            <charset val="238"/>
          </rPr>
          <t>SZV_F:EUUtem2</t>
        </r>
      </text>
    </comment>
    <comment ref="AO350" authorId="0" shapeId="0">
      <text>
        <r>
          <rPr>
            <sz val="11"/>
            <rFont val="Calibri"/>
            <family val="2"/>
            <charset val="238"/>
          </rPr>
          <t>SZV_F:EgyebUtem2</t>
        </r>
      </text>
    </comment>
    <comment ref="AP350" authorId="0" shapeId="0">
      <text>
        <r>
          <rPr>
            <sz val="11"/>
            <rFont val="Calibri"/>
            <family val="2"/>
            <charset val="238"/>
          </rPr>
          <t>SZV_F:HitelKotvenyUtem2</t>
        </r>
      </text>
    </comment>
    <comment ref="AQ350" authorId="0" shapeId="0">
      <text>
        <r>
          <rPr>
            <sz val="11"/>
            <rFont val="Calibri"/>
            <family val="2"/>
            <charset val="238"/>
          </rPr>
          <t>SZV_F:OsszesenUtem2</t>
        </r>
      </text>
    </comment>
    <comment ref="AR350" authorId="0" shapeId="0">
      <text>
        <r>
          <rPr>
            <sz val="11"/>
            <rFont val="Calibri"/>
            <family val="2"/>
            <charset val="238"/>
          </rPr>
          <t>SZV_F:ForrashianyUtem2</t>
        </r>
      </text>
    </comment>
    <comment ref="AU350" authorId="0" shapeId="0">
      <text>
        <r>
          <rPr>
            <sz val="11"/>
            <rFont val="Calibri"/>
            <family val="2"/>
            <charset val="238"/>
          </rPr>
          <t>SZV_F:Indokolas</t>
        </r>
      </text>
    </comment>
    <comment ref="AV350" authorId="0" shapeId="0">
      <text>
        <r>
          <rPr>
            <sz val="11"/>
            <rFont val="Calibri"/>
            <family val="2"/>
            <charset val="238"/>
          </rPr>
          <t>SZV_F:Megjegyzes</t>
        </r>
      </text>
    </comment>
    <comment ref="AW350" authorId="0" shapeId="0">
      <text>
        <r>
          <rPr>
            <sz val="11"/>
            <rFont val="Calibri"/>
            <family val="2"/>
            <charset val="238"/>
          </rPr>
          <t>SZV_F:FeladatSorszam</t>
        </r>
      </text>
    </comment>
    <comment ref="AY350" authorId="0" shapeId="0">
      <text>
        <r>
          <rPr>
            <sz val="11"/>
            <rFont val="Calibri"/>
            <family val="2"/>
            <charset val="238"/>
          </rPr>
          <t>SZV_F:ISA</t>
        </r>
      </text>
    </comment>
    <comment ref="B351" authorId="0" shapeId="0">
      <text>
        <r>
          <rPr>
            <sz val="11"/>
            <rFont val="Calibri"/>
            <family val="2"/>
            <charset val="238"/>
          </rPr>
          <t>SZV_F:FontossagiSorrent</t>
        </r>
      </text>
    </comment>
    <comment ref="C351" authorId="0" shapeId="0">
      <text>
        <r>
          <rPr>
            <sz val="11"/>
            <rFont val="Calibri"/>
            <family val="2"/>
            <charset val="238"/>
          </rPr>
          <t>SZV_F:FeladatKategoria</t>
        </r>
      </text>
    </comment>
    <comment ref="D351" authorId="0" shapeId="0">
      <text>
        <r>
          <rPr>
            <sz val="11"/>
            <rFont val="Calibri"/>
            <family val="2"/>
            <charset val="238"/>
          </rPr>
          <t>SZV_F:FeladatMegnevezes</t>
        </r>
      </text>
    </comment>
    <comment ref="E351" authorId="0" shapeId="0">
      <text>
        <r>
          <rPr>
            <sz val="11"/>
            <rFont val="Calibri"/>
            <family val="2"/>
            <charset val="238"/>
          </rPr>
          <t>SZV_F:ElviEngedelySzam</t>
        </r>
      </text>
    </comment>
    <comment ref="F351" authorId="0" shapeId="0">
      <text>
        <r>
          <rPr>
            <sz val="11"/>
            <rFont val="Calibri"/>
            <family val="2"/>
            <charset val="238"/>
          </rPr>
          <t>SZV_F:VKR_Kod</t>
        </r>
      </text>
    </comment>
    <comment ref="G351" authorId="0" shapeId="0">
      <text>
        <r>
          <rPr>
            <sz val="11"/>
            <rFont val="Calibri"/>
            <family val="2"/>
            <charset val="238"/>
          </rPr>
          <t>SZV_F:VKR_Nev</t>
        </r>
      </text>
    </comment>
    <comment ref="H351" authorId="0" shapeId="0">
      <text>
        <r>
          <rPr>
            <sz val="11"/>
            <rFont val="Calibri"/>
            <family val="2"/>
            <charset val="238"/>
          </rPr>
          <t>SZV_F:FeladatAzonosito</t>
        </r>
      </text>
    </comment>
    <comment ref="I351" authorId="0" shapeId="0">
      <text>
        <r>
          <rPr>
            <sz val="11"/>
            <rFont val="Calibri"/>
            <family val="2"/>
            <charset val="238"/>
          </rPr>
          <t>SZV_F:EllatasiTerulet</t>
        </r>
      </text>
    </comment>
    <comment ref="J351" authorId="0" shapeId="0">
      <text>
        <r>
          <rPr>
            <sz val="11"/>
            <rFont val="Calibri"/>
            <family val="2"/>
            <charset val="238"/>
          </rPr>
          <t>SZV_F:EllatasertFelelos</t>
        </r>
      </text>
    </comment>
    <comment ref="K351" authorId="0" shapeId="0">
      <text>
        <r>
          <rPr>
            <sz val="11"/>
            <rFont val="Calibri"/>
            <family val="2"/>
            <charset val="238"/>
          </rPr>
          <t>SZV_F:TervezettNettoKoltseg</t>
        </r>
      </text>
    </comment>
    <comment ref="L351" authorId="0" shapeId="0">
      <text>
        <r>
          <rPr>
            <sz val="11"/>
            <rFont val="Calibri"/>
            <family val="2"/>
            <charset val="238"/>
          </rPr>
          <t>SZV_F:IdotartamKezdes</t>
        </r>
      </text>
    </comment>
    <comment ref="M351" authorId="0" shapeId="0">
      <text>
        <r>
          <rPr>
            <sz val="11"/>
            <rFont val="Calibri"/>
            <family val="2"/>
            <charset val="238"/>
          </rPr>
          <t>SZV_F:IdotartamBefejezes</t>
        </r>
      </text>
    </comment>
    <comment ref="N351" authorId="0" shapeId="0">
      <text>
        <r>
          <rPr>
            <sz val="11"/>
            <rFont val="Calibri"/>
            <family val="2"/>
            <charset val="238"/>
          </rPr>
          <t>SZV_F:NettoKoltsegUtem1</t>
        </r>
      </text>
    </comment>
    <comment ref="O351" authorId="0" shapeId="0">
      <text>
        <r>
          <rPr>
            <sz val="11"/>
            <rFont val="Calibri"/>
            <family val="2"/>
            <charset val="238"/>
          </rPr>
          <t>SZV_F:NettoKoltsegUtem2</t>
        </r>
      </text>
    </comment>
    <comment ref="P351" authorId="0" shapeId="0">
      <text>
        <r>
          <rPr>
            <sz val="11"/>
            <rFont val="Calibri"/>
            <family val="2"/>
            <charset val="238"/>
          </rPr>
          <t>SZV_F:EM_Melleklet2_KTG</t>
        </r>
      </text>
    </comment>
    <comment ref="R351" authorId="0" shapeId="0">
      <text>
        <r>
          <rPr>
            <sz val="11"/>
            <rFont val="Calibri"/>
            <family val="2"/>
            <charset val="238"/>
          </rPr>
          <t>SZV_F:HDUtem1</t>
        </r>
      </text>
    </comment>
    <comment ref="S351" authorId="0" shapeId="0">
      <text>
        <r>
          <rPr>
            <sz val="11"/>
            <rFont val="Calibri"/>
            <family val="2"/>
            <charset val="238"/>
          </rPr>
          <t>SZV_F:ECSUtem1</t>
        </r>
      </text>
    </comment>
    <comment ref="T351" authorId="0" shapeId="0">
      <text>
        <r>
          <rPr>
            <sz val="11"/>
            <rFont val="Calibri"/>
            <family val="2"/>
            <charset val="238"/>
          </rPr>
          <t>SZV_F:KFHUtem1</t>
        </r>
      </text>
    </comment>
    <comment ref="U351" authorId="0" shapeId="0">
      <text>
        <r>
          <rPr>
            <sz val="11"/>
            <rFont val="Calibri"/>
            <family val="2"/>
            <charset val="238"/>
          </rPr>
          <t>SZV_F:Egyeb_SajatUtem1</t>
        </r>
      </text>
    </comment>
    <comment ref="V351" authorId="0" shapeId="0">
      <text>
        <r>
          <rPr>
            <sz val="11"/>
            <rFont val="Calibri"/>
            <family val="2"/>
            <charset val="238"/>
          </rPr>
          <t>SZV_F:DijUtem1</t>
        </r>
      </text>
    </comment>
    <comment ref="W351" authorId="0" shapeId="0">
      <text>
        <r>
          <rPr>
            <sz val="11"/>
            <rFont val="Calibri"/>
            <family val="2"/>
            <charset val="238"/>
          </rPr>
          <t>SZV_F:EM_Melleklet1_Utem1</t>
        </r>
      </text>
    </comment>
    <comment ref="X351" authorId="0" shapeId="0">
      <text>
        <r>
          <rPr>
            <sz val="11"/>
            <rFont val="Calibri"/>
            <family val="2"/>
            <charset val="238"/>
          </rPr>
          <t>SZV_F:EgyebAllamiUtem1</t>
        </r>
      </text>
    </comment>
    <comment ref="Y351" authorId="0" shapeId="0">
      <text>
        <r>
          <rPr>
            <sz val="11"/>
            <rFont val="Calibri"/>
            <family val="2"/>
            <charset val="238"/>
          </rPr>
          <t>SZV_F:OnkormanyzatiUtem1</t>
        </r>
      </text>
    </comment>
    <comment ref="Z351" authorId="0" shapeId="0">
      <text>
        <r>
          <rPr>
            <sz val="11"/>
            <rFont val="Calibri"/>
            <family val="2"/>
            <charset val="238"/>
          </rPr>
          <t>SZV_F:EUUtem1</t>
        </r>
      </text>
    </comment>
    <comment ref="AA351" authorId="0" shapeId="0">
      <text>
        <r>
          <rPr>
            <sz val="11"/>
            <rFont val="Calibri"/>
            <family val="2"/>
            <charset val="238"/>
          </rPr>
          <t>SZV_F:EgyebUtem1</t>
        </r>
      </text>
    </comment>
    <comment ref="AB351" authorId="0" shapeId="0">
      <text>
        <r>
          <rPr>
            <sz val="11"/>
            <rFont val="Calibri"/>
            <family val="2"/>
            <charset val="238"/>
          </rPr>
          <t>SZV_F:HitelKotvenyUtem1</t>
        </r>
      </text>
    </comment>
    <comment ref="AC351" authorId="0" shapeId="0">
      <text>
        <r>
          <rPr>
            <sz val="11"/>
            <rFont val="Calibri"/>
            <family val="2"/>
            <charset val="238"/>
          </rPr>
          <t>SZV_F:OsszesenUtem1</t>
        </r>
      </text>
    </comment>
    <comment ref="AF351" authorId="0" shapeId="0">
      <text>
        <r>
          <rPr>
            <sz val="11"/>
            <rFont val="Calibri"/>
            <family val="2"/>
            <charset val="238"/>
          </rPr>
          <t>SZV_F:HDUtem2</t>
        </r>
      </text>
    </comment>
    <comment ref="AG351" authorId="0" shapeId="0">
      <text>
        <r>
          <rPr>
            <sz val="11"/>
            <rFont val="Calibri"/>
            <family val="2"/>
            <charset val="238"/>
          </rPr>
          <t>SZV_F:ECSUtem2</t>
        </r>
      </text>
    </comment>
    <comment ref="AH351" authorId="0" shapeId="0">
      <text>
        <r>
          <rPr>
            <sz val="11"/>
            <rFont val="Calibri"/>
            <family val="2"/>
            <charset val="238"/>
          </rPr>
          <t>SZV_F:KFHUtem2</t>
        </r>
      </text>
    </comment>
    <comment ref="AI351" authorId="0" shapeId="0">
      <text>
        <r>
          <rPr>
            <sz val="11"/>
            <rFont val="Calibri"/>
            <family val="2"/>
            <charset val="238"/>
          </rPr>
          <t>SZV_F:Egyeb_SajatUtem2</t>
        </r>
      </text>
    </comment>
    <comment ref="AJ351" authorId="0" shapeId="0">
      <text>
        <r>
          <rPr>
            <sz val="11"/>
            <rFont val="Calibri"/>
            <family val="2"/>
            <charset val="238"/>
          </rPr>
          <t>SZV_F:DijUtem2</t>
        </r>
      </text>
    </comment>
    <comment ref="AK351" authorId="0" shapeId="0">
      <text>
        <r>
          <rPr>
            <sz val="11"/>
            <rFont val="Calibri"/>
            <family val="2"/>
            <charset val="238"/>
          </rPr>
          <t>SZV_F:EM_Melleklet1_Utem2</t>
        </r>
      </text>
    </comment>
    <comment ref="AL351" authorId="0" shapeId="0">
      <text>
        <r>
          <rPr>
            <sz val="11"/>
            <rFont val="Calibri"/>
            <family val="2"/>
            <charset val="238"/>
          </rPr>
          <t>SZV_F:EgyebAllamiUtem2</t>
        </r>
      </text>
    </comment>
    <comment ref="AM351" authorId="0" shapeId="0">
      <text>
        <r>
          <rPr>
            <sz val="11"/>
            <rFont val="Calibri"/>
            <family val="2"/>
            <charset val="238"/>
          </rPr>
          <t>SZV_F:OnkormanyzatiUtem2</t>
        </r>
      </text>
    </comment>
    <comment ref="AN351" authorId="0" shapeId="0">
      <text>
        <r>
          <rPr>
            <sz val="11"/>
            <rFont val="Calibri"/>
            <family val="2"/>
            <charset val="238"/>
          </rPr>
          <t>SZV_F:EUUtem2</t>
        </r>
      </text>
    </comment>
    <comment ref="AO351" authorId="0" shapeId="0">
      <text>
        <r>
          <rPr>
            <sz val="11"/>
            <rFont val="Calibri"/>
            <family val="2"/>
            <charset val="238"/>
          </rPr>
          <t>SZV_F:EgyebUtem2</t>
        </r>
      </text>
    </comment>
    <comment ref="AP351" authorId="0" shapeId="0">
      <text>
        <r>
          <rPr>
            <sz val="11"/>
            <rFont val="Calibri"/>
            <family val="2"/>
            <charset val="238"/>
          </rPr>
          <t>SZV_F:HitelKotvenyUtem2</t>
        </r>
      </text>
    </comment>
    <comment ref="AQ351" authorId="0" shapeId="0">
      <text>
        <r>
          <rPr>
            <sz val="11"/>
            <rFont val="Calibri"/>
            <family val="2"/>
            <charset val="238"/>
          </rPr>
          <t>SZV_F:OsszesenUtem2</t>
        </r>
      </text>
    </comment>
    <comment ref="AR351" authorId="0" shapeId="0">
      <text>
        <r>
          <rPr>
            <sz val="11"/>
            <rFont val="Calibri"/>
            <family val="2"/>
            <charset val="238"/>
          </rPr>
          <t>SZV_F:ForrashianyUtem2</t>
        </r>
      </text>
    </comment>
    <comment ref="AU351" authorId="0" shapeId="0">
      <text>
        <r>
          <rPr>
            <sz val="11"/>
            <rFont val="Calibri"/>
            <family val="2"/>
            <charset val="238"/>
          </rPr>
          <t>SZV_F:Indokolas</t>
        </r>
      </text>
    </comment>
    <comment ref="AV351" authorId="0" shapeId="0">
      <text>
        <r>
          <rPr>
            <sz val="11"/>
            <rFont val="Calibri"/>
            <family val="2"/>
            <charset val="238"/>
          </rPr>
          <t>SZV_F:Megjegyzes</t>
        </r>
      </text>
    </comment>
    <comment ref="AW351" authorId="0" shapeId="0">
      <text>
        <r>
          <rPr>
            <sz val="11"/>
            <rFont val="Calibri"/>
            <family val="2"/>
            <charset val="238"/>
          </rPr>
          <t>SZV_F:FeladatSorszam</t>
        </r>
      </text>
    </comment>
    <comment ref="AY351" authorId="0" shapeId="0">
      <text>
        <r>
          <rPr>
            <sz val="11"/>
            <rFont val="Calibri"/>
            <family val="2"/>
            <charset val="238"/>
          </rPr>
          <t>SZV_F:ISA</t>
        </r>
      </text>
    </comment>
    <comment ref="B352" authorId="0" shapeId="0">
      <text>
        <r>
          <rPr>
            <sz val="11"/>
            <rFont val="Calibri"/>
            <family val="2"/>
            <charset val="238"/>
          </rPr>
          <t>SZV_F:FontossagiSorrent</t>
        </r>
      </text>
    </comment>
    <comment ref="C352" authorId="0" shapeId="0">
      <text>
        <r>
          <rPr>
            <sz val="11"/>
            <rFont val="Calibri"/>
            <family val="2"/>
            <charset val="238"/>
          </rPr>
          <t>SZV_F:FeladatKategoria</t>
        </r>
      </text>
    </comment>
    <comment ref="D352" authorId="0" shapeId="0">
      <text>
        <r>
          <rPr>
            <sz val="11"/>
            <rFont val="Calibri"/>
            <family val="2"/>
            <charset val="238"/>
          </rPr>
          <t>SZV_F:FeladatMegnevezes</t>
        </r>
      </text>
    </comment>
    <comment ref="E352" authorId="0" shapeId="0">
      <text>
        <r>
          <rPr>
            <sz val="11"/>
            <rFont val="Calibri"/>
            <family val="2"/>
            <charset val="238"/>
          </rPr>
          <t>SZV_F:ElviEngedelySzam</t>
        </r>
      </text>
    </comment>
    <comment ref="F352" authorId="0" shapeId="0">
      <text>
        <r>
          <rPr>
            <sz val="11"/>
            <rFont val="Calibri"/>
            <family val="2"/>
            <charset val="238"/>
          </rPr>
          <t>SZV_F:VKR_Kod</t>
        </r>
      </text>
    </comment>
    <comment ref="G352" authorId="0" shapeId="0">
      <text>
        <r>
          <rPr>
            <sz val="11"/>
            <rFont val="Calibri"/>
            <family val="2"/>
            <charset val="238"/>
          </rPr>
          <t>SZV_F:VKR_Nev</t>
        </r>
      </text>
    </comment>
    <comment ref="H352" authorId="0" shapeId="0">
      <text>
        <r>
          <rPr>
            <sz val="11"/>
            <rFont val="Calibri"/>
            <family val="2"/>
            <charset val="238"/>
          </rPr>
          <t>SZV_F:FeladatAzonosito</t>
        </r>
      </text>
    </comment>
    <comment ref="I352" authorId="0" shapeId="0">
      <text>
        <r>
          <rPr>
            <sz val="11"/>
            <rFont val="Calibri"/>
            <family val="2"/>
            <charset val="238"/>
          </rPr>
          <t>SZV_F:EllatasiTerulet</t>
        </r>
      </text>
    </comment>
    <comment ref="J352" authorId="0" shapeId="0">
      <text>
        <r>
          <rPr>
            <sz val="11"/>
            <rFont val="Calibri"/>
            <family val="2"/>
            <charset val="238"/>
          </rPr>
          <t>SZV_F:EllatasertFelelos</t>
        </r>
      </text>
    </comment>
    <comment ref="K352" authorId="0" shapeId="0">
      <text>
        <r>
          <rPr>
            <sz val="11"/>
            <rFont val="Calibri"/>
            <family val="2"/>
            <charset val="238"/>
          </rPr>
          <t>SZV_F:TervezettNettoKoltseg</t>
        </r>
      </text>
    </comment>
    <comment ref="L352" authorId="0" shapeId="0">
      <text>
        <r>
          <rPr>
            <sz val="11"/>
            <rFont val="Calibri"/>
            <family val="2"/>
            <charset val="238"/>
          </rPr>
          <t>SZV_F:IdotartamKezdes</t>
        </r>
      </text>
    </comment>
    <comment ref="M352" authorId="0" shapeId="0">
      <text>
        <r>
          <rPr>
            <sz val="11"/>
            <rFont val="Calibri"/>
            <family val="2"/>
            <charset val="238"/>
          </rPr>
          <t>SZV_F:IdotartamBefejezes</t>
        </r>
      </text>
    </comment>
    <comment ref="N352" authorId="0" shapeId="0">
      <text>
        <r>
          <rPr>
            <sz val="11"/>
            <rFont val="Calibri"/>
            <family val="2"/>
            <charset val="238"/>
          </rPr>
          <t>SZV_F:NettoKoltsegUtem1</t>
        </r>
      </text>
    </comment>
    <comment ref="O352" authorId="0" shapeId="0">
      <text>
        <r>
          <rPr>
            <sz val="11"/>
            <rFont val="Calibri"/>
            <family val="2"/>
            <charset val="238"/>
          </rPr>
          <t>SZV_F:NettoKoltsegUtem2</t>
        </r>
      </text>
    </comment>
    <comment ref="P352" authorId="0" shapeId="0">
      <text>
        <r>
          <rPr>
            <sz val="11"/>
            <rFont val="Calibri"/>
            <family val="2"/>
            <charset val="238"/>
          </rPr>
          <t>SZV_F:EM_Melleklet2_KTG</t>
        </r>
      </text>
    </comment>
    <comment ref="R352" authorId="0" shapeId="0">
      <text>
        <r>
          <rPr>
            <sz val="11"/>
            <rFont val="Calibri"/>
            <family val="2"/>
            <charset val="238"/>
          </rPr>
          <t>SZV_F:HDUtem1</t>
        </r>
      </text>
    </comment>
    <comment ref="S352" authorId="0" shapeId="0">
      <text>
        <r>
          <rPr>
            <sz val="11"/>
            <rFont val="Calibri"/>
            <family val="2"/>
            <charset val="238"/>
          </rPr>
          <t>SZV_F:ECSUtem1</t>
        </r>
      </text>
    </comment>
    <comment ref="T352" authorId="0" shapeId="0">
      <text>
        <r>
          <rPr>
            <sz val="11"/>
            <rFont val="Calibri"/>
            <family val="2"/>
            <charset val="238"/>
          </rPr>
          <t>SZV_F:KFHUtem1</t>
        </r>
      </text>
    </comment>
    <comment ref="U352" authorId="0" shapeId="0">
      <text>
        <r>
          <rPr>
            <sz val="11"/>
            <rFont val="Calibri"/>
            <family val="2"/>
            <charset val="238"/>
          </rPr>
          <t>SZV_F:Egyeb_SajatUtem1</t>
        </r>
      </text>
    </comment>
    <comment ref="V352" authorId="0" shapeId="0">
      <text>
        <r>
          <rPr>
            <sz val="11"/>
            <rFont val="Calibri"/>
            <family val="2"/>
            <charset val="238"/>
          </rPr>
          <t>SZV_F:DijUtem1</t>
        </r>
      </text>
    </comment>
    <comment ref="W352" authorId="0" shapeId="0">
      <text>
        <r>
          <rPr>
            <sz val="11"/>
            <rFont val="Calibri"/>
            <family val="2"/>
            <charset val="238"/>
          </rPr>
          <t>SZV_F:EM_Melleklet1_Utem1</t>
        </r>
      </text>
    </comment>
    <comment ref="X352" authorId="0" shapeId="0">
      <text>
        <r>
          <rPr>
            <sz val="11"/>
            <rFont val="Calibri"/>
            <family val="2"/>
            <charset val="238"/>
          </rPr>
          <t>SZV_F:EgyebAllamiUtem1</t>
        </r>
      </text>
    </comment>
    <comment ref="Y352" authorId="0" shapeId="0">
      <text>
        <r>
          <rPr>
            <sz val="11"/>
            <rFont val="Calibri"/>
            <family val="2"/>
            <charset val="238"/>
          </rPr>
          <t>SZV_F:OnkormanyzatiUtem1</t>
        </r>
      </text>
    </comment>
    <comment ref="Z352" authorId="0" shapeId="0">
      <text>
        <r>
          <rPr>
            <sz val="11"/>
            <rFont val="Calibri"/>
            <family val="2"/>
            <charset val="238"/>
          </rPr>
          <t>SZV_F:EUUtem1</t>
        </r>
      </text>
    </comment>
    <comment ref="AA352" authorId="0" shapeId="0">
      <text>
        <r>
          <rPr>
            <sz val="11"/>
            <rFont val="Calibri"/>
            <family val="2"/>
            <charset val="238"/>
          </rPr>
          <t>SZV_F:EgyebUtem1</t>
        </r>
      </text>
    </comment>
    <comment ref="AB352" authorId="0" shapeId="0">
      <text>
        <r>
          <rPr>
            <sz val="11"/>
            <rFont val="Calibri"/>
            <family val="2"/>
            <charset val="238"/>
          </rPr>
          <t>SZV_F:HitelKotvenyUtem1</t>
        </r>
      </text>
    </comment>
    <comment ref="AC352" authorId="0" shapeId="0">
      <text>
        <r>
          <rPr>
            <sz val="11"/>
            <rFont val="Calibri"/>
            <family val="2"/>
            <charset val="238"/>
          </rPr>
          <t>SZV_F:OsszesenUtem1</t>
        </r>
      </text>
    </comment>
    <comment ref="AF352" authorId="0" shapeId="0">
      <text>
        <r>
          <rPr>
            <sz val="11"/>
            <rFont val="Calibri"/>
            <family val="2"/>
            <charset val="238"/>
          </rPr>
          <t>SZV_F:HDUtem2</t>
        </r>
      </text>
    </comment>
    <comment ref="AG352" authorId="0" shapeId="0">
      <text>
        <r>
          <rPr>
            <sz val="11"/>
            <rFont val="Calibri"/>
            <family val="2"/>
            <charset val="238"/>
          </rPr>
          <t>SZV_F:ECSUtem2</t>
        </r>
      </text>
    </comment>
    <comment ref="AH352" authorId="0" shapeId="0">
      <text>
        <r>
          <rPr>
            <sz val="11"/>
            <rFont val="Calibri"/>
            <family val="2"/>
            <charset val="238"/>
          </rPr>
          <t>SZV_F:KFHUtem2</t>
        </r>
      </text>
    </comment>
    <comment ref="AI352" authorId="0" shapeId="0">
      <text>
        <r>
          <rPr>
            <sz val="11"/>
            <rFont val="Calibri"/>
            <family val="2"/>
            <charset val="238"/>
          </rPr>
          <t>SZV_F:Egyeb_SajatUtem2</t>
        </r>
      </text>
    </comment>
    <comment ref="AJ352" authorId="0" shapeId="0">
      <text>
        <r>
          <rPr>
            <sz val="11"/>
            <rFont val="Calibri"/>
            <family val="2"/>
            <charset val="238"/>
          </rPr>
          <t>SZV_F:DijUtem2</t>
        </r>
      </text>
    </comment>
    <comment ref="AK352" authorId="0" shapeId="0">
      <text>
        <r>
          <rPr>
            <sz val="11"/>
            <rFont val="Calibri"/>
            <family val="2"/>
            <charset val="238"/>
          </rPr>
          <t>SZV_F:EM_Melleklet1_Utem2</t>
        </r>
      </text>
    </comment>
    <comment ref="AL352" authorId="0" shapeId="0">
      <text>
        <r>
          <rPr>
            <sz val="11"/>
            <rFont val="Calibri"/>
            <family val="2"/>
            <charset val="238"/>
          </rPr>
          <t>SZV_F:EgyebAllamiUtem2</t>
        </r>
      </text>
    </comment>
    <comment ref="AM352" authorId="0" shapeId="0">
      <text>
        <r>
          <rPr>
            <sz val="11"/>
            <rFont val="Calibri"/>
            <family val="2"/>
            <charset val="238"/>
          </rPr>
          <t>SZV_F:OnkormanyzatiUtem2</t>
        </r>
      </text>
    </comment>
    <comment ref="AN352" authorId="0" shapeId="0">
      <text>
        <r>
          <rPr>
            <sz val="11"/>
            <rFont val="Calibri"/>
            <family val="2"/>
            <charset val="238"/>
          </rPr>
          <t>SZV_F:EUUtem2</t>
        </r>
      </text>
    </comment>
    <comment ref="AO352" authorId="0" shapeId="0">
      <text>
        <r>
          <rPr>
            <sz val="11"/>
            <rFont val="Calibri"/>
            <family val="2"/>
            <charset val="238"/>
          </rPr>
          <t>SZV_F:EgyebUtem2</t>
        </r>
      </text>
    </comment>
    <comment ref="AP352" authorId="0" shapeId="0">
      <text>
        <r>
          <rPr>
            <sz val="11"/>
            <rFont val="Calibri"/>
            <family val="2"/>
            <charset val="238"/>
          </rPr>
          <t>SZV_F:HitelKotvenyUtem2</t>
        </r>
      </text>
    </comment>
    <comment ref="AQ352" authorId="0" shapeId="0">
      <text>
        <r>
          <rPr>
            <sz val="11"/>
            <rFont val="Calibri"/>
            <family val="2"/>
            <charset val="238"/>
          </rPr>
          <t>SZV_F:OsszesenUtem2</t>
        </r>
      </text>
    </comment>
    <comment ref="AR352" authorId="0" shapeId="0">
      <text>
        <r>
          <rPr>
            <sz val="11"/>
            <rFont val="Calibri"/>
            <family val="2"/>
            <charset val="238"/>
          </rPr>
          <t>SZV_F:ForrashianyUtem2</t>
        </r>
      </text>
    </comment>
    <comment ref="AU352" authorId="0" shapeId="0">
      <text>
        <r>
          <rPr>
            <sz val="11"/>
            <rFont val="Calibri"/>
            <family val="2"/>
            <charset val="238"/>
          </rPr>
          <t>SZV_F:Indokolas</t>
        </r>
      </text>
    </comment>
    <comment ref="AV352" authorId="0" shapeId="0">
      <text>
        <r>
          <rPr>
            <sz val="11"/>
            <rFont val="Calibri"/>
            <family val="2"/>
            <charset val="238"/>
          </rPr>
          <t>SZV_F:Megjegyzes</t>
        </r>
      </text>
    </comment>
    <comment ref="AW352" authorId="0" shapeId="0">
      <text>
        <r>
          <rPr>
            <sz val="11"/>
            <rFont val="Calibri"/>
            <family val="2"/>
            <charset val="238"/>
          </rPr>
          <t>SZV_F:FeladatSorszam</t>
        </r>
      </text>
    </comment>
    <comment ref="AY352" authorId="0" shapeId="0">
      <text>
        <r>
          <rPr>
            <sz val="11"/>
            <rFont val="Calibri"/>
            <family val="2"/>
            <charset val="238"/>
          </rPr>
          <t>SZV_F:ISA</t>
        </r>
      </text>
    </comment>
    <comment ref="B353" authorId="0" shapeId="0">
      <text>
        <r>
          <rPr>
            <sz val="11"/>
            <rFont val="Calibri"/>
            <family val="2"/>
            <charset val="238"/>
          </rPr>
          <t>SZV_F:FontossagiSorrent</t>
        </r>
      </text>
    </comment>
    <comment ref="C353" authorId="0" shapeId="0">
      <text>
        <r>
          <rPr>
            <sz val="11"/>
            <rFont val="Calibri"/>
            <family val="2"/>
            <charset val="238"/>
          </rPr>
          <t>SZV_F:FeladatKategoria</t>
        </r>
      </text>
    </comment>
    <comment ref="D353" authorId="0" shapeId="0">
      <text>
        <r>
          <rPr>
            <sz val="11"/>
            <rFont val="Calibri"/>
            <family val="2"/>
            <charset val="238"/>
          </rPr>
          <t>SZV_F:FeladatMegnevezes</t>
        </r>
      </text>
    </comment>
    <comment ref="E353" authorId="0" shapeId="0">
      <text>
        <r>
          <rPr>
            <sz val="11"/>
            <rFont val="Calibri"/>
            <family val="2"/>
            <charset val="238"/>
          </rPr>
          <t>SZV_F:ElviEngedelySzam</t>
        </r>
      </text>
    </comment>
    <comment ref="F353" authorId="0" shapeId="0">
      <text>
        <r>
          <rPr>
            <sz val="11"/>
            <rFont val="Calibri"/>
            <family val="2"/>
            <charset val="238"/>
          </rPr>
          <t>SZV_F:VKR_Kod</t>
        </r>
      </text>
    </comment>
    <comment ref="G353" authorId="0" shapeId="0">
      <text>
        <r>
          <rPr>
            <sz val="11"/>
            <rFont val="Calibri"/>
            <family val="2"/>
            <charset val="238"/>
          </rPr>
          <t>SZV_F:VKR_Nev</t>
        </r>
      </text>
    </comment>
    <comment ref="H353" authorId="0" shapeId="0">
      <text>
        <r>
          <rPr>
            <sz val="11"/>
            <rFont val="Calibri"/>
            <family val="2"/>
            <charset val="238"/>
          </rPr>
          <t>SZV_F:FeladatAzonosito</t>
        </r>
      </text>
    </comment>
    <comment ref="I353" authorId="0" shapeId="0">
      <text>
        <r>
          <rPr>
            <sz val="11"/>
            <rFont val="Calibri"/>
            <family val="2"/>
            <charset val="238"/>
          </rPr>
          <t>SZV_F:EllatasiTerulet</t>
        </r>
      </text>
    </comment>
    <comment ref="J353" authorId="0" shapeId="0">
      <text>
        <r>
          <rPr>
            <sz val="11"/>
            <rFont val="Calibri"/>
            <family val="2"/>
            <charset val="238"/>
          </rPr>
          <t>SZV_F:EllatasertFelelos</t>
        </r>
      </text>
    </comment>
    <comment ref="K353" authorId="0" shapeId="0">
      <text>
        <r>
          <rPr>
            <sz val="11"/>
            <rFont val="Calibri"/>
            <family val="2"/>
            <charset val="238"/>
          </rPr>
          <t>SZV_F:TervezettNettoKoltseg</t>
        </r>
      </text>
    </comment>
    <comment ref="L353" authorId="0" shapeId="0">
      <text>
        <r>
          <rPr>
            <sz val="11"/>
            <rFont val="Calibri"/>
            <family val="2"/>
            <charset val="238"/>
          </rPr>
          <t>SZV_F:IdotartamKezdes</t>
        </r>
      </text>
    </comment>
    <comment ref="M353" authorId="0" shapeId="0">
      <text>
        <r>
          <rPr>
            <sz val="11"/>
            <rFont val="Calibri"/>
            <family val="2"/>
            <charset val="238"/>
          </rPr>
          <t>SZV_F:IdotartamBefejezes</t>
        </r>
      </text>
    </comment>
    <comment ref="N353" authorId="0" shapeId="0">
      <text>
        <r>
          <rPr>
            <sz val="11"/>
            <rFont val="Calibri"/>
            <family val="2"/>
            <charset val="238"/>
          </rPr>
          <t>SZV_F:NettoKoltsegUtem1</t>
        </r>
      </text>
    </comment>
    <comment ref="O353" authorId="0" shapeId="0">
      <text>
        <r>
          <rPr>
            <sz val="11"/>
            <rFont val="Calibri"/>
            <family val="2"/>
            <charset val="238"/>
          </rPr>
          <t>SZV_F:NettoKoltsegUtem2</t>
        </r>
      </text>
    </comment>
    <comment ref="P353" authorId="0" shapeId="0">
      <text>
        <r>
          <rPr>
            <sz val="11"/>
            <rFont val="Calibri"/>
            <family val="2"/>
            <charset val="238"/>
          </rPr>
          <t>SZV_F:EM_Melleklet2_KTG</t>
        </r>
      </text>
    </comment>
    <comment ref="R353" authorId="0" shapeId="0">
      <text>
        <r>
          <rPr>
            <sz val="11"/>
            <rFont val="Calibri"/>
            <family val="2"/>
            <charset val="238"/>
          </rPr>
          <t>SZV_F:HDUtem1</t>
        </r>
      </text>
    </comment>
    <comment ref="S353" authorId="0" shapeId="0">
      <text>
        <r>
          <rPr>
            <sz val="11"/>
            <rFont val="Calibri"/>
            <family val="2"/>
            <charset val="238"/>
          </rPr>
          <t>SZV_F:ECSUtem1</t>
        </r>
      </text>
    </comment>
    <comment ref="T353" authorId="0" shapeId="0">
      <text>
        <r>
          <rPr>
            <sz val="11"/>
            <rFont val="Calibri"/>
            <family val="2"/>
            <charset val="238"/>
          </rPr>
          <t>SZV_F:KFHUtem1</t>
        </r>
      </text>
    </comment>
    <comment ref="U353" authorId="0" shapeId="0">
      <text>
        <r>
          <rPr>
            <sz val="11"/>
            <rFont val="Calibri"/>
            <family val="2"/>
            <charset val="238"/>
          </rPr>
          <t>SZV_F:Egyeb_SajatUtem1</t>
        </r>
      </text>
    </comment>
    <comment ref="V353" authorId="0" shapeId="0">
      <text>
        <r>
          <rPr>
            <sz val="11"/>
            <rFont val="Calibri"/>
            <family val="2"/>
            <charset val="238"/>
          </rPr>
          <t>SZV_F:DijUtem1</t>
        </r>
      </text>
    </comment>
    <comment ref="W353" authorId="0" shapeId="0">
      <text>
        <r>
          <rPr>
            <sz val="11"/>
            <rFont val="Calibri"/>
            <family val="2"/>
            <charset val="238"/>
          </rPr>
          <t>SZV_F:EM_Melleklet1_Utem1</t>
        </r>
      </text>
    </comment>
    <comment ref="X353" authorId="0" shapeId="0">
      <text>
        <r>
          <rPr>
            <sz val="11"/>
            <rFont val="Calibri"/>
            <family val="2"/>
            <charset val="238"/>
          </rPr>
          <t>SZV_F:EgyebAllamiUtem1</t>
        </r>
      </text>
    </comment>
    <comment ref="Y353" authorId="0" shapeId="0">
      <text>
        <r>
          <rPr>
            <sz val="11"/>
            <rFont val="Calibri"/>
            <family val="2"/>
            <charset val="238"/>
          </rPr>
          <t>SZV_F:OnkormanyzatiUtem1</t>
        </r>
      </text>
    </comment>
    <comment ref="Z353" authorId="0" shapeId="0">
      <text>
        <r>
          <rPr>
            <sz val="11"/>
            <rFont val="Calibri"/>
            <family val="2"/>
            <charset val="238"/>
          </rPr>
          <t>SZV_F:EUUtem1</t>
        </r>
      </text>
    </comment>
    <comment ref="AA353" authorId="0" shapeId="0">
      <text>
        <r>
          <rPr>
            <sz val="11"/>
            <rFont val="Calibri"/>
            <family val="2"/>
            <charset val="238"/>
          </rPr>
          <t>SZV_F:EgyebUtem1</t>
        </r>
      </text>
    </comment>
    <comment ref="AB353" authorId="0" shapeId="0">
      <text>
        <r>
          <rPr>
            <sz val="11"/>
            <rFont val="Calibri"/>
            <family val="2"/>
            <charset val="238"/>
          </rPr>
          <t>SZV_F:HitelKotvenyUtem1</t>
        </r>
      </text>
    </comment>
    <comment ref="AC353" authorId="0" shapeId="0">
      <text>
        <r>
          <rPr>
            <sz val="11"/>
            <rFont val="Calibri"/>
            <family val="2"/>
            <charset val="238"/>
          </rPr>
          <t>SZV_F:OsszesenUtem1</t>
        </r>
      </text>
    </comment>
    <comment ref="AF353" authorId="0" shapeId="0">
      <text>
        <r>
          <rPr>
            <sz val="11"/>
            <rFont val="Calibri"/>
            <family val="2"/>
            <charset val="238"/>
          </rPr>
          <t>SZV_F:HDUtem2</t>
        </r>
      </text>
    </comment>
    <comment ref="AG353" authorId="0" shapeId="0">
      <text>
        <r>
          <rPr>
            <sz val="11"/>
            <rFont val="Calibri"/>
            <family val="2"/>
            <charset val="238"/>
          </rPr>
          <t>SZV_F:ECSUtem2</t>
        </r>
      </text>
    </comment>
    <comment ref="AH353" authorId="0" shapeId="0">
      <text>
        <r>
          <rPr>
            <sz val="11"/>
            <rFont val="Calibri"/>
            <family val="2"/>
            <charset val="238"/>
          </rPr>
          <t>SZV_F:KFHUtem2</t>
        </r>
      </text>
    </comment>
    <comment ref="AI353" authorId="0" shapeId="0">
      <text>
        <r>
          <rPr>
            <sz val="11"/>
            <rFont val="Calibri"/>
            <family val="2"/>
            <charset val="238"/>
          </rPr>
          <t>SZV_F:Egyeb_SajatUtem2</t>
        </r>
      </text>
    </comment>
    <comment ref="AJ353" authorId="0" shapeId="0">
      <text>
        <r>
          <rPr>
            <sz val="11"/>
            <rFont val="Calibri"/>
            <family val="2"/>
            <charset val="238"/>
          </rPr>
          <t>SZV_F:DijUtem2</t>
        </r>
      </text>
    </comment>
    <comment ref="AK353" authorId="0" shapeId="0">
      <text>
        <r>
          <rPr>
            <sz val="11"/>
            <rFont val="Calibri"/>
            <family val="2"/>
            <charset val="238"/>
          </rPr>
          <t>SZV_F:EM_Melleklet1_Utem2</t>
        </r>
      </text>
    </comment>
    <comment ref="AL353" authorId="0" shapeId="0">
      <text>
        <r>
          <rPr>
            <sz val="11"/>
            <rFont val="Calibri"/>
            <family val="2"/>
            <charset val="238"/>
          </rPr>
          <t>SZV_F:EgyebAllamiUtem2</t>
        </r>
      </text>
    </comment>
    <comment ref="AM353" authorId="0" shapeId="0">
      <text>
        <r>
          <rPr>
            <sz val="11"/>
            <rFont val="Calibri"/>
            <family val="2"/>
            <charset val="238"/>
          </rPr>
          <t>SZV_F:OnkormanyzatiUtem2</t>
        </r>
      </text>
    </comment>
    <comment ref="AN353" authorId="0" shapeId="0">
      <text>
        <r>
          <rPr>
            <sz val="11"/>
            <rFont val="Calibri"/>
            <family val="2"/>
            <charset val="238"/>
          </rPr>
          <t>SZV_F:EUUtem2</t>
        </r>
      </text>
    </comment>
    <comment ref="AO353" authorId="0" shapeId="0">
      <text>
        <r>
          <rPr>
            <sz val="11"/>
            <rFont val="Calibri"/>
            <family val="2"/>
            <charset val="238"/>
          </rPr>
          <t>SZV_F:EgyebUtem2</t>
        </r>
      </text>
    </comment>
    <comment ref="AP353" authorId="0" shapeId="0">
      <text>
        <r>
          <rPr>
            <sz val="11"/>
            <rFont val="Calibri"/>
            <family val="2"/>
            <charset val="238"/>
          </rPr>
          <t>SZV_F:HitelKotvenyUtem2</t>
        </r>
      </text>
    </comment>
    <comment ref="AQ353" authorId="0" shapeId="0">
      <text>
        <r>
          <rPr>
            <sz val="11"/>
            <rFont val="Calibri"/>
            <family val="2"/>
            <charset val="238"/>
          </rPr>
          <t>SZV_F:OsszesenUtem2</t>
        </r>
      </text>
    </comment>
    <comment ref="AR353" authorId="0" shapeId="0">
      <text>
        <r>
          <rPr>
            <sz val="11"/>
            <rFont val="Calibri"/>
            <family val="2"/>
            <charset val="238"/>
          </rPr>
          <t>SZV_F:ForrashianyUtem2</t>
        </r>
      </text>
    </comment>
    <comment ref="AU353" authorId="0" shapeId="0">
      <text>
        <r>
          <rPr>
            <sz val="11"/>
            <rFont val="Calibri"/>
            <family val="2"/>
            <charset val="238"/>
          </rPr>
          <t>SZV_F:Indokolas</t>
        </r>
      </text>
    </comment>
    <comment ref="AV353" authorId="0" shapeId="0">
      <text>
        <r>
          <rPr>
            <sz val="11"/>
            <rFont val="Calibri"/>
            <family val="2"/>
            <charset val="238"/>
          </rPr>
          <t>SZV_F:Megjegyzes</t>
        </r>
      </text>
    </comment>
    <comment ref="AW353" authorId="0" shapeId="0">
      <text>
        <r>
          <rPr>
            <sz val="11"/>
            <rFont val="Calibri"/>
            <family val="2"/>
            <charset val="238"/>
          </rPr>
          <t>SZV_F:FeladatSorszam</t>
        </r>
      </text>
    </comment>
    <comment ref="AY353" authorId="0" shapeId="0">
      <text>
        <r>
          <rPr>
            <sz val="11"/>
            <rFont val="Calibri"/>
            <family val="2"/>
            <charset val="238"/>
          </rPr>
          <t>SZV_F:ISA</t>
        </r>
      </text>
    </comment>
    <comment ref="B354" authorId="0" shapeId="0">
      <text>
        <r>
          <rPr>
            <sz val="11"/>
            <rFont val="Calibri"/>
            <family val="2"/>
            <charset val="238"/>
          </rPr>
          <t>SZV_F:FontossagiSorrent</t>
        </r>
      </text>
    </comment>
    <comment ref="C354" authorId="0" shapeId="0">
      <text>
        <r>
          <rPr>
            <sz val="11"/>
            <rFont val="Calibri"/>
            <family val="2"/>
            <charset val="238"/>
          </rPr>
          <t>SZV_F:FeladatKategoria</t>
        </r>
      </text>
    </comment>
    <comment ref="D354" authorId="0" shapeId="0">
      <text>
        <r>
          <rPr>
            <sz val="11"/>
            <rFont val="Calibri"/>
            <family val="2"/>
            <charset val="238"/>
          </rPr>
          <t>SZV_F:FeladatMegnevezes</t>
        </r>
      </text>
    </comment>
    <comment ref="E354" authorId="0" shapeId="0">
      <text>
        <r>
          <rPr>
            <sz val="11"/>
            <rFont val="Calibri"/>
            <family val="2"/>
            <charset val="238"/>
          </rPr>
          <t>SZV_F:ElviEngedelySzam</t>
        </r>
      </text>
    </comment>
    <comment ref="F354" authorId="0" shapeId="0">
      <text>
        <r>
          <rPr>
            <sz val="11"/>
            <rFont val="Calibri"/>
            <family val="2"/>
            <charset val="238"/>
          </rPr>
          <t>SZV_F:VKR_Kod</t>
        </r>
      </text>
    </comment>
    <comment ref="G354" authorId="0" shapeId="0">
      <text>
        <r>
          <rPr>
            <sz val="11"/>
            <rFont val="Calibri"/>
            <family val="2"/>
            <charset val="238"/>
          </rPr>
          <t>SZV_F:VKR_Nev</t>
        </r>
      </text>
    </comment>
    <comment ref="H354" authorId="0" shapeId="0">
      <text>
        <r>
          <rPr>
            <sz val="11"/>
            <rFont val="Calibri"/>
            <family val="2"/>
            <charset val="238"/>
          </rPr>
          <t>SZV_F:FeladatAzonosito</t>
        </r>
      </text>
    </comment>
    <comment ref="I354" authorId="0" shapeId="0">
      <text>
        <r>
          <rPr>
            <sz val="11"/>
            <rFont val="Calibri"/>
            <family val="2"/>
            <charset val="238"/>
          </rPr>
          <t>SZV_F:EllatasiTerulet</t>
        </r>
      </text>
    </comment>
    <comment ref="J354" authorId="0" shapeId="0">
      <text>
        <r>
          <rPr>
            <sz val="11"/>
            <rFont val="Calibri"/>
            <family val="2"/>
            <charset val="238"/>
          </rPr>
          <t>SZV_F:EllatasertFelelos</t>
        </r>
      </text>
    </comment>
    <comment ref="K354" authorId="0" shapeId="0">
      <text>
        <r>
          <rPr>
            <sz val="11"/>
            <rFont val="Calibri"/>
            <family val="2"/>
            <charset val="238"/>
          </rPr>
          <t>SZV_F:TervezettNettoKoltseg</t>
        </r>
      </text>
    </comment>
    <comment ref="L354" authorId="0" shapeId="0">
      <text>
        <r>
          <rPr>
            <sz val="11"/>
            <rFont val="Calibri"/>
            <family val="2"/>
            <charset val="238"/>
          </rPr>
          <t>SZV_F:IdotartamKezdes</t>
        </r>
      </text>
    </comment>
    <comment ref="M354" authorId="0" shapeId="0">
      <text>
        <r>
          <rPr>
            <sz val="11"/>
            <rFont val="Calibri"/>
            <family val="2"/>
            <charset val="238"/>
          </rPr>
          <t>SZV_F:IdotartamBefejezes</t>
        </r>
      </text>
    </comment>
    <comment ref="N354" authorId="0" shapeId="0">
      <text>
        <r>
          <rPr>
            <sz val="11"/>
            <rFont val="Calibri"/>
            <family val="2"/>
            <charset val="238"/>
          </rPr>
          <t>SZV_F:NettoKoltsegUtem1</t>
        </r>
      </text>
    </comment>
    <comment ref="O354" authorId="0" shapeId="0">
      <text>
        <r>
          <rPr>
            <sz val="11"/>
            <rFont val="Calibri"/>
            <family val="2"/>
            <charset val="238"/>
          </rPr>
          <t>SZV_F:NettoKoltsegUtem2</t>
        </r>
      </text>
    </comment>
    <comment ref="P354" authorId="0" shapeId="0">
      <text>
        <r>
          <rPr>
            <sz val="11"/>
            <rFont val="Calibri"/>
            <family val="2"/>
            <charset val="238"/>
          </rPr>
          <t>SZV_F:EM_Melleklet2_KTG</t>
        </r>
      </text>
    </comment>
    <comment ref="R354" authorId="0" shapeId="0">
      <text>
        <r>
          <rPr>
            <sz val="11"/>
            <rFont val="Calibri"/>
            <family val="2"/>
            <charset val="238"/>
          </rPr>
          <t>SZV_F:HDUtem1</t>
        </r>
      </text>
    </comment>
    <comment ref="S354" authorId="0" shapeId="0">
      <text>
        <r>
          <rPr>
            <sz val="11"/>
            <rFont val="Calibri"/>
            <family val="2"/>
            <charset val="238"/>
          </rPr>
          <t>SZV_F:ECSUtem1</t>
        </r>
      </text>
    </comment>
    <comment ref="T354" authorId="0" shapeId="0">
      <text>
        <r>
          <rPr>
            <sz val="11"/>
            <rFont val="Calibri"/>
            <family val="2"/>
            <charset val="238"/>
          </rPr>
          <t>SZV_F:KFHUtem1</t>
        </r>
      </text>
    </comment>
    <comment ref="U354" authorId="0" shapeId="0">
      <text>
        <r>
          <rPr>
            <sz val="11"/>
            <rFont val="Calibri"/>
            <family val="2"/>
            <charset val="238"/>
          </rPr>
          <t>SZV_F:Egyeb_SajatUtem1</t>
        </r>
      </text>
    </comment>
    <comment ref="V354" authorId="0" shapeId="0">
      <text>
        <r>
          <rPr>
            <sz val="11"/>
            <rFont val="Calibri"/>
            <family val="2"/>
            <charset val="238"/>
          </rPr>
          <t>SZV_F:DijUtem1</t>
        </r>
      </text>
    </comment>
    <comment ref="W354" authorId="0" shapeId="0">
      <text>
        <r>
          <rPr>
            <sz val="11"/>
            <rFont val="Calibri"/>
            <family val="2"/>
            <charset val="238"/>
          </rPr>
          <t>SZV_F:EM_Melleklet1_Utem1</t>
        </r>
      </text>
    </comment>
    <comment ref="X354" authorId="0" shapeId="0">
      <text>
        <r>
          <rPr>
            <sz val="11"/>
            <rFont val="Calibri"/>
            <family val="2"/>
            <charset val="238"/>
          </rPr>
          <t>SZV_F:EgyebAllamiUtem1</t>
        </r>
      </text>
    </comment>
    <comment ref="Y354" authorId="0" shapeId="0">
      <text>
        <r>
          <rPr>
            <sz val="11"/>
            <rFont val="Calibri"/>
            <family val="2"/>
            <charset val="238"/>
          </rPr>
          <t>SZV_F:OnkormanyzatiUtem1</t>
        </r>
      </text>
    </comment>
    <comment ref="Z354" authorId="0" shapeId="0">
      <text>
        <r>
          <rPr>
            <sz val="11"/>
            <rFont val="Calibri"/>
            <family val="2"/>
            <charset val="238"/>
          </rPr>
          <t>SZV_F:EUUtem1</t>
        </r>
      </text>
    </comment>
    <comment ref="AA354" authorId="0" shapeId="0">
      <text>
        <r>
          <rPr>
            <sz val="11"/>
            <rFont val="Calibri"/>
            <family val="2"/>
            <charset val="238"/>
          </rPr>
          <t>SZV_F:EgyebUtem1</t>
        </r>
      </text>
    </comment>
    <comment ref="AB354" authorId="0" shapeId="0">
      <text>
        <r>
          <rPr>
            <sz val="11"/>
            <rFont val="Calibri"/>
            <family val="2"/>
            <charset val="238"/>
          </rPr>
          <t>SZV_F:HitelKotvenyUtem1</t>
        </r>
      </text>
    </comment>
    <comment ref="AC354" authorId="0" shapeId="0">
      <text>
        <r>
          <rPr>
            <sz val="11"/>
            <rFont val="Calibri"/>
            <family val="2"/>
            <charset val="238"/>
          </rPr>
          <t>SZV_F:OsszesenUtem1</t>
        </r>
      </text>
    </comment>
    <comment ref="AF354" authorId="0" shapeId="0">
      <text>
        <r>
          <rPr>
            <sz val="11"/>
            <rFont val="Calibri"/>
            <family val="2"/>
            <charset val="238"/>
          </rPr>
          <t>SZV_F:HDUtem2</t>
        </r>
      </text>
    </comment>
    <comment ref="AG354" authorId="0" shapeId="0">
      <text>
        <r>
          <rPr>
            <sz val="11"/>
            <rFont val="Calibri"/>
            <family val="2"/>
            <charset val="238"/>
          </rPr>
          <t>SZV_F:ECSUtem2</t>
        </r>
      </text>
    </comment>
    <comment ref="AH354" authorId="0" shapeId="0">
      <text>
        <r>
          <rPr>
            <sz val="11"/>
            <rFont val="Calibri"/>
            <family val="2"/>
            <charset val="238"/>
          </rPr>
          <t>SZV_F:KFHUtem2</t>
        </r>
      </text>
    </comment>
    <comment ref="AI354" authorId="0" shapeId="0">
      <text>
        <r>
          <rPr>
            <sz val="11"/>
            <rFont val="Calibri"/>
            <family val="2"/>
            <charset val="238"/>
          </rPr>
          <t>SZV_F:Egyeb_SajatUtem2</t>
        </r>
      </text>
    </comment>
    <comment ref="AJ354" authorId="0" shapeId="0">
      <text>
        <r>
          <rPr>
            <sz val="11"/>
            <rFont val="Calibri"/>
            <family val="2"/>
            <charset val="238"/>
          </rPr>
          <t>SZV_F:DijUtem2</t>
        </r>
      </text>
    </comment>
    <comment ref="AK354" authorId="0" shapeId="0">
      <text>
        <r>
          <rPr>
            <sz val="11"/>
            <rFont val="Calibri"/>
            <family val="2"/>
            <charset val="238"/>
          </rPr>
          <t>SZV_F:EM_Melleklet1_Utem2</t>
        </r>
      </text>
    </comment>
    <comment ref="AL354" authorId="0" shapeId="0">
      <text>
        <r>
          <rPr>
            <sz val="11"/>
            <rFont val="Calibri"/>
            <family val="2"/>
            <charset val="238"/>
          </rPr>
          <t>SZV_F:EgyebAllamiUtem2</t>
        </r>
      </text>
    </comment>
    <comment ref="AM354" authorId="0" shapeId="0">
      <text>
        <r>
          <rPr>
            <sz val="11"/>
            <rFont val="Calibri"/>
            <family val="2"/>
            <charset val="238"/>
          </rPr>
          <t>SZV_F:OnkormanyzatiUtem2</t>
        </r>
      </text>
    </comment>
    <comment ref="AN354" authorId="0" shapeId="0">
      <text>
        <r>
          <rPr>
            <sz val="11"/>
            <rFont val="Calibri"/>
            <family val="2"/>
            <charset val="238"/>
          </rPr>
          <t>SZV_F:EUUtem2</t>
        </r>
      </text>
    </comment>
    <comment ref="AO354" authorId="0" shapeId="0">
      <text>
        <r>
          <rPr>
            <sz val="11"/>
            <rFont val="Calibri"/>
            <family val="2"/>
            <charset val="238"/>
          </rPr>
          <t>SZV_F:EgyebUtem2</t>
        </r>
      </text>
    </comment>
    <comment ref="AP354" authorId="0" shapeId="0">
      <text>
        <r>
          <rPr>
            <sz val="11"/>
            <rFont val="Calibri"/>
            <family val="2"/>
            <charset val="238"/>
          </rPr>
          <t>SZV_F:HitelKotvenyUtem2</t>
        </r>
      </text>
    </comment>
    <comment ref="AQ354" authorId="0" shapeId="0">
      <text>
        <r>
          <rPr>
            <sz val="11"/>
            <rFont val="Calibri"/>
            <family val="2"/>
            <charset val="238"/>
          </rPr>
          <t>SZV_F:OsszesenUtem2</t>
        </r>
      </text>
    </comment>
    <comment ref="AR354" authorId="0" shapeId="0">
      <text>
        <r>
          <rPr>
            <sz val="11"/>
            <rFont val="Calibri"/>
            <family val="2"/>
            <charset val="238"/>
          </rPr>
          <t>SZV_F:ForrashianyUtem2</t>
        </r>
      </text>
    </comment>
    <comment ref="AU354" authorId="0" shapeId="0">
      <text>
        <r>
          <rPr>
            <sz val="11"/>
            <rFont val="Calibri"/>
            <family val="2"/>
            <charset val="238"/>
          </rPr>
          <t>SZV_F:Indokolas</t>
        </r>
      </text>
    </comment>
    <comment ref="AV354" authorId="0" shapeId="0">
      <text>
        <r>
          <rPr>
            <sz val="11"/>
            <rFont val="Calibri"/>
            <family val="2"/>
            <charset val="238"/>
          </rPr>
          <t>SZV_F:Megjegyzes</t>
        </r>
      </text>
    </comment>
    <comment ref="AW354" authorId="0" shapeId="0">
      <text>
        <r>
          <rPr>
            <sz val="11"/>
            <rFont val="Calibri"/>
            <family val="2"/>
            <charset val="238"/>
          </rPr>
          <t>SZV_F:FeladatSorszam</t>
        </r>
      </text>
    </comment>
    <comment ref="AY354" authorId="0" shapeId="0">
      <text>
        <r>
          <rPr>
            <sz val="11"/>
            <rFont val="Calibri"/>
            <family val="2"/>
            <charset val="238"/>
          </rPr>
          <t>SZV_F:ISA</t>
        </r>
      </text>
    </comment>
    <comment ref="B355" authorId="0" shapeId="0">
      <text>
        <r>
          <rPr>
            <sz val="11"/>
            <rFont val="Calibri"/>
            <family val="2"/>
            <charset val="238"/>
          </rPr>
          <t>SZV_F:FontossagiSorrent</t>
        </r>
      </text>
    </comment>
    <comment ref="C355" authorId="0" shapeId="0">
      <text>
        <r>
          <rPr>
            <sz val="11"/>
            <rFont val="Calibri"/>
            <family val="2"/>
            <charset val="238"/>
          </rPr>
          <t>SZV_F:FeladatKategoria</t>
        </r>
      </text>
    </comment>
    <comment ref="D355" authorId="0" shapeId="0">
      <text>
        <r>
          <rPr>
            <sz val="11"/>
            <rFont val="Calibri"/>
            <family val="2"/>
            <charset val="238"/>
          </rPr>
          <t>SZV_F:FeladatMegnevezes</t>
        </r>
      </text>
    </comment>
    <comment ref="E355" authorId="0" shapeId="0">
      <text>
        <r>
          <rPr>
            <sz val="11"/>
            <rFont val="Calibri"/>
            <family val="2"/>
            <charset val="238"/>
          </rPr>
          <t>SZV_F:ElviEngedelySzam</t>
        </r>
      </text>
    </comment>
    <comment ref="F355" authorId="0" shapeId="0">
      <text>
        <r>
          <rPr>
            <sz val="11"/>
            <rFont val="Calibri"/>
            <family val="2"/>
            <charset val="238"/>
          </rPr>
          <t>SZV_F:VKR_Kod</t>
        </r>
      </text>
    </comment>
    <comment ref="G355" authorId="0" shapeId="0">
      <text>
        <r>
          <rPr>
            <sz val="11"/>
            <rFont val="Calibri"/>
            <family val="2"/>
            <charset val="238"/>
          </rPr>
          <t>SZV_F:VKR_Nev</t>
        </r>
      </text>
    </comment>
    <comment ref="H355" authorId="0" shapeId="0">
      <text>
        <r>
          <rPr>
            <sz val="11"/>
            <rFont val="Calibri"/>
            <family val="2"/>
            <charset val="238"/>
          </rPr>
          <t>SZV_F:FeladatAzonosito</t>
        </r>
      </text>
    </comment>
    <comment ref="I355" authorId="0" shapeId="0">
      <text>
        <r>
          <rPr>
            <sz val="11"/>
            <rFont val="Calibri"/>
            <family val="2"/>
            <charset val="238"/>
          </rPr>
          <t>SZV_F:EllatasiTerulet</t>
        </r>
      </text>
    </comment>
    <comment ref="J355" authorId="0" shapeId="0">
      <text>
        <r>
          <rPr>
            <sz val="11"/>
            <rFont val="Calibri"/>
            <family val="2"/>
            <charset val="238"/>
          </rPr>
          <t>SZV_F:EllatasertFelelos</t>
        </r>
      </text>
    </comment>
    <comment ref="K355" authorId="0" shapeId="0">
      <text>
        <r>
          <rPr>
            <sz val="11"/>
            <rFont val="Calibri"/>
            <family val="2"/>
            <charset val="238"/>
          </rPr>
          <t>SZV_F:TervezettNettoKoltseg</t>
        </r>
      </text>
    </comment>
    <comment ref="L355" authorId="0" shapeId="0">
      <text>
        <r>
          <rPr>
            <sz val="11"/>
            <rFont val="Calibri"/>
            <family val="2"/>
            <charset val="238"/>
          </rPr>
          <t>SZV_F:IdotartamKezdes</t>
        </r>
      </text>
    </comment>
    <comment ref="M355" authorId="0" shapeId="0">
      <text>
        <r>
          <rPr>
            <sz val="11"/>
            <rFont val="Calibri"/>
            <family val="2"/>
            <charset val="238"/>
          </rPr>
          <t>SZV_F:IdotartamBefejezes</t>
        </r>
      </text>
    </comment>
    <comment ref="N355" authorId="0" shapeId="0">
      <text>
        <r>
          <rPr>
            <sz val="11"/>
            <rFont val="Calibri"/>
            <family val="2"/>
            <charset val="238"/>
          </rPr>
          <t>SZV_F:NettoKoltsegUtem1</t>
        </r>
      </text>
    </comment>
    <comment ref="O355" authorId="0" shapeId="0">
      <text>
        <r>
          <rPr>
            <sz val="11"/>
            <rFont val="Calibri"/>
            <family val="2"/>
            <charset val="238"/>
          </rPr>
          <t>SZV_F:NettoKoltsegUtem2</t>
        </r>
      </text>
    </comment>
    <comment ref="P355" authorId="0" shapeId="0">
      <text>
        <r>
          <rPr>
            <sz val="11"/>
            <rFont val="Calibri"/>
            <family val="2"/>
            <charset val="238"/>
          </rPr>
          <t>SZV_F:EM_Melleklet2_KTG</t>
        </r>
      </text>
    </comment>
    <comment ref="R355" authorId="0" shapeId="0">
      <text>
        <r>
          <rPr>
            <sz val="11"/>
            <rFont val="Calibri"/>
            <family val="2"/>
            <charset val="238"/>
          </rPr>
          <t>SZV_F:HDUtem1</t>
        </r>
      </text>
    </comment>
    <comment ref="S355" authorId="0" shapeId="0">
      <text>
        <r>
          <rPr>
            <sz val="11"/>
            <rFont val="Calibri"/>
            <family val="2"/>
            <charset val="238"/>
          </rPr>
          <t>SZV_F:ECSUtem1</t>
        </r>
      </text>
    </comment>
    <comment ref="T355" authorId="0" shapeId="0">
      <text>
        <r>
          <rPr>
            <sz val="11"/>
            <rFont val="Calibri"/>
            <family val="2"/>
            <charset val="238"/>
          </rPr>
          <t>SZV_F:KFHUtem1</t>
        </r>
      </text>
    </comment>
    <comment ref="U355" authorId="0" shapeId="0">
      <text>
        <r>
          <rPr>
            <sz val="11"/>
            <rFont val="Calibri"/>
            <family val="2"/>
            <charset val="238"/>
          </rPr>
          <t>SZV_F:Egyeb_SajatUtem1</t>
        </r>
      </text>
    </comment>
    <comment ref="V355" authorId="0" shapeId="0">
      <text>
        <r>
          <rPr>
            <sz val="11"/>
            <rFont val="Calibri"/>
            <family val="2"/>
            <charset val="238"/>
          </rPr>
          <t>SZV_F:DijUtem1</t>
        </r>
      </text>
    </comment>
    <comment ref="W355" authorId="0" shapeId="0">
      <text>
        <r>
          <rPr>
            <sz val="11"/>
            <rFont val="Calibri"/>
            <family val="2"/>
            <charset val="238"/>
          </rPr>
          <t>SZV_F:EM_Melleklet1_Utem1</t>
        </r>
      </text>
    </comment>
    <comment ref="X355" authorId="0" shapeId="0">
      <text>
        <r>
          <rPr>
            <sz val="11"/>
            <rFont val="Calibri"/>
            <family val="2"/>
            <charset val="238"/>
          </rPr>
          <t>SZV_F:EgyebAllamiUtem1</t>
        </r>
      </text>
    </comment>
    <comment ref="Y355" authorId="0" shapeId="0">
      <text>
        <r>
          <rPr>
            <sz val="11"/>
            <rFont val="Calibri"/>
            <family val="2"/>
            <charset val="238"/>
          </rPr>
          <t>SZV_F:OnkormanyzatiUtem1</t>
        </r>
      </text>
    </comment>
    <comment ref="Z355" authorId="0" shapeId="0">
      <text>
        <r>
          <rPr>
            <sz val="11"/>
            <rFont val="Calibri"/>
            <family val="2"/>
            <charset val="238"/>
          </rPr>
          <t>SZV_F:EUUtem1</t>
        </r>
      </text>
    </comment>
    <comment ref="AA355" authorId="0" shapeId="0">
      <text>
        <r>
          <rPr>
            <sz val="11"/>
            <rFont val="Calibri"/>
            <family val="2"/>
            <charset val="238"/>
          </rPr>
          <t>SZV_F:EgyebUtem1</t>
        </r>
      </text>
    </comment>
    <comment ref="AB355" authorId="0" shapeId="0">
      <text>
        <r>
          <rPr>
            <sz val="11"/>
            <rFont val="Calibri"/>
            <family val="2"/>
            <charset val="238"/>
          </rPr>
          <t>SZV_F:HitelKotvenyUtem1</t>
        </r>
      </text>
    </comment>
    <comment ref="AC355" authorId="0" shapeId="0">
      <text>
        <r>
          <rPr>
            <sz val="11"/>
            <rFont val="Calibri"/>
            <family val="2"/>
            <charset val="238"/>
          </rPr>
          <t>SZV_F:OsszesenUtem1</t>
        </r>
      </text>
    </comment>
    <comment ref="AF355" authorId="0" shapeId="0">
      <text>
        <r>
          <rPr>
            <sz val="11"/>
            <rFont val="Calibri"/>
            <family val="2"/>
            <charset val="238"/>
          </rPr>
          <t>SZV_F:HDUtem2</t>
        </r>
      </text>
    </comment>
    <comment ref="AG355" authorId="0" shapeId="0">
      <text>
        <r>
          <rPr>
            <sz val="11"/>
            <rFont val="Calibri"/>
            <family val="2"/>
            <charset val="238"/>
          </rPr>
          <t>SZV_F:ECSUtem2</t>
        </r>
      </text>
    </comment>
    <comment ref="AH355" authorId="0" shapeId="0">
      <text>
        <r>
          <rPr>
            <sz val="11"/>
            <rFont val="Calibri"/>
            <family val="2"/>
            <charset val="238"/>
          </rPr>
          <t>SZV_F:KFHUtem2</t>
        </r>
      </text>
    </comment>
    <comment ref="AI355" authorId="0" shapeId="0">
      <text>
        <r>
          <rPr>
            <sz val="11"/>
            <rFont val="Calibri"/>
            <family val="2"/>
            <charset val="238"/>
          </rPr>
          <t>SZV_F:Egyeb_SajatUtem2</t>
        </r>
      </text>
    </comment>
    <comment ref="AJ355" authorId="0" shapeId="0">
      <text>
        <r>
          <rPr>
            <sz val="11"/>
            <rFont val="Calibri"/>
            <family val="2"/>
            <charset val="238"/>
          </rPr>
          <t>SZV_F:DijUtem2</t>
        </r>
      </text>
    </comment>
    <comment ref="AK355" authorId="0" shapeId="0">
      <text>
        <r>
          <rPr>
            <sz val="11"/>
            <rFont val="Calibri"/>
            <family val="2"/>
            <charset val="238"/>
          </rPr>
          <t>SZV_F:EM_Melleklet1_Utem2</t>
        </r>
      </text>
    </comment>
    <comment ref="AL355" authorId="0" shapeId="0">
      <text>
        <r>
          <rPr>
            <sz val="11"/>
            <rFont val="Calibri"/>
            <family val="2"/>
            <charset val="238"/>
          </rPr>
          <t>SZV_F:EgyebAllamiUtem2</t>
        </r>
      </text>
    </comment>
    <comment ref="AM355" authorId="0" shapeId="0">
      <text>
        <r>
          <rPr>
            <sz val="11"/>
            <rFont val="Calibri"/>
            <family val="2"/>
            <charset val="238"/>
          </rPr>
          <t>SZV_F:OnkormanyzatiUtem2</t>
        </r>
      </text>
    </comment>
    <comment ref="AN355" authorId="0" shapeId="0">
      <text>
        <r>
          <rPr>
            <sz val="11"/>
            <rFont val="Calibri"/>
            <family val="2"/>
            <charset val="238"/>
          </rPr>
          <t>SZV_F:EUUtem2</t>
        </r>
      </text>
    </comment>
    <comment ref="AO355" authorId="0" shapeId="0">
      <text>
        <r>
          <rPr>
            <sz val="11"/>
            <rFont val="Calibri"/>
            <family val="2"/>
            <charset val="238"/>
          </rPr>
          <t>SZV_F:EgyebUtem2</t>
        </r>
      </text>
    </comment>
    <comment ref="AP355" authorId="0" shapeId="0">
      <text>
        <r>
          <rPr>
            <sz val="11"/>
            <rFont val="Calibri"/>
            <family val="2"/>
            <charset val="238"/>
          </rPr>
          <t>SZV_F:HitelKotvenyUtem2</t>
        </r>
      </text>
    </comment>
    <comment ref="AQ355" authorId="0" shapeId="0">
      <text>
        <r>
          <rPr>
            <sz val="11"/>
            <rFont val="Calibri"/>
            <family val="2"/>
            <charset val="238"/>
          </rPr>
          <t>SZV_F:OsszesenUtem2</t>
        </r>
      </text>
    </comment>
    <comment ref="AR355" authorId="0" shapeId="0">
      <text>
        <r>
          <rPr>
            <sz val="11"/>
            <rFont val="Calibri"/>
            <family val="2"/>
            <charset val="238"/>
          </rPr>
          <t>SZV_F:ForrashianyUtem2</t>
        </r>
      </text>
    </comment>
    <comment ref="AU355" authorId="0" shapeId="0">
      <text>
        <r>
          <rPr>
            <sz val="11"/>
            <rFont val="Calibri"/>
            <family val="2"/>
            <charset val="238"/>
          </rPr>
          <t>SZV_F:Indokolas</t>
        </r>
      </text>
    </comment>
    <comment ref="AV355" authorId="0" shapeId="0">
      <text>
        <r>
          <rPr>
            <sz val="11"/>
            <rFont val="Calibri"/>
            <family val="2"/>
            <charset val="238"/>
          </rPr>
          <t>SZV_F:Megjegyzes</t>
        </r>
      </text>
    </comment>
    <comment ref="AW355" authorId="0" shapeId="0">
      <text>
        <r>
          <rPr>
            <sz val="11"/>
            <rFont val="Calibri"/>
            <family val="2"/>
            <charset val="238"/>
          </rPr>
          <t>SZV_F:FeladatSorszam</t>
        </r>
      </text>
    </comment>
    <comment ref="AY355" authorId="0" shapeId="0">
      <text>
        <r>
          <rPr>
            <sz val="11"/>
            <rFont val="Calibri"/>
            <family val="2"/>
            <charset val="238"/>
          </rPr>
          <t>SZV_F:ISA</t>
        </r>
      </text>
    </comment>
    <comment ref="B356" authorId="0" shapeId="0">
      <text>
        <r>
          <rPr>
            <sz val="11"/>
            <rFont val="Calibri"/>
            <family val="2"/>
            <charset val="238"/>
          </rPr>
          <t>SZV_F:FontossagiSorrent</t>
        </r>
      </text>
    </comment>
    <comment ref="C356" authorId="0" shapeId="0">
      <text>
        <r>
          <rPr>
            <sz val="11"/>
            <rFont val="Calibri"/>
            <family val="2"/>
            <charset val="238"/>
          </rPr>
          <t>SZV_F:FeladatKategoria</t>
        </r>
      </text>
    </comment>
    <comment ref="D356" authorId="0" shapeId="0">
      <text>
        <r>
          <rPr>
            <sz val="11"/>
            <rFont val="Calibri"/>
            <family val="2"/>
            <charset val="238"/>
          </rPr>
          <t>SZV_F:FeladatMegnevezes</t>
        </r>
      </text>
    </comment>
    <comment ref="E356" authorId="0" shapeId="0">
      <text>
        <r>
          <rPr>
            <sz val="11"/>
            <rFont val="Calibri"/>
            <family val="2"/>
            <charset val="238"/>
          </rPr>
          <t>SZV_F:ElviEngedelySzam</t>
        </r>
      </text>
    </comment>
    <comment ref="F356" authorId="0" shapeId="0">
      <text>
        <r>
          <rPr>
            <sz val="11"/>
            <rFont val="Calibri"/>
            <family val="2"/>
            <charset val="238"/>
          </rPr>
          <t>SZV_F:VKR_Kod</t>
        </r>
      </text>
    </comment>
    <comment ref="G356" authorId="0" shapeId="0">
      <text>
        <r>
          <rPr>
            <sz val="11"/>
            <rFont val="Calibri"/>
            <family val="2"/>
            <charset val="238"/>
          </rPr>
          <t>SZV_F:VKR_Nev</t>
        </r>
      </text>
    </comment>
    <comment ref="H356" authorId="0" shapeId="0">
      <text>
        <r>
          <rPr>
            <sz val="11"/>
            <rFont val="Calibri"/>
            <family val="2"/>
            <charset val="238"/>
          </rPr>
          <t>SZV_F:FeladatAzonosito</t>
        </r>
      </text>
    </comment>
    <comment ref="I356" authorId="0" shapeId="0">
      <text>
        <r>
          <rPr>
            <sz val="11"/>
            <rFont val="Calibri"/>
            <family val="2"/>
            <charset val="238"/>
          </rPr>
          <t>SZV_F:EllatasiTerulet</t>
        </r>
      </text>
    </comment>
    <comment ref="J356" authorId="0" shapeId="0">
      <text>
        <r>
          <rPr>
            <sz val="11"/>
            <rFont val="Calibri"/>
            <family val="2"/>
            <charset val="238"/>
          </rPr>
          <t>SZV_F:EllatasertFelelos</t>
        </r>
      </text>
    </comment>
    <comment ref="K356" authorId="0" shapeId="0">
      <text>
        <r>
          <rPr>
            <sz val="11"/>
            <rFont val="Calibri"/>
            <family val="2"/>
            <charset val="238"/>
          </rPr>
          <t>SZV_F:TervezettNettoKoltseg</t>
        </r>
      </text>
    </comment>
    <comment ref="L356" authorId="0" shapeId="0">
      <text>
        <r>
          <rPr>
            <sz val="11"/>
            <rFont val="Calibri"/>
            <family val="2"/>
            <charset val="238"/>
          </rPr>
          <t>SZV_F:IdotartamKezdes</t>
        </r>
      </text>
    </comment>
    <comment ref="M356" authorId="0" shapeId="0">
      <text>
        <r>
          <rPr>
            <sz val="11"/>
            <rFont val="Calibri"/>
            <family val="2"/>
            <charset val="238"/>
          </rPr>
          <t>SZV_F:IdotartamBefejezes</t>
        </r>
      </text>
    </comment>
    <comment ref="N356" authorId="0" shapeId="0">
      <text>
        <r>
          <rPr>
            <sz val="11"/>
            <rFont val="Calibri"/>
            <family val="2"/>
            <charset val="238"/>
          </rPr>
          <t>SZV_F:NettoKoltsegUtem1</t>
        </r>
      </text>
    </comment>
    <comment ref="O356" authorId="0" shapeId="0">
      <text>
        <r>
          <rPr>
            <sz val="11"/>
            <rFont val="Calibri"/>
            <family val="2"/>
            <charset val="238"/>
          </rPr>
          <t>SZV_F:NettoKoltsegUtem2</t>
        </r>
      </text>
    </comment>
    <comment ref="P356" authorId="0" shapeId="0">
      <text>
        <r>
          <rPr>
            <sz val="11"/>
            <rFont val="Calibri"/>
            <family val="2"/>
            <charset val="238"/>
          </rPr>
          <t>SZV_F:EM_Melleklet2_KTG</t>
        </r>
      </text>
    </comment>
    <comment ref="R356" authorId="0" shapeId="0">
      <text>
        <r>
          <rPr>
            <sz val="11"/>
            <rFont val="Calibri"/>
            <family val="2"/>
            <charset val="238"/>
          </rPr>
          <t>SZV_F:HDUtem1</t>
        </r>
      </text>
    </comment>
    <comment ref="S356" authorId="0" shapeId="0">
      <text>
        <r>
          <rPr>
            <sz val="11"/>
            <rFont val="Calibri"/>
            <family val="2"/>
            <charset val="238"/>
          </rPr>
          <t>SZV_F:ECSUtem1</t>
        </r>
      </text>
    </comment>
    <comment ref="T356" authorId="0" shapeId="0">
      <text>
        <r>
          <rPr>
            <sz val="11"/>
            <rFont val="Calibri"/>
            <family val="2"/>
            <charset val="238"/>
          </rPr>
          <t>SZV_F:KFHUtem1</t>
        </r>
      </text>
    </comment>
    <comment ref="U356" authorId="0" shapeId="0">
      <text>
        <r>
          <rPr>
            <sz val="11"/>
            <rFont val="Calibri"/>
            <family val="2"/>
            <charset val="238"/>
          </rPr>
          <t>SZV_F:Egyeb_SajatUtem1</t>
        </r>
      </text>
    </comment>
    <comment ref="V356" authorId="0" shapeId="0">
      <text>
        <r>
          <rPr>
            <sz val="11"/>
            <rFont val="Calibri"/>
            <family val="2"/>
            <charset val="238"/>
          </rPr>
          <t>SZV_F:DijUtem1</t>
        </r>
      </text>
    </comment>
    <comment ref="W356" authorId="0" shapeId="0">
      <text>
        <r>
          <rPr>
            <sz val="11"/>
            <rFont val="Calibri"/>
            <family val="2"/>
            <charset val="238"/>
          </rPr>
          <t>SZV_F:EM_Melleklet1_Utem1</t>
        </r>
      </text>
    </comment>
    <comment ref="X356" authorId="0" shapeId="0">
      <text>
        <r>
          <rPr>
            <sz val="11"/>
            <rFont val="Calibri"/>
            <family val="2"/>
            <charset val="238"/>
          </rPr>
          <t>SZV_F:EgyebAllamiUtem1</t>
        </r>
      </text>
    </comment>
    <comment ref="Y356" authorId="0" shapeId="0">
      <text>
        <r>
          <rPr>
            <sz val="11"/>
            <rFont val="Calibri"/>
            <family val="2"/>
            <charset val="238"/>
          </rPr>
          <t>SZV_F:OnkormanyzatiUtem1</t>
        </r>
      </text>
    </comment>
    <comment ref="Z356" authorId="0" shapeId="0">
      <text>
        <r>
          <rPr>
            <sz val="11"/>
            <rFont val="Calibri"/>
            <family val="2"/>
            <charset val="238"/>
          </rPr>
          <t>SZV_F:EUUtem1</t>
        </r>
      </text>
    </comment>
    <comment ref="AA356" authorId="0" shapeId="0">
      <text>
        <r>
          <rPr>
            <sz val="11"/>
            <rFont val="Calibri"/>
            <family val="2"/>
            <charset val="238"/>
          </rPr>
          <t>SZV_F:EgyebUtem1</t>
        </r>
      </text>
    </comment>
    <comment ref="AB356" authorId="0" shapeId="0">
      <text>
        <r>
          <rPr>
            <sz val="11"/>
            <rFont val="Calibri"/>
            <family val="2"/>
            <charset val="238"/>
          </rPr>
          <t>SZV_F:HitelKotvenyUtem1</t>
        </r>
      </text>
    </comment>
    <comment ref="AC356" authorId="0" shapeId="0">
      <text>
        <r>
          <rPr>
            <sz val="11"/>
            <rFont val="Calibri"/>
            <family val="2"/>
            <charset val="238"/>
          </rPr>
          <t>SZV_F:OsszesenUtem1</t>
        </r>
      </text>
    </comment>
    <comment ref="AF356" authorId="0" shapeId="0">
      <text>
        <r>
          <rPr>
            <sz val="11"/>
            <rFont val="Calibri"/>
            <family val="2"/>
            <charset val="238"/>
          </rPr>
          <t>SZV_F:HDUtem2</t>
        </r>
      </text>
    </comment>
    <comment ref="AG356" authorId="0" shapeId="0">
      <text>
        <r>
          <rPr>
            <sz val="11"/>
            <rFont val="Calibri"/>
            <family val="2"/>
            <charset val="238"/>
          </rPr>
          <t>SZV_F:ECSUtem2</t>
        </r>
      </text>
    </comment>
    <comment ref="AH356" authorId="0" shapeId="0">
      <text>
        <r>
          <rPr>
            <sz val="11"/>
            <rFont val="Calibri"/>
            <family val="2"/>
            <charset val="238"/>
          </rPr>
          <t>SZV_F:KFHUtem2</t>
        </r>
      </text>
    </comment>
    <comment ref="AI356" authorId="0" shapeId="0">
      <text>
        <r>
          <rPr>
            <sz val="11"/>
            <rFont val="Calibri"/>
            <family val="2"/>
            <charset val="238"/>
          </rPr>
          <t>SZV_F:Egyeb_SajatUtem2</t>
        </r>
      </text>
    </comment>
    <comment ref="AJ356" authorId="0" shapeId="0">
      <text>
        <r>
          <rPr>
            <sz val="11"/>
            <rFont val="Calibri"/>
            <family val="2"/>
            <charset val="238"/>
          </rPr>
          <t>SZV_F:DijUtem2</t>
        </r>
      </text>
    </comment>
    <comment ref="AK356" authorId="0" shapeId="0">
      <text>
        <r>
          <rPr>
            <sz val="11"/>
            <rFont val="Calibri"/>
            <family val="2"/>
            <charset val="238"/>
          </rPr>
          <t>SZV_F:EM_Melleklet1_Utem2</t>
        </r>
      </text>
    </comment>
    <comment ref="AL356" authorId="0" shapeId="0">
      <text>
        <r>
          <rPr>
            <sz val="11"/>
            <rFont val="Calibri"/>
            <family val="2"/>
            <charset val="238"/>
          </rPr>
          <t>SZV_F:EgyebAllamiUtem2</t>
        </r>
      </text>
    </comment>
    <comment ref="AM356" authorId="0" shapeId="0">
      <text>
        <r>
          <rPr>
            <sz val="11"/>
            <rFont val="Calibri"/>
            <family val="2"/>
            <charset val="238"/>
          </rPr>
          <t>SZV_F:OnkormanyzatiUtem2</t>
        </r>
      </text>
    </comment>
    <comment ref="AN356" authorId="0" shapeId="0">
      <text>
        <r>
          <rPr>
            <sz val="11"/>
            <rFont val="Calibri"/>
            <family val="2"/>
            <charset val="238"/>
          </rPr>
          <t>SZV_F:EUUtem2</t>
        </r>
      </text>
    </comment>
    <comment ref="AO356" authorId="0" shapeId="0">
      <text>
        <r>
          <rPr>
            <sz val="11"/>
            <rFont val="Calibri"/>
            <family val="2"/>
            <charset val="238"/>
          </rPr>
          <t>SZV_F:EgyebUtem2</t>
        </r>
      </text>
    </comment>
    <comment ref="AP356" authorId="0" shapeId="0">
      <text>
        <r>
          <rPr>
            <sz val="11"/>
            <rFont val="Calibri"/>
            <family val="2"/>
            <charset val="238"/>
          </rPr>
          <t>SZV_F:HitelKotvenyUtem2</t>
        </r>
      </text>
    </comment>
    <comment ref="AQ356" authorId="0" shapeId="0">
      <text>
        <r>
          <rPr>
            <sz val="11"/>
            <rFont val="Calibri"/>
            <family val="2"/>
            <charset val="238"/>
          </rPr>
          <t>SZV_F:OsszesenUtem2</t>
        </r>
      </text>
    </comment>
    <comment ref="AR356" authorId="0" shapeId="0">
      <text>
        <r>
          <rPr>
            <sz val="11"/>
            <rFont val="Calibri"/>
            <family val="2"/>
            <charset val="238"/>
          </rPr>
          <t>SZV_F:ForrashianyUtem2</t>
        </r>
      </text>
    </comment>
    <comment ref="AU356" authorId="0" shapeId="0">
      <text>
        <r>
          <rPr>
            <sz val="11"/>
            <rFont val="Calibri"/>
            <family val="2"/>
            <charset val="238"/>
          </rPr>
          <t>SZV_F:Indokolas</t>
        </r>
      </text>
    </comment>
    <comment ref="AV356" authorId="0" shapeId="0">
      <text>
        <r>
          <rPr>
            <sz val="11"/>
            <rFont val="Calibri"/>
            <family val="2"/>
            <charset val="238"/>
          </rPr>
          <t>SZV_F:Megjegyzes</t>
        </r>
      </text>
    </comment>
    <comment ref="AW356" authorId="0" shapeId="0">
      <text>
        <r>
          <rPr>
            <sz val="11"/>
            <rFont val="Calibri"/>
            <family val="2"/>
            <charset val="238"/>
          </rPr>
          <t>SZV_F:FeladatSorszam</t>
        </r>
      </text>
    </comment>
    <comment ref="AY356" authorId="0" shapeId="0">
      <text>
        <r>
          <rPr>
            <sz val="11"/>
            <rFont val="Calibri"/>
            <family val="2"/>
            <charset val="238"/>
          </rPr>
          <t>SZV_F:ISA</t>
        </r>
      </text>
    </comment>
  </commentList>
</comments>
</file>

<file path=xl/comments4.xml><?xml version="1.0" encoding="utf-8"?>
<comments xmlns="http://schemas.openxmlformats.org/spreadsheetml/2006/main">
  <authors>
    <author>Anonymous</author>
  </authors>
  <commentList>
    <comment ref="A3" authorId="0" shapeId="0">
      <text>
        <r>
          <rPr>
            <sz val="11"/>
            <rFont val="Calibri"/>
            <family val="2"/>
            <charset val="238"/>
          </rPr>
          <t>UserDEComment</t>
        </r>
      </text>
    </comment>
  </commentList>
</comments>
</file>

<file path=xl/sharedStrings.xml><?xml version="1.0" encoding="utf-8"?>
<sst xmlns="http://schemas.openxmlformats.org/spreadsheetml/2006/main" count="2693" uniqueCount="485">
  <si>
    <t>A felújítási feladat kategóriája - SZENNYVÍZ</t>
  </si>
  <si>
    <t>A Nemzeti Vízművek Zrt. által javasolt főcsoport</t>
  </si>
  <si>
    <t>FORRÁS MEGNEVEZÉSE</t>
  </si>
  <si>
    <t>A kitöltés lehetséges eredménye, az "ELLENÖRZÉS" oszlopban jelenik meg</t>
  </si>
  <si>
    <t>Színkód</t>
  </si>
  <si>
    <r>
      <t xml:space="preserve">A kitöltés lehetséges eredménye, az "ELLENÖRZÉS" oszlopban jelenik meg </t>
    </r>
    <r>
      <rPr>
        <sz val="16"/>
        <color theme="1"/>
        <rFont val="Arial"/>
        <family val="2"/>
        <charset val="238"/>
      </rPr>
      <t>(</t>
    </r>
    <r>
      <rPr>
        <i/>
        <sz val="16"/>
        <color theme="1"/>
        <rFont val="Arial"/>
        <family val="2"/>
        <charset val="238"/>
      </rPr>
      <t>Osszesito lap</t>
    </r>
    <r>
      <rPr>
        <sz val="16"/>
        <color theme="1"/>
        <rFont val="Arial"/>
        <family val="2"/>
        <charset val="238"/>
      </rPr>
      <t>)</t>
    </r>
  </si>
  <si>
    <t>Sorszám</t>
  </si>
  <si>
    <t>KATEGÓRIA</t>
  </si>
  <si>
    <t>1. SZINT</t>
  </si>
  <si>
    <t>2. SZINT</t>
  </si>
  <si>
    <t>3. SZINT</t>
  </si>
  <si>
    <t>PÉLDÁK</t>
  </si>
  <si>
    <t>Kategóriák</t>
  </si>
  <si>
    <t>Magyarázat</t>
  </si>
  <si>
    <t>Nincs VKR kiválasztva!</t>
  </si>
  <si>
    <t>Nincs rögzítve!</t>
  </si>
  <si>
    <t>2111_VEZETÉK_TÁV</t>
  </si>
  <si>
    <t>vezeték</t>
  </si>
  <si>
    <t>távvezeték</t>
  </si>
  <si>
    <t>regionális vezetékkel, távvezetékkel kapcsolatos felújítási feladatok</t>
  </si>
  <si>
    <t>Használati díj</t>
  </si>
  <si>
    <t>Ide értendő: 
- az előző évek használati díj maradványa
- önkormányzattól átvett fel nem használt használati díj
- a víziközmű alap (Vksztv. 2. § 33.pont) 
- Vksztv. értelmező rendelkezéséhez egyezően bérleti díj, vagyonkezelési díj vagy koncessziós díj</t>
  </si>
  <si>
    <t>Hiányos kitöltés! („?”-oszlop üres)</t>
  </si>
  <si>
    <t>Kitöltési hiba!</t>
  </si>
  <si>
    <t>2121_VEZETÉK_GERINC</t>
  </si>
  <si>
    <t>gerinc vezeték</t>
  </si>
  <si>
    <t>gerincvezetékkel kapcsolatos felújítási feladatok</t>
  </si>
  <si>
    <t>ÉCS</t>
  </si>
  <si>
    <t>- értékcsökkenési leírás</t>
  </si>
  <si>
    <t>I. ütem forrása nincs kitöltve!</t>
  </si>
  <si>
    <t>Hiányzik a rövidtávú terv!</t>
  </si>
  <si>
    <t>2131_VEZETÉK_BEKÖTŐ</t>
  </si>
  <si>
    <t>bekötővezeték</t>
  </si>
  <si>
    <t>bekötővezetékkel kapcsolatos felújítási feladatok</t>
  </si>
  <si>
    <t>Közműfejlesztési hozzájárulás</t>
  </si>
  <si>
    <t>II. ütem forrása nincs kitöltve!</t>
  </si>
  <si>
    <t>Hiányzik a hosszútávú terv!</t>
  </si>
  <si>
    <t>2100_VEZETÉK_KOMPLEX</t>
  </si>
  <si>
    <t>komplex</t>
  </si>
  <si>
    <t>a vezetékekhez kapcsolódó komplex felújítási feladatok (pl.: egy adott utcára vonatkozó szennyvízelvezetési rendszer teljeskörű felújítása)</t>
  </si>
  <si>
    <t>Egyéb saját forrás</t>
  </si>
  <si>
    <t>- Társasági eszköz hasznosításból/értékesítésből származó bevétel/vissznyeremény</t>
  </si>
  <si>
    <t>Költségek üteme nem megfelelő (az időtartam és a költség üteme eltér)!</t>
  </si>
  <si>
    <t>Kitöltés rendben!</t>
  </si>
  <si>
    <t>2110_VEZETÉK_EGYÉB</t>
  </si>
  <si>
    <t>egyéb</t>
  </si>
  <si>
    <t>a vezetékrendszerhez kapcsolódó, egyéb, a fenti kategóriákba nem besorolható felújítási feladatok (pl.: hídvezeték, légtelenítő felújítás, csere)</t>
  </si>
  <si>
    <t>VFEA 2. melléklet</t>
  </si>
  <si>
    <t>- Víziközmű-fejlesztési és Ellentételezési Alap - 24/2023. (XII. 13.) EM rendelet 2. melléklet</t>
  </si>
  <si>
    <t>Kötelező cellák kitöltve, de az I.ütem forrása hibás!</t>
  </si>
  <si>
    <t>2211_AKNA_SZIVATTYÚ_HÁLÓZATI</t>
  </si>
  <si>
    <t>átemelőakna, tisztítóakna, szerelvényakna</t>
  </si>
  <si>
    <t>szivattyú</t>
  </si>
  <si>
    <t>hálózati</t>
  </si>
  <si>
    <t>az elvezetőhálózaton, végátemelőben található szivattyúfelújítási feladatok (pl.: átemelőszivattyú felújítása, cseréje)</t>
  </si>
  <si>
    <t>Állami támogatás</t>
  </si>
  <si>
    <t>- központi kezelésű előirányzat
- egyéb állami támogatás
- egyéb központi költségvetés</t>
  </si>
  <si>
    <t>Kötelező cellák kitöltve, de a II. ütem forrása hibás!</t>
  </si>
  <si>
    <t>2212_AKNA_SZIVATTYÚ_HÁZI</t>
  </si>
  <si>
    <t>házi beemelő</t>
  </si>
  <si>
    <t>házi beemelő szivattyúhoz kapcsolódó felújítási feladatok (pl.: szivattyú felújítása, cseréje)</t>
  </si>
  <si>
    <t>Önkormányzati támogatás</t>
  </si>
  <si>
    <t>- bármilyen önkormányzati forrás</t>
  </si>
  <si>
    <t>Nullás a rövidtávú feladat és rövid (hiányzik) a hozzá tartozó indoklás!</t>
  </si>
  <si>
    <t>2213_AKNA_GÉPÉSZET</t>
  </si>
  <si>
    <t>végátemelő</t>
  </si>
  <si>
    <t xml:space="preserve">átemelők aknákban tervezett gépészeti felújítások (szivattyú felújításon túl tervezett gépészeti feladatok; pl. elzáró szerelvények, vezetősinek, csatlakozótalp, láncok, stb.) </t>
  </si>
  <si>
    <t>EU-s támogatás</t>
  </si>
  <si>
    <t>Nullás a hosszútávú feladat és rövid (hiányzik) a hozzá tartozó indoklás!";</t>
  </si>
  <si>
    <t>2221_AKNA_ÉPÍTÉSZET</t>
  </si>
  <si>
    <t>építészet</t>
  </si>
  <si>
    <t>a gyűjtőhálózaton található aknák építészeti felújítása (pl.: bélelés, vízzáróvá tétel, felületkezelés, fedlapcsere)</t>
  </si>
  <si>
    <t>Egyéb támogatás</t>
  </si>
  <si>
    <t>- egyéb külső forrás
- egyéb nemzetközi hátterű támogatás
- egyéb/Fejlesztési célú pénzeszköz átadás
- állami/önkormányzati eszköz hasznosításból/értékesítésből szárm. bevétel/vissznyeremény
- ESCO típusú finanszírozás</t>
  </si>
  <si>
    <t>II. ütemre nem tervezhet Rendkívüli feladatot!</t>
  </si>
  <si>
    <t>2200_AKNA_KOMPLEX</t>
  </si>
  <si>
    <t>a gyűjtőhálózaton található aknákhoz kapcsolódó komplex felújítási feladatok (pl.: szennyvízátemelő teljeskörű felújítása)</t>
  </si>
  <si>
    <t>Banki hitel, kötvénykibocsátás</t>
  </si>
  <si>
    <t>EM rendelet 2. melléklet terhére elszámolt költség nem lehet nagyobb az I. ütemre tervezett tényleges költségnél!";</t>
  </si>
  <si>
    <t>2210_AKNA_EGYÉB</t>
  </si>
  <si>
    <t>az aknákhoz kapcsolódó, egyéb, a fenti kategóriákba nem besorolható felújítási feladatok (pl.: szaghatások kezelése)</t>
  </si>
  <si>
    <t>Többlet forrást jelölt meg az I. ütemnél! Kérjük, a többletet az 'Osszesito' fülön tüntesse fel!</t>
  </si>
  <si>
    <t>2311_GÉPHÁZ</t>
  </si>
  <si>
    <t>gépház</t>
  </si>
  <si>
    <t>gépházhoz kapcsolódó felújítási feladatok (pl.: vákuumgépház, szivattyúgépház felújítása)</t>
  </si>
  <si>
    <t>Többlet forrást jelölt meg a II. ütemnél! Kérjük, a többletet az 'Osszesito' fülön tüntesse</t>
  </si>
  <si>
    <t>2411_TELEP_SZV KEZELÉS</t>
  </si>
  <si>
    <t>szennyvíztisztító telep</t>
  </si>
  <si>
    <t>szennyvízkezelés</t>
  </si>
  <si>
    <t>a szennyvízkezelés műtárgyaihoz kapcsolódó felújítási feladatok (pl.: rács, homokfogó, zsír és olajfogó, biológiai műtárgyak felújítása, recirkulációs szivattyú, vegyszerszivattyú, levegőztető, keverő felújítása, cseréje, NV Zrt. által javasolt 221., 222. és 223. főcsoport)</t>
  </si>
  <si>
    <t>2412_TELEP_ISZAP KEZELÉS</t>
  </si>
  <si>
    <t>iszapkezelés</t>
  </si>
  <si>
    <t>az iszapkezelés műtárgyaihoz kapcsolódó felújítási feladatok (pl.: víztelenítéshez, iszapsűrítéshez kapcsolódó műtárgyak, berendezések felújítása, cseréje, NV Zrt. által javasolt 224. főcsoport)</t>
  </si>
  <si>
    <t>2413_TELEP_SZIVATTYÚ</t>
  </si>
  <si>
    <t>a szennyvíztisztító telephez kapcsolódó új szivattyúk beszerzése</t>
  </si>
  <si>
    <t>2414_TELEP_ÉPÍTÉSZET</t>
  </si>
  <si>
    <t>szennyvíztisztító telephez kapcsolódó építészeti felújítási feladatok (pl.: épület, út felújítása)</t>
  </si>
  <si>
    <t>2400_TELEP_KOMPLEX</t>
  </si>
  <si>
    <t>szennyvíztisztító telephez kapcsolódó komplex felújítási feladatok (pl.: a szennyvíztisztító telepen a szennyvízkezelés, az iszapkezelés, építészet, energetika, irányítástechnikai munkákból többféle feladatot együttesen tartalmazó felújítás)</t>
  </si>
  <si>
    <t>2410_TELEP_EGYÉB</t>
  </si>
  <si>
    <t>a szennyvíztisztító telephez kapcsolódó, egyéb, a fenti kategóriákba nem besorolható felújítási feladatok (pl.: hőszivattyú felújítás, csere, NV Zrt. által javasolt 226. és 228. főcsoport)</t>
  </si>
  <si>
    <t>2511_VILL_IRÁNYTECH</t>
  </si>
  <si>
    <t>villamos- és irányítástechnika</t>
  </si>
  <si>
    <t>villamos- és irányítástechnikai felújítási feladatok, folyamatirányító rendszer felújítása (pl.: vezérlőszekrény felújítása, cseréje, NV Zrt. által javasolt 225. főcsoport)</t>
  </si>
  <si>
    <t>2611_BIOGÁZ</t>
  </si>
  <si>
    <t>biogáz</t>
  </si>
  <si>
    <t>a biogáz hasznosításához szükséges rendszerhez kapcsolódó felújítási feladatok (pl.: gázmotor csere, NV Zrt. által javasolt 230. főcsoport)</t>
  </si>
  <si>
    <t>2711_NAPELEM</t>
  </si>
  <si>
    <t>napelem</t>
  </si>
  <si>
    <t xml:space="preserve">a napelemrendszer egységeihez kapcsolódó felújítási feladatok </t>
  </si>
  <si>
    <t>2811_EGYÉB</t>
  </si>
  <si>
    <t>a szennyvízelvezetéshez és -tisztításhoz kapcsolódó, egyéb, a fenti kategóriákba nem besorolható felújítási feladatok (pl.: biztonságtechnika, vagyonvédelem, szolgalmi jog, ingatlan-nyilvántartás, tervezés, engedélyeztetés, közműfelújítás utáni úthelyreállítás, szennyvíztisztító telepre vezető bekötőút felújítása</t>
  </si>
  <si>
    <t>2911_NINCS FELADAT</t>
  </si>
  <si>
    <t>nincs feladat</t>
  </si>
  <si>
    <t>Az adott ütemben nem kerül feladat betervezésre, melynek indokolása a "MEGJEGYZÉS" című mezőben szükséges.</t>
  </si>
  <si>
    <t>2011_RENDKÍVÜLI</t>
  </si>
  <si>
    <t>rendkívüli</t>
  </si>
  <si>
    <t>A</t>
  </si>
  <si>
    <t>B</t>
  </si>
  <si>
    <t>C</t>
  </si>
  <si>
    <t>D</t>
  </si>
  <si>
    <t>E/1</t>
  </si>
  <si>
    <t>E/2</t>
  </si>
  <si>
    <t>fx</t>
  </si>
  <si>
    <t>VKEFFO</t>
  </si>
  <si>
    <t>F</t>
  </si>
  <si>
    <t>G</t>
  </si>
  <si>
    <t>I/1</t>
  </si>
  <si>
    <t>I/2</t>
  </si>
  <si>
    <t>J/1</t>
  </si>
  <si>
    <t>J/2</t>
  </si>
  <si>
    <t>H/1 -- Forrás megnevezése (I. ütem)</t>
  </si>
  <si>
    <t>H/2 -- Forrás megnevezése (II. ütem)</t>
  </si>
  <si>
    <t/>
  </si>
  <si>
    <t>Ellenőrzés</t>
  </si>
  <si>
    <t>Fontossági sorrend</t>
  </si>
  <si>
    <t>A felújítási feladat kategóriája</t>
  </si>
  <si>
    <t>Felújítás megnevezése</t>
  </si>
  <si>
    <t>Vízjogi létesítési/ elvi engedély száma (amennyiben rendelkezésre áll)</t>
  </si>
  <si>
    <t>Víziközmű-rendszer hivatali kódja</t>
  </si>
  <si>
    <t>Víziközmű-rendszer megnevezése</t>
  </si>
  <si>
    <t>FELADAT-AZONOSITO</t>
  </si>
  <si>
    <t>Ellátási terület</t>
  </si>
  <si>
    <t>Az érintett ellátásért felelős(ök) megnevezése</t>
  </si>
  <si>
    <t>Tervezett nettó költség [eFt]</t>
  </si>
  <si>
    <t>Megvalósítás várható időtartama - KEZDÉS</t>
  </si>
  <si>
    <t>Megvalósítás várható időtartama - BEFEJEZÉS</t>
  </si>
  <si>
    <t>A Felújítás tervezett nettó költsége a tervezési időszak ütemezése szerint [eFt] - I. ütem</t>
  </si>
  <si>
    <t>A Felújítás tervezett nettó költsége a tervezési időszak ütemezése szerint [eFt] - II. ütem</t>
  </si>
  <si>
    <t>Az EM rendelet 2. melléklet terhére elszámolni tervezett költség</t>
  </si>
  <si>
    <t>Használati díj [eFt]</t>
  </si>
  <si>
    <t>ÉCS [eFt]</t>
  </si>
  <si>
    <t>Közműfejlesztési hozzájárulás [eFt]</t>
  </si>
  <si>
    <t>Egyéb saját forrás [eFt]</t>
  </si>
  <si>
    <t>Díj [eFt]</t>
  </si>
  <si>
    <t>VFEA - EM rendelet 1. melléklet</t>
  </si>
  <si>
    <t>Egyéb állami támogatás [eFt]</t>
  </si>
  <si>
    <t>Önkormányzati támogatás [eFt]</t>
  </si>
  <si>
    <t>EU-s támogatás [eFt]</t>
  </si>
  <si>
    <t>Egyéb támogatás [eFt]</t>
  </si>
  <si>
    <t>Banki hitel, kötvénykibocsátás [eFt]</t>
  </si>
  <si>
    <t>Összesítés [eFt]</t>
  </si>
  <si>
    <t>Forrás (I. ütem) - ELLENŐRZÉS</t>
  </si>
  <si>
    <t>Forráshiányos a feladat (II. ütem)?</t>
  </si>
  <si>
    <t>Forrás (II. ütem) - ELLENŐRZÉS</t>
  </si>
  <si>
    <t>INDOKLÁS</t>
  </si>
  <si>
    <t>MEGJEGYZÉS</t>
  </si>
  <si>
    <t>Feladat sorszáma</t>
  </si>
  <si>
    <t>ISA</t>
  </si>
  <si>
    <t>Indoklás hossza</t>
  </si>
  <si>
    <t>Minden kitöltve? (kivéve a forrás) 1-igen;0-nem</t>
  </si>
  <si>
    <t>2027-2027: R
2027-x: RH
2028-x: H</t>
  </si>
  <si>
    <t>Van rövid távú feladat</t>
  </si>
  <si>
    <t>Ütem költségek hibásak? --- 1-igen; 0-nem</t>
  </si>
  <si>
    <t>1.ütem FORRÁS --- forráshiányos? 1-igen;0-nem</t>
  </si>
  <si>
    <t>1.ütem FORRÁS --- Összesítés</t>
  </si>
  <si>
    <t>1.ütem FORRÁS kitöltve? 1-igen, 0-nem</t>
  </si>
  <si>
    <t>1.ütem FORRÁS jól kitöltve? 1-igen;0-nem</t>
  </si>
  <si>
    <t>2.ütem FORRÁS --- forráshiányos? 1-igen;0-nem</t>
  </si>
  <si>
    <t>2.ütem FORRÁS kitöltve? 1-igen, 0-nem</t>
  </si>
  <si>
    <t>2.ütem FORRÁS jól kitöltve? 1-igen;0-nem</t>
  </si>
  <si>
    <t>2.FORRÁS ütem --- Összesítés</t>
  </si>
  <si>
    <t>Van feladat 1.ütem? 1-igen;0-nem</t>
  </si>
  <si>
    <t>Van feladat 2.ütem? 1-igen;0-nem</t>
  </si>
  <si>
    <t>1.ütem nullás a terv? 1-igen;0-nem</t>
  </si>
  <si>
    <t>2.ütem nullás a terv? 1-igen;0-nem</t>
  </si>
  <si>
    <t>Nullás és van indoklás rövidtáv 1-igen; 0-nem</t>
  </si>
  <si>
    <t>Nincs hosszútávú terv (ktg) indoklás?</t>
  </si>
  <si>
    <t>Nullás és van idnoklás rövidtáv 1-igen; 0-nem</t>
  </si>
  <si>
    <t>Nullás és van indoklás hosszútáv 1-igen; 0-nem</t>
  </si>
  <si>
    <r>
      <t xml:space="preserve">Megvalósítás várható időtartama - </t>
    </r>
    <r>
      <rPr>
        <u/>
        <sz val="14"/>
        <color theme="1"/>
        <rFont val="Arial"/>
        <family val="2"/>
        <charset val="238"/>
      </rPr>
      <t>KEZDÉS</t>
    </r>
  </si>
  <si>
    <r>
      <t xml:space="preserve">Megvalósítás várható időtartama - </t>
    </r>
    <r>
      <rPr>
        <u/>
        <sz val="14"/>
        <color theme="1"/>
        <rFont val="Arial"/>
        <family val="2"/>
        <charset val="238"/>
      </rPr>
      <t>BEFEJEZÉS</t>
    </r>
  </si>
  <si>
    <t>VFEA - EM rendelet 2. melléklet (fenntartására fordítandó)</t>
  </si>
  <si>
    <t>HIÁNYOS kitöltés?!</t>
  </si>
  <si>
    <t>ÖSSZESÍTŐ szöveggel</t>
  </si>
  <si>
    <t>Kitöltés rendben! &gt;&gt; 1; Egyébként &gt;&gt; 0</t>
  </si>
  <si>
    <t>Rövid és jó</t>
  </si>
  <si>
    <t>Hosszú és jó</t>
  </si>
  <si>
    <r>
      <t xml:space="preserve">A beruházás tervezett nettó költsége a tervezési időszak ütemezése szerint [eFt] - </t>
    </r>
    <r>
      <rPr>
        <b/>
        <u/>
        <sz val="11"/>
        <color theme="1"/>
        <rFont val="Calibri"/>
        <family val="2"/>
        <charset val="238"/>
      </rPr>
      <t>I. ütem</t>
    </r>
  </si>
  <si>
    <r>
      <t>A beruházás tervezett nettó költsége a tervezési időszak ütemezése szerint [eFt] -</t>
    </r>
    <r>
      <rPr>
        <b/>
        <u/>
        <sz val="11"/>
        <color theme="1"/>
        <rFont val="Calibri"/>
        <family val="2"/>
        <charset val="238"/>
      </rPr>
      <t xml:space="preserve"> II. ütem</t>
    </r>
  </si>
  <si>
    <t>Hány feladat van a rendszeren</t>
  </si>
  <si>
    <t>Helyes kitöltések száma</t>
  </si>
  <si>
    <t>VAN rövidtávú terv?</t>
  </si>
  <si>
    <t>VAN hosszútávú terv?</t>
  </si>
  <si>
    <t>RÖGZÍTVE?</t>
  </si>
  <si>
    <t>új</t>
  </si>
  <si>
    <t>S001 Szombathely-Kőszeg szennyvízelvezetési és -tisztítási rendszer</t>
  </si>
  <si>
    <t>21-03009-1-035-01-01</t>
  </si>
  <si>
    <t>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t>
  </si>
  <si>
    <t>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t>
  </si>
  <si>
    <t>S025</t>
  </si>
  <si>
    <t>21-03197-1-001-00-00</t>
  </si>
  <si>
    <t>Rábahídvég Község Önkormányzata</t>
  </si>
  <si>
    <t>Rábahídvég</t>
  </si>
  <si>
    <t>S018</t>
  </si>
  <si>
    <t>21-03911-1-002-00-02</t>
  </si>
  <si>
    <t>Csákánydoroszló Község Önkormányzata, Ivánc Község Önkormányzata</t>
  </si>
  <si>
    <t>Csákánydoroszló, Ivánc</t>
  </si>
  <si>
    <t>S031</t>
  </si>
  <si>
    <t>21-04640-1-001-00-00</t>
  </si>
  <si>
    <t>Kám Község Önkormányzata</t>
  </si>
  <si>
    <t>Kám</t>
  </si>
  <si>
    <t>S012</t>
  </si>
  <si>
    <t>21-04695-1-002-01-14</t>
  </si>
  <si>
    <t>Alsóújlak Község Önkormányzata, Vasvár Város Önkormányzata</t>
  </si>
  <si>
    <t>Alsóújlak, Vasvár</t>
  </si>
  <si>
    <t>S030</t>
  </si>
  <si>
    <t>21-07278-1-001-00-10</t>
  </si>
  <si>
    <t>Püspökmolnári Község Önkormányzata</t>
  </si>
  <si>
    <t>Püspökmolnári</t>
  </si>
  <si>
    <t>S029</t>
  </si>
  <si>
    <t>21-07551-1-003-00-10</t>
  </si>
  <si>
    <t>Harasztifalu Község Önkormányzata, Nagykölked Község Önkormányzata, Rádóckölked Község Önkormányzata</t>
  </si>
  <si>
    <t>Harasztifalu, Nagykölked, Rádóckölked</t>
  </si>
  <si>
    <t>S050</t>
  </si>
  <si>
    <t>21-07667-1-001-01-00</t>
  </si>
  <si>
    <t>Oszkó Község Önkormányzata</t>
  </si>
  <si>
    <t>Oszkó</t>
  </si>
  <si>
    <t>S004</t>
  </si>
  <si>
    <t>21-08882-1-001-00-10</t>
  </si>
  <si>
    <t>Peresznye Község Önkormányzata</t>
  </si>
  <si>
    <t>Peresznye</t>
  </si>
  <si>
    <t>S008</t>
  </si>
  <si>
    <t>21-09229-1-001-00-13</t>
  </si>
  <si>
    <t>Tokorcs Község Önkormányzata</t>
  </si>
  <si>
    <t>Tokorcs</t>
  </si>
  <si>
    <t>S041</t>
  </si>
  <si>
    <t>21-10630-1-007-02-11</t>
  </si>
  <si>
    <t>Őriszentpéter Város Önkormányzata, Kisrákos Községi Önkormányzat, Nagyrákos Község Önkormányzata, Pankasz Községi Önkormányzat, Viszák Községi Önkormányzat, Ispánk Község Önkormányzata, Szalafő Község Önkormányzata</t>
  </si>
  <si>
    <t>Őriszentpéter, Kisrákos, Nagyrákos, Pankasz, Viszák, Ispánk, Szalafő</t>
  </si>
  <si>
    <t>S011</t>
  </si>
  <si>
    <t>21-10843-1-001-00-10</t>
  </si>
  <si>
    <t>Nick Község Önkormányzata</t>
  </si>
  <si>
    <t>Nick</t>
  </si>
  <si>
    <t>S010</t>
  </si>
  <si>
    <t>21-11387-1-009-00-03</t>
  </si>
  <si>
    <t>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t>
  </si>
  <si>
    <t>Csempeszkopács, Gyanógeregye, Ikervár, Meggyeskovácsi, Nemeskolta, Rum, Sorkifalud, Sorkikápolna, Zsennye</t>
  </si>
  <si>
    <t>S014</t>
  </si>
  <si>
    <t>21-11679-1-006-01-15</t>
  </si>
  <si>
    <t>Jánosháza Város Önkormányzata, Duka Község Önkormányzata, Karakó Község Önkormányzata, Kemenespálfa Községi Önkormányzat, Kissomlyó Község Önkormányzata, Nemeskeresztúr Község Önkormányzata</t>
  </si>
  <si>
    <t>Jánosháza, Duka, Karakó, Kemenespálfa, Kissomlyó, Nemeskeresztúr</t>
  </si>
  <si>
    <t>S005</t>
  </si>
  <si>
    <t>21-12140-1-004-00-00</t>
  </si>
  <si>
    <t>Csepreg Város Önkormányzata, Horvátzsidány Község Önkormányzata, Kiszsidány Község Önkormányzata, Ólmod Község Önkormányzata</t>
  </si>
  <si>
    <t>Csepreg, Horvátzsidány, Kiszsidány, Ólmod</t>
  </si>
  <si>
    <t>S026</t>
  </si>
  <si>
    <t>21-12724-1-001-00-12</t>
  </si>
  <si>
    <t>Csehimindszent Község Önkormányzata</t>
  </si>
  <si>
    <t>Csehimindszent</t>
  </si>
  <si>
    <t>S006</t>
  </si>
  <si>
    <t>21-12733-1-002-00-15</t>
  </si>
  <si>
    <t>Horvátlövő Község Önkormányzata, Pornóapáti Község Önkormányzata</t>
  </si>
  <si>
    <t>Horvátlövő, Pornóapáti</t>
  </si>
  <si>
    <t>S034 Kemenesmihályfa szennyvízelvezetési és tisztítási rendszer</t>
  </si>
  <si>
    <t>21-13426-1-001-01-10</t>
  </si>
  <si>
    <t>Kemenesmihályfa Községi Önkormányzat</t>
  </si>
  <si>
    <t>Kemenesmihályfa</t>
  </si>
  <si>
    <t>S015 Körmend szennyvízelvezetési és -tisztításirendszer</t>
  </si>
  <si>
    <t>21-13532-1-004-01-05</t>
  </si>
  <si>
    <t>Körmend Város Önkormányzata, Egyházashollós Község Önkormányzata, Magyarszecsőd Község Önkormányzata, Molnaszecsőd Község Önkormányzata</t>
  </si>
  <si>
    <t>Körmend, Egyházashollós, Magyarszecsőd, Molnaszecsőd</t>
  </si>
  <si>
    <t>S002</t>
  </si>
  <si>
    <t>21-13587-1-003-00-13</t>
  </si>
  <si>
    <t>Felsőcsatár Község Önkormányzata, Narda Község Önkormányzata, Vaskeresztes Község Önkormányzata</t>
  </si>
  <si>
    <t>Felsőcsatár, Narda, Vaskeresztes</t>
  </si>
  <si>
    <t>S032</t>
  </si>
  <si>
    <t>21-13958-1-001-00-12</t>
  </si>
  <si>
    <t>Ják Község Önkormányzata</t>
  </si>
  <si>
    <t>Ják</t>
  </si>
  <si>
    <t>S037 Mersevát szennyvízelvezetési és tisztítási rendszer</t>
  </si>
  <si>
    <t>21-14809-1-001-00-12</t>
  </si>
  <si>
    <t>Mersevát Község Önkormányzata</t>
  </si>
  <si>
    <t>Mersevát</t>
  </si>
  <si>
    <t>S027</t>
  </si>
  <si>
    <t>21-14997-1-001-00-15</t>
  </si>
  <si>
    <t>Hegyháthodász Községi Önkormányzat</t>
  </si>
  <si>
    <t>Hegyháthodász</t>
  </si>
  <si>
    <t>S024</t>
  </si>
  <si>
    <t>21-16142-1-001-00-00</t>
  </si>
  <si>
    <t>Külsővat Község Önkormányzata</t>
  </si>
  <si>
    <t>Külsővat</t>
  </si>
  <si>
    <t>S042</t>
  </si>
  <si>
    <t>21-17020-1-002-01-06</t>
  </si>
  <si>
    <t>Bajánsenye Község Önkormányzata, Kercaszomor Község Önkormányzata</t>
  </si>
  <si>
    <t>Bajánsenye, Kercaszomor</t>
  </si>
  <si>
    <t>S017</t>
  </si>
  <si>
    <t>21-18032-1-001-00-03</t>
  </si>
  <si>
    <t>Hegyhátszentjakab Község Önkormányzata</t>
  </si>
  <si>
    <t>Hegyhátszentjakab</t>
  </si>
  <si>
    <t>S036 Kemenesszentmárton szennyvízelvezetési és tisztítási rendszer</t>
  </si>
  <si>
    <t>21-20084-1-001-00-02</t>
  </si>
  <si>
    <t>Kemenesszentmárton Község Önkormányzata</t>
  </si>
  <si>
    <t>Kemenesszentmárton</t>
  </si>
  <si>
    <t>S033</t>
  </si>
  <si>
    <t>21-20349-1-002-00-02</t>
  </si>
  <si>
    <t>Bögöte Község Önkormányzata, Vashosszúfalu Község Önkormányzata</t>
  </si>
  <si>
    <t>Bögöte, Vashosszúfalu</t>
  </si>
  <si>
    <t>S013</t>
  </si>
  <si>
    <t>21-20880-1-001-01-01</t>
  </si>
  <si>
    <t>Hosszúpereszteg Község Önkormányzata</t>
  </si>
  <si>
    <t>Hosszúpereszteg - Szajk üdülőterület</t>
  </si>
  <si>
    <t>S019</t>
  </si>
  <si>
    <t>21-21254-1-001-00-06</t>
  </si>
  <si>
    <t>Szentpéterfa Községi Önkormányzat</t>
  </si>
  <si>
    <t>Szentpéterfa</t>
  </si>
  <si>
    <t>S039 Sárvár szennyvízelvezetési és – tisztítási rendszer</t>
  </si>
  <si>
    <t>21-21306-1-002-00-07</t>
  </si>
  <si>
    <t>Sárvár Város Önkormányzata, Rábapaty Község Önkormányzata</t>
  </si>
  <si>
    <t>Sárvár, Rábapaty</t>
  </si>
  <si>
    <t>S022</t>
  </si>
  <si>
    <t>21-21537-1-002-00-10</t>
  </si>
  <si>
    <t>Uraiújfalu Községi Önkormányzat, Vámoscsalád Községi Önkormányzat</t>
  </si>
  <si>
    <t>Uraiújfalu, Vámoscsalád</t>
  </si>
  <si>
    <t>S035 Kemenessömjén szennyvízelvezetési és tisztítási rendszer</t>
  </si>
  <si>
    <t>21-24484-1-001-00-00</t>
  </si>
  <si>
    <t>Kemenessömjén Község Önkormányzata</t>
  </si>
  <si>
    <t>Kemenessömjén</t>
  </si>
  <si>
    <t>S054 Magyarszombatfa szennyvízelvezetési és -tisztítási rendszer</t>
  </si>
  <si>
    <t>21-25423-1-001-00-03</t>
  </si>
  <si>
    <t>Magyarszombatfa Község Önkormányzata</t>
  </si>
  <si>
    <t>Magyarszombatfa</t>
  </si>
  <si>
    <t>S016</t>
  </si>
  <si>
    <t>21-25946-1-001-00-05</t>
  </si>
  <si>
    <t>Egyházasrádóc Község Önkormányzata</t>
  </si>
  <si>
    <t>Egyházasrádóc</t>
  </si>
  <si>
    <t>S028</t>
  </si>
  <si>
    <t>21-26620-1-002-00-14</t>
  </si>
  <si>
    <t>Katafa Községi Önkormányzat, Nádasd Községi Önkormányzat</t>
  </si>
  <si>
    <t>Katafa, Nádasd</t>
  </si>
  <si>
    <t>S038</t>
  </si>
  <si>
    <t>21-27094-1-001-01-03</t>
  </si>
  <si>
    <t>Celldömölk Város Önkormányzata</t>
  </si>
  <si>
    <t>Celldömölk</t>
  </si>
  <si>
    <t>S009</t>
  </si>
  <si>
    <t>21-29957-1-006-01-11</t>
  </si>
  <si>
    <t>Boba Község Önkormányzata, Borgáta Község Önkormányzata, Egyházashetye Község Önkormányzata, Káld Község Önkormányzata, Köcsk Község Önkormányzata, Nemeskocs Község Önkormányzata</t>
  </si>
  <si>
    <t>Boba, Borgáta, Egyházashetye, Káld, Köcsk, Nemeskocs</t>
  </si>
  <si>
    <t>S023</t>
  </si>
  <si>
    <t>21-30748-1-001-00-10</t>
  </si>
  <si>
    <t>Sitke Község Önkormányzata</t>
  </si>
  <si>
    <t>Sitke</t>
  </si>
  <si>
    <t>S003</t>
  </si>
  <si>
    <t>21-30881-1-001-00-02</t>
  </si>
  <si>
    <t>Répcelak Város Önkormányzata</t>
  </si>
  <si>
    <t>Répcelak</t>
  </si>
  <si>
    <t>S020</t>
  </si>
  <si>
    <t>21-30942-1-001-00-02</t>
  </si>
  <si>
    <t>Gersekarát Község Önkormányzata</t>
  </si>
  <si>
    <t>Gersekarát</t>
  </si>
  <si>
    <t>S052 / Hegyfalu szennyvízelvezető és tisztító rendszer/</t>
  </si>
  <si>
    <t>21-32188-1-005-00-00</t>
  </si>
  <si>
    <t>Hegyfalu Községi Önkormányzat, Pósfa Község Önkormányzata, Zsédeny Község Önkormányzata, Ölbő Község Önkormányzata, Szeleste Község Önkormányzata</t>
  </si>
  <si>
    <t>Hegyfalu, Pósfa, Zsédeny, Ölbő, Szeleste</t>
  </si>
  <si>
    <t>S007</t>
  </si>
  <si>
    <t>21-32629-1-004-00-02</t>
  </si>
  <si>
    <t>Csönge Község Önkormányzata, Kenyeri Község Önkormányzata, Ostffyasszonyfa Község Önkormányzata, Pápoc Község Önkormányzata</t>
  </si>
  <si>
    <t>Csönge, Kenyeri, Ostffyasszonyfa, Pápoc</t>
  </si>
  <si>
    <t>S053</t>
  </si>
  <si>
    <t>22-02246-1-001-00-13</t>
  </si>
  <si>
    <t>Vát Község Önkormányzata</t>
  </si>
  <si>
    <t>Vát</t>
  </si>
  <si>
    <t>S040</t>
  </si>
  <si>
    <t>22-04224-1-007-01-02</t>
  </si>
  <si>
    <t>Csörötnek Község Önkormányzata, Gasztony Községi Önkormányzat, Magyarlak Község Önkormányzata, Rábagyarmat Községi Önkormányzat, Rátót Község Önkormányzata, Rönök Község Önkormányzata, Vasszentmihály Község Önkormányzata</t>
  </si>
  <si>
    <t>Csörötnek, Gasztony, Magyarlak, Rábagyarmat, Rátót, Rönök, Vasszentmihály</t>
  </si>
  <si>
    <t>S051</t>
  </si>
  <si>
    <t>22-22549-1-002-01-06</t>
  </si>
  <si>
    <t>Alsószölnök Község Önkormányzata, Szakonyfalu Község Önkormányzata</t>
  </si>
  <si>
    <t>Alsószölnök, Szakonyfalu</t>
  </si>
  <si>
    <t>S021 /Szentgotthárd szennyvízelvezető és tisztító rendszer/</t>
  </si>
  <si>
    <t>22-31583-1-001-01-13</t>
  </si>
  <si>
    <t>Szentgotthárd Város Önkormányzata</t>
  </si>
  <si>
    <t>Szentgotthárd</t>
  </si>
  <si>
    <t>Az adatszolgáltatás</t>
  </si>
  <si>
    <t>MEKH azonosítószáma:</t>
  </si>
  <si>
    <t>vk_GFT_SZV_F_2</t>
  </si>
  <si>
    <t>címe:</t>
  </si>
  <si>
    <t>gyakorisága:</t>
  </si>
  <si>
    <t>Éves</t>
  </si>
  <si>
    <t>beszámolási időszak:</t>
  </si>
  <si>
    <t>2026-01-01</t>
  </si>
  <si>
    <t>Tárgyidőszak kezdete</t>
  </si>
  <si>
    <t>Tárgyidőszak vége</t>
  </si>
  <si>
    <t>teljesítésének határideje:</t>
  </si>
  <si>
    <t>2026-09-30</t>
  </si>
  <si>
    <t>Az adatszolgáltató</t>
  </si>
  <si>
    <t>neve:</t>
  </si>
  <si>
    <t>VASIVÍZ Vasv Megyei Víz és Csatornamű ZRt.</t>
  </si>
  <si>
    <t>9700 Szombathely, Rákóczi Ferenc utca 19</t>
  </si>
  <si>
    <t>MEKH nyilvántartási kódja:</t>
  </si>
  <si>
    <t>Megjegyzés</t>
  </si>
  <si>
    <t>.</t>
  </si>
  <si>
    <t>-</t>
  </si>
  <si>
    <t>Szennyvíztisztító telepen gépészeti rekonstrukció</t>
  </si>
  <si>
    <t>igen</t>
  </si>
  <si>
    <t>Szennyvíztisztító telepen építészeti rekonstrució</t>
  </si>
  <si>
    <t>Szennyvíztisztító telepen villamos rekonstrució</t>
  </si>
  <si>
    <t>Szennyvíztisztító telep analitika-monitoring rekonstrukció</t>
  </si>
  <si>
    <t>Szennyvíztisztító telepi folyamatirányítás fejlesztése</t>
  </si>
  <si>
    <t>Szennyvíztisztító telep új gázmotor beszerzése</t>
  </si>
  <si>
    <t>Béleléses hálózatrekonstrukció 200-500 mm átmérő</t>
  </si>
  <si>
    <t>Béleléses hálózatrekonstrukció 500 mm feletti átmérő</t>
  </si>
  <si>
    <t>Kitakarással történő hálózatrekonstrukció 200-500 mm átmérő</t>
  </si>
  <si>
    <t>Kitakarással történő hálózatrekonstrukció 500 mm feletti átmérő</t>
  </si>
  <si>
    <t>Nagy átmérőjű csatornák diagnosztikája</t>
  </si>
  <si>
    <t xml:space="preserve">Csatornahálózaton tapasztalt csapadékbejutások megszüntetése, infiltráció kizárása (hibamegállapítás, kitakarás, bélelés) </t>
  </si>
  <si>
    <t>Aknafedlapok cseréje</t>
  </si>
  <si>
    <t>Aknák rekonstrukciója</t>
  </si>
  <si>
    <t>Záporkiömlők tehermentesítők rekonstrukciója</t>
  </si>
  <si>
    <t>Hídvezeték rekonstrukció</t>
  </si>
  <si>
    <t>Nyomóvezeték rekonstrukció</t>
  </si>
  <si>
    <t>Szennyvízátemelők rekonstrukciója</t>
  </si>
  <si>
    <t>Komposztáló telep felújítása</t>
  </si>
  <si>
    <t>Tervezés</t>
  </si>
  <si>
    <t>Tartalék</t>
  </si>
  <si>
    <t>2413_TELEP_BIOGÁZ</t>
  </si>
  <si>
    <t>2611_EGYÉB</t>
  </si>
  <si>
    <t>2811_RENDKÍVÜLI</t>
  </si>
  <si>
    <t>Szennyvíztisztító telepen gépészeti rekonstrució</t>
  </si>
  <si>
    <t>Szennyvíztisztító telepen építészeti rekonstrukció</t>
  </si>
  <si>
    <t>Szennyvíztisztító telepen villamos rekonstrukció</t>
  </si>
  <si>
    <t>Hálózatrekonstrukció</t>
  </si>
  <si>
    <t>Szennvízátemelők gépészeti rekonstrukciója</t>
  </si>
  <si>
    <t>Szennvízátemelők építészeti rekonstrukciója</t>
  </si>
  <si>
    <t>Szennvízátemelők villamos rekonstrukciója</t>
  </si>
  <si>
    <t>Béleléses hálózatrekonstrukció</t>
  </si>
  <si>
    <t>Kitakarással történő hálózatrekonstrukció</t>
  </si>
  <si>
    <t>Szennyvízátemelők gépészeti rekonstrukciója</t>
  </si>
  <si>
    <t>Szennyvízátemelők építészeti rekonstrukciója</t>
  </si>
  <si>
    <t>Szennyvízátemelők villamos rekonstrukciója</t>
  </si>
  <si>
    <t>Széchenyi u. HBA-s nyomott szennyvízelvezető rendszer kiváltása gravitációs hálózatra</t>
  </si>
  <si>
    <t>Szennyvízátemelők komplex rekonstrukciója</t>
  </si>
  <si>
    <t>Szennyvíztisztító telepen villamos rekonstrukió</t>
  </si>
  <si>
    <t>Rendszerszintű szagkezelés (kompresszorozás) rekonstrukciója</t>
  </si>
  <si>
    <t>2711_NINCS FELADAT</t>
  </si>
  <si>
    <t>Nincs feladat</t>
  </si>
  <si>
    <t>Fedlapok cseréje</t>
  </si>
  <si>
    <t>Szennyvíztisztító telep komplex rekonstrukciója</t>
  </si>
  <si>
    <t>Szennyvízátemelő komplex rekonstrukciója</t>
  </si>
  <si>
    <t>Akna fedlapok cseréje</t>
  </si>
  <si>
    <t>Körmend közforgalom elől elzárt, szennyvíztisztító telepre vezető út felújítása</t>
  </si>
  <si>
    <t>Tisztító akna fedlap csere</t>
  </si>
  <si>
    <t>Szennyvízátemelő gépészeti rekonstrukciója</t>
  </si>
  <si>
    <t>Szennyvízátemelő építészeti rekonstrukciója</t>
  </si>
  <si>
    <t>Szennyvízátemelő villamos rekonstrukciója</t>
  </si>
  <si>
    <t>nem</t>
  </si>
  <si>
    <t>Fedlapcsere</t>
  </si>
  <si>
    <t>Szennyvíztiszztító telep komplex rekonstrukciója</t>
  </si>
  <si>
    <t>Szennyvíztisztító telepen komplex rekonstrukció</t>
  </si>
  <si>
    <t>Szennyvíztisztító telep komplex rekonstrukció</t>
  </si>
  <si>
    <t>Szennyvíztistító telepen levegőztető rendszer rekonstrukciója</t>
  </si>
  <si>
    <t>Hálózaton fedlap cserék</t>
  </si>
  <si>
    <t>Házi átemelők rekonstrukciója</t>
  </si>
  <si>
    <t>Tisztító akna fedlap cserék</t>
  </si>
  <si>
    <t>Fedlapcserék</t>
  </si>
  <si>
    <t>A összes rendelkezésre álló szennyvízhasználati díj a beruházási tervben kerül felhasználásra.</t>
  </si>
  <si>
    <t>A víziközmű rendszeren nem képződil szennyvíz használati díj.</t>
  </si>
  <si>
    <t>Csak a II. ütemre van tervezve feladat.</t>
  </si>
  <si>
    <t>4197_43_FIV_2026</t>
  </si>
  <si>
    <t>A forrás egyenlő a költséggel (I.ütem).</t>
  </si>
  <si>
    <t>Nem hosszútávú a feladat.</t>
  </si>
  <si>
    <t>R</t>
  </si>
  <si>
    <t>Nincs hosszútávú terv!</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</si>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</sst>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eneral&quot; eFt&quot;"/>
  </numFmts>
  <fonts count="25" x14ac:knownFonts="1">
    <font>
      <sz val="11"/>
      <name val="Calibri"/>
      <charset val="238"/>
    </font>
    <font>
      <sz val="11"/>
      <color theme="1"/>
      <name val="Calibri"/>
      <family val="2"/>
      <charset val="238"/>
      <scheme val="minor"/>
    </font>
    <font>
      <sz val="11"/>
      <name val="Times New Roman"/>
      <family val="1"/>
      <charset val="238"/>
    </font>
    <font>
      <sz val="11"/>
      <color theme="1"/>
      <name val="Calibri"/>
      <family val="2"/>
      <charset val="238"/>
    </font>
    <font>
      <sz val="12"/>
      <name val="Arial"/>
      <family val="2"/>
      <charset val="238"/>
    </font>
    <font>
      <b/>
      <sz val="12"/>
      <color theme="1"/>
      <name val="Arial"/>
      <family val="2"/>
      <charset val="238"/>
    </font>
    <font>
      <b/>
      <sz val="12"/>
      <name val="Arial"/>
      <family val="2"/>
      <charset val="238"/>
    </font>
    <font>
      <sz val="12"/>
      <color theme="1"/>
      <name val="Arial"/>
      <family val="2"/>
      <charset val="238"/>
    </font>
    <font>
      <sz val="12"/>
      <color theme="1"/>
      <name val="Calibri"/>
      <family val="2"/>
      <charset val="238"/>
      <scheme val="minor"/>
    </font>
    <font>
      <sz val="11"/>
      <name val="Calibri"/>
      <family val="2"/>
      <charset val="238"/>
    </font>
    <font>
      <sz val="14"/>
      <color theme="1"/>
      <name val="Calibri"/>
      <family val="2"/>
      <charset val="238"/>
      <scheme val="minor"/>
    </font>
    <font>
      <b/>
      <sz val="16"/>
      <color theme="1"/>
      <name val="Arial"/>
      <family val="2"/>
      <charset val="238"/>
    </font>
    <font>
      <b/>
      <i/>
      <sz val="11"/>
      <color theme="1"/>
      <name val="Calibri"/>
      <family val="2"/>
      <charset val="238"/>
    </font>
    <font>
      <b/>
      <sz val="11"/>
      <color theme="1"/>
      <name val="Calibri"/>
      <family val="2"/>
      <charset val="238"/>
    </font>
    <font>
      <b/>
      <sz val="16"/>
      <color rgb="FF000000"/>
      <name val="Arial"/>
      <family val="2"/>
      <charset val="238"/>
    </font>
    <font>
      <b/>
      <u/>
      <sz val="12"/>
      <name val="Arial"/>
      <family val="2"/>
      <charset val="238"/>
    </font>
    <font>
      <i/>
      <u/>
      <sz val="12"/>
      <name val="Arial"/>
      <family val="2"/>
      <charset val="238"/>
    </font>
    <font>
      <i/>
      <sz val="12"/>
      <name val="Arial"/>
      <family val="2"/>
      <charset val="238"/>
    </font>
    <font>
      <b/>
      <sz val="12"/>
      <color rgb="FF000000"/>
      <name val="Arial"/>
      <family val="2"/>
      <charset val="238"/>
    </font>
    <font>
      <sz val="12"/>
      <color rgb="FF000000"/>
      <name val="Arial"/>
      <family val="2"/>
      <charset val="238"/>
    </font>
    <font>
      <b/>
      <sz val="18"/>
      <name val="Arial"/>
      <family val="2"/>
      <charset val="238"/>
    </font>
    <font>
      <sz val="16"/>
      <color theme="1"/>
      <name val="Arial"/>
      <family val="2"/>
      <charset val="238"/>
    </font>
    <font>
      <i/>
      <sz val="16"/>
      <color theme="1"/>
      <name val="Arial"/>
      <family val="2"/>
      <charset val="238"/>
    </font>
    <font>
      <u/>
      <sz val="14"/>
      <color theme="1"/>
      <name val="Arial"/>
      <family val="2"/>
      <charset val="238"/>
    </font>
    <font>
      <b/>
      <u/>
      <sz val="11"/>
      <color theme="1"/>
      <name val="Calibri"/>
      <family val="2"/>
      <charset val="238"/>
    </font>
  </fonts>
  <fills count="26">
    <fill>
      <patternFill patternType="none"/>
    </fill>
    <fill>
      <patternFill patternType="gray125"/>
    </fill>
    <fill>
      <patternFill patternType="solid">
        <fgColor rgb="FFFFFFFF"/>
      </patternFill>
    </fill>
    <fill>
      <patternFill patternType="solid">
        <fgColor rgb="FFDBDBDB"/>
      </patternFill>
    </fill>
    <fill>
      <patternFill patternType="solid">
        <fgColor rgb="FFB4C6E7"/>
      </patternFill>
    </fill>
    <fill>
      <patternFill patternType="solid">
        <fgColor rgb="FFD8E4BC"/>
      </patternFill>
    </fill>
    <fill>
      <patternFill patternType="solid">
        <fgColor rgb="FFFFFFCC"/>
      </patternFill>
    </fill>
    <fill>
      <patternFill patternType="solid">
        <fgColor theme="7" tint="0.59999389629810485"/>
        <bgColor indexed="64"/>
      </patternFill>
    </fill>
    <fill>
      <patternFill patternType="solid">
        <fgColor theme="2" tint="-0.249977111117893"/>
        <bgColor indexed="64"/>
      </patternFill>
    </fill>
    <fill>
      <patternFill patternType="solid">
        <fgColor rgb="FFFF00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CC"/>
        <bgColor indexed="64"/>
      </patternFill>
    </fill>
    <fill>
      <patternFill patternType="solid">
        <fgColor rgb="FFDBDBDB"/>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8" tint="0.39994506668294322"/>
        <bgColor indexed="64"/>
      </patternFill>
    </fill>
    <fill>
      <patternFill patternType="solid">
        <fgColor theme="6" tint="0.79998168889431442"/>
        <bgColor indexed="64"/>
      </patternFill>
    </fill>
    <fill>
      <patternFill patternType="solid">
        <fgColor theme="7" tint="-0.24994659260841701"/>
        <bgColor indexed="64"/>
      </patternFill>
    </fill>
    <fill>
      <patternFill patternType="solid">
        <fgColor theme="5" tint="0.59996337778862885"/>
        <bgColor indexed="64"/>
      </patternFill>
    </fill>
    <fill>
      <patternFill patternType="solid">
        <fgColor theme="5" tint="0.59999389629810485"/>
        <bgColor indexed="64"/>
      </patternFill>
    </fill>
    <fill>
      <patternFill patternType="solid">
        <fgColor theme="0" tint="-0.249977111117893"/>
        <bgColor indexed="64"/>
      </patternFill>
    </fill>
  </fills>
  <borders count="66">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Dashed">
        <color indexed="64"/>
      </right>
      <top style="thin">
        <color indexed="64"/>
      </top>
      <bottom style="thin">
        <color indexed="64"/>
      </bottom>
      <diagonal/>
    </border>
    <border>
      <left style="medium">
        <color indexed="64"/>
      </left>
      <right style="mediumDashed">
        <color indexed="64"/>
      </right>
      <top style="medium">
        <color indexed="64"/>
      </top>
      <bottom style="thin">
        <color indexed="64"/>
      </bottom>
      <diagonal/>
    </border>
    <border>
      <left style="mediumDashed">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Dashed">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Dashed">
        <color indexed="64"/>
      </right>
      <top style="thin">
        <color indexed="64"/>
      </top>
      <bottom/>
      <diagonal/>
    </border>
    <border>
      <left/>
      <right style="thin">
        <color indexed="64"/>
      </right>
      <top style="thin">
        <color indexed="64"/>
      </top>
      <bottom/>
      <diagonal/>
    </border>
    <border>
      <left style="medium">
        <color indexed="64"/>
      </left>
      <right style="mediumDashed">
        <color indexed="64"/>
      </right>
      <top style="thin">
        <color indexed="64"/>
      </top>
      <bottom style="medium">
        <color indexed="64"/>
      </bottom>
      <diagonal/>
    </border>
    <border>
      <left style="mediumDashed">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Dashed">
        <color indexed="64"/>
      </left>
      <right style="medium">
        <color indexed="64"/>
      </right>
      <top style="thin">
        <color indexed="64"/>
      </top>
      <bottom/>
      <diagonal/>
    </border>
    <border>
      <left style="medium">
        <color indexed="64"/>
      </left>
      <right style="mediumDashed">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2" borderId="0"/>
    <xf numFmtId="0" fontId="1" fillId="0" borderId="0"/>
  </cellStyleXfs>
  <cellXfs count="245">
    <xf numFmtId="0" fontId="0" fillId="2" borderId="0" xfId="0" applyNumberFormat="1" applyFont="1" applyFill="1" applyBorder="1" applyProtection="1"/>
    <xf numFmtId="0" fontId="7" fillId="9" borderId="3" xfId="0" applyNumberFormat="1" applyFont="1" applyFill="1" applyBorder="1" applyAlignment="1" applyProtection="1">
      <alignment horizontal="left" vertical="center" wrapText="1"/>
    </xf>
    <xf numFmtId="0" fontId="0" fillId="2" borderId="0" xfId="0" applyNumberFormat="1" applyFont="1" applyFill="1" applyBorder="1" applyAlignment="1" applyProtection="1">
      <alignment wrapText="1"/>
    </xf>
    <xf numFmtId="0" fontId="7" fillId="7" borderId="5" xfId="0" applyNumberFormat="1" applyFont="1" applyFill="1" applyBorder="1" applyAlignment="1" applyProtection="1">
      <alignment horizontal="left" vertical="center" wrapText="1"/>
    </xf>
    <xf numFmtId="0" fontId="8" fillId="11" borderId="3" xfId="0" applyNumberFormat="1" applyFont="1" applyFill="1" applyBorder="1" applyAlignment="1" applyProtection="1">
      <alignment horizontal="left" vertical="center" wrapText="1"/>
    </xf>
    <xf numFmtId="0" fontId="8" fillId="11" borderId="3" xfId="0" applyNumberFormat="1" applyFont="1" applyFill="1" applyBorder="1" applyAlignment="1" applyProtection="1">
      <alignment horizontal="center" vertical="center" wrapText="1"/>
    </xf>
    <xf numFmtId="0" fontId="0" fillId="4" borderId="3" xfId="0" applyNumberFormat="1" applyFont="1" applyFill="1" applyBorder="1" applyAlignment="1" applyProtection="1">
      <alignment wrapText="1"/>
    </xf>
    <xf numFmtId="164" fontId="0" fillId="4" borderId="3" xfId="0" applyNumberFormat="1" applyFont="1" applyFill="1" applyBorder="1" applyAlignment="1" applyProtection="1">
      <alignment wrapText="1"/>
    </xf>
    <xf numFmtId="164" fontId="0" fillId="6" borderId="3" xfId="0" applyNumberFormat="1" applyFont="1" applyFill="1" applyBorder="1" applyAlignment="1" applyProtection="1">
      <alignment wrapText="1"/>
    </xf>
    <xf numFmtId="0" fontId="8" fillId="11" borderId="3" xfId="0" applyNumberFormat="1" applyFont="1" applyFill="1" applyBorder="1" applyAlignment="1" applyProtection="1">
      <alignment vertical="center" wrapText="1"/>
    </xf>
    <xf numFmtId="0" fontId="9" fillId="3" borderId="3" xfId="0" applyNumberFormat="1" applyFont="1" applyFill="1" applyBorder="1" applyAlignment="1" applyProtection="1">
      <alignment horizontal="center" vertical="center" wrapText="1"/>
    </xf>
    <xf numFmtId="0" fontId="9" fillId="2" borderId="0" xfId="0" applyNumberFormat="1" applyFont="1" applyFill="1" applyBorder="1" applyAlignment="1" applyProtection="1">
      <alignment horizontal="center" vertical="center" wrapText="1"/>
    </xf>
    <xf numFmtId="0" fontId="10" fillId="8" borderId="3" xfId="0" applyNumberFormat="1" applyFont="1" applyFill="1" applyBorder="1" applyAlignment="1" applyProtection="1">
      <alignment horizontal="center" vertical="center" wrapText="1"/>
    </xf>
    <xf numFmtId="164" fontId="0" fillId="13" borderId="3" xfId="0" applyNumberFormat="1" applyFont="1" applyFill="1" applyBorder="1" applyAlignment="1" applyProtection="1">
      <alignment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9" fillId="12" borderId="3" xfId="0" applyNumberFormat="1" applyFont="1" applyFill="1" applyBorder="1" applyAlignment="1" applyProtection="1">
      <alignment horizontal="center" vertical="center" wrapText="1"/>
    </xf>
    <xf numFmtId="0" fontId="9" fillId="14" borderId="3" xfId="0" applyNumberFormat="1" applyFont="1" applyFill="1" applyBorder="1" applyAlignment="1" applyProtection="1">
      <alignment horizontal="center" vertical="center" wrapText="1"/>
    </xf>
    <xf numFmtId="0" fontId="4" fillId="14" borderId="8" xfId="0" applyNumberFormat="1" applyFont="1" applyFill="1" applyBorder="1" applyAlignment="1" applyProtection="1">
      <alignment horizontal="center" vertical="center"/>
    </xf>
    <xf numFmtId="0" fontId="7" fillId="14" borderId="11" xfId="0" applyNumberFormat="1" applyFont="1" applyFill="1" applyBorder="1" applyAlignment="1" applyProtection="1">
      <alignment horizontal="center" vertical="center" wrapText="1"/>
    </xf>
    <xf numFmtId="0" fontId="9" fillId="2" borderId="0" xfId="0" applyNumberFormat="1" applyFont="1" applyFill="1" applyBorder="1" applyProtection="1"/>
    <xf numFmtId="0" fontId="9" fillId="2" borderId="0" xfId="0" applyNumberFormat="1" applyFont="1" applyFill="1" applyBorder="1" applyProtection="1"/>
    <xf numFmtId="0" fontId="9" fillId="16" borderId="3" xfId="0" applyNumberFormat="1" applyFont="1" applyFill="1" applyBorder="1" applyAlignment="1" applyProtection="1">
      <alignment vertical="center"/>
    </xf>
    <xf numFmtId="0" fontId="13" fillId="2" borderId="15" xfId="0" applyNumberFormat="1" applyFont="1" applyFill="1" applyBorder="1" applyAlignment="1" applyProtection="1">
      <alignment horizontal="center" vertical="center" wrapText="1"/>
    </xf>
    <xf numFmtId="0" fontId="13" fillId="2" borderId="16" xfId="0" applyNumberFormat="1" applyFont="1" applyFill="1" applyBorder="1" applyAlignment="1" applyProtection="1">
      <alignment horizontal="center" vertical="center" wrapText="1"/>
    </xf>
    <xf numFmtId="0" fontId="13" fillId="2" borderId="17" xfId="0" applyNumberFormat="1" applyFont="1" applyFill="1" applyBorder="1" applyAlignment="1" applyProtection="1">
      <alignment horizontal="center" vertical="center" wrapText="1"/>
    </xf>
    <xf numFmtId="0" fontId="13" fillId="0" borderId="18" xfId="0" applyNumberFormat="1" applyFont="1" applyFill="1" applyBorder="1" applyAlignment="1" applyProtection="1">
      <alignment horizontal="center" vertical="center" wrapText="1"/>
    </xf>
    <xf numFmtId="0" fontId="13" fillId="0" borderId="19" xfId="0" applyNumberFormat="1" applyFont="1" applyFill="1" applyBorder="1" applyAlignment="1" applyProtection="1">
      <alignment horizontal="center" vertical="center" wrapText="1"/>
    </xf>
    <xf numFmtId="0" fontId="13" fillId="2" borderId="20" xfId="0" applyNumberFormat="1" applyFont="1" applyFill="1" applyBorder="1" applyAlignment="1" applyProtection="1">
      <alignment horizontal="center" vertical="center" wrapText="1"/>
    </xf>
    <xf numFmtId="0" fontId="13" fillId="0" borderId="21" xfId="0" applyNumberFormat="1" applyFont="1" applyFill="1" applyBorder="1" applyAlignment="1" applyProtection="1">
      <alignment horizontal="center" vertical="center" wrapText="1"/>
    </xf>
    <xf numFmtId="0" fontId="13" fillId="0" borderId="22" xfId="0" applyNumberFormat="1" applyFont="1" applyFill="1" applyBorder="1" applyAlignment="1" applyProtection="1">
      <alignment horizontal="center" vertical="center" wrapText="1"/>
    </xf>
    <xf numFmtId="0" fontId="13" fillId="2" borderId="23" xfId="0" applyNumberFormat="1" applyFont="1" applyFill="1" applyBorder="1" applyAlignment="1" applyProtection="1">
      <alignment horizontal="center" vertical="center" wrapText="1"/>
    </xf>
    <xf numFmtId="0" fontId="3" fillId="16" borderId="3" xfId="0" applyNumberFormat="1" applyFont="1" applyFill="1" applyBorder="1" applyAlignment="1" applyProtection="1">
      <alignment vertical="center"/>
    </xf>
    <xf numFmtId="0" fontId="3" fillId="16" borderId="3" xfId="0" applyNumberFormat="1" applyFont="1" applyFill="1" applyBorder="1" applyAlignment="1" applyProtection="1">
      <alignment horizontal="center" vertical="center" wrapText="1"/>
    </xf>
    <xf numFmtId="3" fontId="13" fillId="17" borderId="15" xfId="0" applyNumberFormat="1" applyFont="1" applyFill="1" applyBorder="1" applyAlignment="1" applyProtection="1">
      <alignment horizontal="center" vertical="center"/>
    </xf>
    <xf numFmtId="0" fontId="3" fillId="16" borderId="3" xfId="0" applyNumberFormat="1" applyFont="1" applyFill="1" applyBorder="1" applyAlignment="1" applyProtection="1">
      <alignment horizontal="center" vertical="center"/>
    </xf>
    <xf numFmtId="0" fontId="3" fillId="7" borderId="3" xfId="0" applyNumberFormat="1" applyFont="1" applyFill="1" applyBorder="1" applyAlignment="1" applyProtection="1">
      <alignment horizontal="left" vertical="center" wrapText="1"/>
    </xf>
    <xf numFmtId="3" fontId="13" fillId="17" borderId="5" xfId="0" applyNumberFormat="1" applyFont="1" applyFill="1" applyBorder="1" applyAlignment="1" applyProtection="1">
      <alignment horizontal="right" vertical="center"/>
    </xf>
    <xf numFmtId="0" fontId="0" fillId="2" borderId="0" xfId="0" applyNumberFormat="1" applyFont="1" applyFill="1" applyBorder="1" applyProtection="1"/>
    <xf numFmtId="0" fontId="2" fillId="18" borderId="3" xfId="0" applyNumberFormat="1" applyFont="1" applyFill="1" applyBorder="1" applyAlignment="1" applyProtection="1">
      <alignment vertical="center" wrapText="1"/>
    </xf>
    <xf numFmtId="0" fontId="7" fillId="19" borderId="15" xfId="1" applyNumberFormat="1" applyFont="1" applyFill="1" applyBorder="1" applyAlignment="1" applyProtection="1">
      <alignment horizontal="center" vertical="center"/>
    </xf>
    <xf numFmtId="0" fontId="1" fillId="0" borderId="0" xfId="1" applyNumberFormat="1" applyFont="1" applyFill="1" applyBorder="1" applyProtection="1"/>
    <xf numFmtId="0" fontId="9" fillId="15" borderId="3" xfId="0" applyNumberFormat="1" applyFont="1" applyFill="1" applyBorder="1" applyProtection="1"/>
    <xf numFmtId="0" fontId="20" fillId="2" borderId="12" xfId="0" applyNumberFormat="1" applyFont="1" applyFill="1" applyBorder="1" applyAlignment="1" applyProtection="1">
      <alignment horizontal="centerContinuous" vertical="center"/>
    </xf>
    <xf numFmtId="0" fontId="6" fillId="2" borderId="13" xfId="0" applyNumberFormat="1" applyFont="1" applyFill="1" applyBorder="1" applyAlignment="1" applyProtection="1">
      <alignment horizontal="centerContinuous" vertical="center"/>
    </xf>
    <xf numFmtId="0" fontId="6" fillId="2" borderId="14" xfId="0" applyNumberFormat="1" applyFont="1" applyFill="1" applyBorder="1" applyAlignment="1" applyProtection="1">
      <alignment horizontal="centerContinuous" vertical="center"/>
    </xf>
    <xf numFmtId="0" fontId="0" fillId="2" borderId="0" xfId="0" applyNumberFormat="1" applyFont="1" applyFill="1" applyBorder="1" applyProtection="1"/>
    <xf numFmtId="0" fontId="14" fillId="2" borderId="12" xfId="0" applyNumberFormat="1" applyFont="1" applyFill="1" applyBorder="1" applyAlignment="1" applyProtection="1">
      <alignment horizontal="centerContinuous" vertical="center"/>
    </xf>
    <xf numFmtId="0" fontId="0" fillId="2" borderId="13" xfId="0" applyNumberFormat="1" applyFont="1" applyFill="1" applyBorder="1" applyAlignment="1" applyProtection="1">
      <alignment horizontal="centerContinuous"/>
    </xf>
    <xf numFmtId="0" fontId="0" fillId="2" borderId="14" xfId="0" applyNumberFormat="1" applyFont="1" applyFill="1" applyBorder="1" applyAlignment="1" applyProtection="1">
      <alignment horizontal="centerContinuous"/>
    </xf>
    <xf numFmtId="0" fontId="11" fillId="2" borderId="18" xfId="0" applyNumberFormat="1" applyFont="1" applyFill="1" applyBorder="1" applyAlignment="1" applyProtection="1">
      <alignment horizontal="centerContinuous" vertical="center" wrapText="1"/>
    </xf>
    <xf numFmtId="0" fontId="5" fillId="2" borderId="24" xfId="0" applyNumberFormat="1" applyFont="1" applyFill="1" applyBorder="1" applyAlignment="1" applyProtection="1">
      <alignment horizontal="centerContinuous" vertical="center"/>
    </xf>
    <xf numFmtId="0" fontId="11" fillId="2" borderId="15" xfId="0" applyNumberFormat="1" applyFont="1" applyFill="1" applyBorder="1" applyAlignment="1" applyProtection="1">
      <alignment horizontal="centerContinuous" vertical="center"/>
    </xf>
    <xf numFmtId="0" fontId="5" fillId="2" borderId="17" xfId="0" applyNumberFormat="1" applyFont="1" applyFill="1" applyBorder="1" applyAlignment="1" applyProtection="1">
      <alignment horizontal="centerContinuous" vertical="center"/>
    </xf>
    <xf numFmtId="0" fontId="15" fillId="2" borderId="44" xfId="0" applyNumberFormat="1" applyFont="1" applyFill="1" applyBorder="1" applyAlignment="1" applyProtection="1">
      <alignment horizontal="center" vertical="center"/>
    </xf>
    <xf numFmtId="0" fontId="15" fillId="2" borderId="45" xfId="0" applyNumberFormat="1" applyFont="1" applyFill="1" applyBorder="1" applyAlignment="1" applyProtection="1">
      <alignment horizontal="center" vertical="center"/>
    </xf>
    <xf numFmtId="0" fontId="15" fillId="2" borderId="7" xfId="0" applyNumberFormat="1" applyFont="1" applyFill="1" applyBorder="1" applyAlignment="1" applyProtection="1">
      <alignment horizontal="center" vertical="center"/>
    </xf>
    <xf numFmtId="0" fontId="15" fillId="2" borderId="41" xfId="0" applyNumberFormat="1" applyFont="1" applyFill="1" applyBorder="1" applyAlignment="1" applyProtection="1">
      <alignment horizontal="center" vertical="center"/>
    </xf>
    <xf numFmtId="0" fontId="16" fillId="2" borderId="27" xfId="0" applyNumberFormat="1" applyFont="1" applyFill="1" applyBorder="1" applyAlignment="1" applyProtection="1">
      <alignment horizontal="center" vertical="center"/>
    </xf>
    <xf numFmtId="0" fontId="7" fillId="2" borderId="33" xfId="0" applyNumberFormat="1" applyFont="1" applyFill="1" applyBorder="1" applyAlignment="1" applyProtection="1">
      <alignment horizontal="center" vertical="center"/>
    </xf>
    <xf numFmtId="0" fontId="7" fillId="2" borderId="5" xfId="0" applyNumberFormat="1" applyFont="1" applyFill="1" applyBorder="1" applyAlignment="1" applyProtection="1">
      <alignment horizontal="center" vertical="center"/>
    </xf>
    <xf numFmtId="0" fontId="7" fillId="2" borderId="34" xfId="0" applyNumberFormat="1" applyFont="1" applyFill="1" applyBorder="1" applyAlignment="1" applyProtection="1">
      <alignment horizontal="center" vertical="center"/>
    </xf>
    <xf numFmtId="0" fontId="15" fillId="2" borderId="18" xfId="0" applyNumberFormat="1" applyFont="1" applyFill="1" applyBorder="1" applyAlignment="1" applyProtection="1">
      <alignment horizontal="center" vertical="center"/>
    </xf>
    <xf numFmtId="0" fontId="15" fillId="2" borderId="19" xfId="0" applyNumberFormat="1" applyFont="1" applyFill="1" applyBorder="1" applyAlignment="1" applyProtection="1">
      <alignment horizontal="center" vertical="center"/>
    </xf>
    <xf numFmtId="0" fontId="15" fillId="2" borderId="17" xfId="0" applyNumberFormat="1" applyFont="1" applyFill="1" applyBorder="1" applyAlignment="1" applyProtection="1">
      <alignment horizontal="center" vertical="center"/>
    </xf>
    <xf numFmtId="0" fontId="5" fillId="2" borderId="27" xfId="0" applyNumberFormat="1" applyFont="1" applyFill="1" applyBorder="1" applyAlignment="1" applyProtection="1">
      <alignment horizontal="center" vertical="center" wrapText="1"/>
    </xf>
    <xf numFmtId="0" fontId="5" fillId="0" borderId="28" xfId="0" applyNumberFormat="1" applyFont="1" applyFill="1" applyBorder="1" applyAlignment="1" applyProtection="1">
      <alignment horizontal="left" vertical="center" wrapText="1"/>
    </xf>
    <xf numFmtId="0" fontId="7" fillId="7" borderId="29" xfId="0" applyNumberFormat="1" applyFont="1" applyFill="1" applyBorder="1" applyAlignment="1" applyProtection="1">
      <alignment horizontal="left" vertical="center" wrapText="1"/>
    </xf>
    <xf numFmtId="0" fontId="5" fillId="2" borderId="27" xfId="0" applyNumberFormat="1" applyFont="1" applyFill="1" applyBorder="1" applyAlignment="1" applyProtection="1">
      <alignment horizontal="center" vertical="center"/>
    </xf>
    <xf numFmtId="0" fontId="5" fillId="0" borderId="30" xfId="0" applyNumberFormat="1" applyFont="1" applyFill="1" applyBorder="1" applyAlignment="1" applyProtection="1">
      <alignment vertical="center"/>
    </xf>
    <xf numFmtId="0" fontId="7" fillId="7" borderId="27" xfId="0" applyNumberFormat="1" applyFont="1" applyFill="1" applyBorder="1" applyAlignment="1" applyProtection="1">
      <alignment vertical="center"/>
    </xf>
    <xf numFmtId="0" fontId="4" fillId="22" borderId="43" xfId="0" applyNumberFormat="1" applyFont="1" applyFill="1" applyBorder="1" applyAlignment="1" applyProtection="1">
      <alignment vertical="center" wrapText="1"/>
    </xf>
    <xf numFmtId="0" fontId="6" fillId="22" borderId="44" xfId="0" applyNumberFormat="1" applyFont="1" applyFill="1" applyBorder="1" applyAlignment="1" applyProtection="1">
      <alignment horizontal="left" vertical="center" wrapText="1"/>
    </xf>
    <xf numFmtId="0" fontId="4" fillId="22" borderId="7" xfId="0" applyNumberFormat="1" applyFont="1" applyFill="1" applyBorder="1" applyAlignment="1" applyProtection="1">
      <alignment horizontal="left" vertical="center" wrapText="1"/>
    </xf>
    <xf numFmtId="0" fontId="4" fillId="22" borderId="46" xfId="0" applyNumberFormat="1" applyFont="1" applyFill="1" applyBorder="1" applyAlignment="1" applyProtection="1">
      <alignment horizontal="left" vertical="center" wrapText="1"/>
    </xf>
    <xf numFmtId="0" fontId="17" fillId="22" borderId="27" xfId="0" applyNumberFormat="1" applyFont="1" applyFill="1" applyBorder="1" applyAlignment="1" applyProtection="1">
      <alignment horizontal="left" vertical="center" wrapText="1"/>
    </xf>
    <xf numFmtId="0" fontId="7" fillId="2" borderId="31" xfId="0" applyNumberFormat="1" applyFont="1" applyFill="1" applyBorder="1" applyAlignment="1" applyProtection="1">
      <alignment horizontal="center" vertical="center"/>
    </xf>
    <xf numFmtId="0" fontId="7" fillId="2" borderId="3" xfId="0" applyNumberFormat="1" applyFont="1" applyFill="1" applyBorder="1" applyAlignment="1" applyProtection="1">
      <alignment horizontal="center" vertical="center"/>
    </xf>
    <xf numFmtId="0" fontId="7" fillId="2" borderId="32" xfId="0" applyNumberFormat="1" applyFont="1" applyFill="1" applyBorder="1" applyAlignment="1" applyProtection="1">
      <alignment horizontal="center" vertical="center"/>
    </xf>
    <xf numFmtId="0" fontId="7" fillId="20" borderId="33" xfId="0" applyNumberFormat="1" applyFont="1" applyFill="1" applyBorder="1" applyAlignment="1" applyProtection="1">
      <alignment vertical="center" wrapText="1"/>
    </xf>
    <xf numFmtId="0" fontId="18" fillId="20" borderId="5" xfId="0" applyNumberFormat="1" applyFont="1" applyFill="1" applyBorder="1" applyAlignment="1" applyProtection="1">
      <alignment vertical="center" wrapText="1"/>
    </xf>
    <xf numFmtId="0" fontId="7" fillId="20" borderId="34" xfId="0" applyNumberFormat="1" applyFont="1" applyFill="1" applyBorder="1" applyAlignment="1" applyProtection="1">
      <alignment horizontal="left" vertical="center" wrapText="1"/>
    </xf>
    <xf numFmtId="0" fontId="5" fillId="2" borderId="35" xfId="0" applyNumberFormat="1" applyFont="1" applyFill="1" applyBorder="1" applyAlignment="1" applyProtection="1">
      <alignment horizontal="center" vertical="center" wrapText="1"/>
    </xf>
    <xf numFmtId="0" fontId="19" fillId="2" borderId="1" xfId="0" applyNumberFormat="1" applyFont="1" applyFill="1" applyBorder="1" applyAlignment="1" applyProtection="1">
      <alignment horizontal="left" vertical="center" wrapText="1"/>
    </xf>
    <xf numFmtId="0" fontId="7" fillId="9" borderId="35" xfId="0" applyNumberFormat="1" applyFont="1" applyFill="1" applyBorder="1" applyAlignment="1" applyProtection="1">
      <alignment horizontal="left" vertical="center" wrapText="1"/>
    </xf>
    <xf numFmtId="0" fontId="5" fillId="2" borderId="29" xfId="0" applyNumberFormat="1" applyFont="1" applyFill="1" applyBorder="1" applyAlignment="1" applyProtection="1">
      <alignment horizontal="center" vertical="center"/>
    </xf>
    <xf numFmtId="0" fontId="5" fillId="0" borderId="28" xfId="0" applyNumberFormat="1" applyFont="1" applyFill="1" applyBorder="1" applyAlignment="1" applyProtection="1">
      <alignment vertical="center"/>
    </xf>
    <xf numFmtId="0" fontId="7" fillId="9" borderId="35" xfId="0" applyNumberFormat="1" applyFont="1" applyFill="1" applyBorder="1" applyAlignment="1" applyProtection="1">
      <alignment vertical="center"/>
    </xf>
    <xf numFmtId="0" fontId="4" fillId="22" borderId="42" xfId="0" applyNumberFormat="1" applyFont="1" applyFill="1" applyBorder="1" applyAlignment="1" applyProtection="1">
      <alignment vertical="center" wrapText="1"/>
    </xf>
    <xf numFmtId="0" fontId="6" fillId="22" borderId="47" xfId="0" applyNumberFormat="1" applyFont="1" applyFill="1" applyBorder="1" applyAlignment="1" applyProtection="1">
      <alignment horizontal="left" vertical="center" wrapText="1"/>
    </xf>
    <xf numFmtId="0" fontId="4" fillId="22" borderId="3" xfId="0" applyNumberFormat="1" applyFont="1" applyFill="1" applyBorder="1" applyAlignment="1" applyProtection="1">
      <alignment horizontal="left" vertical="center" wrapText="1"/>
    </xf>
    <xf numFmtId="0" fontId="4" fillId="22" borderId="48" xfId="0" applyNumberFormat="1" applyFont="1" applyFill="1" applyBorder="1" applyAlignment="1" applyProtection="1">
      <alignment horizontal="left" vertical="center" wrapText="1"/>
    </xf>
    <xf numFmtId="0" fontId="17" fillId="22" borderId="35" xfId="0" applyNumberFormat="1" applyFont="1" applyFill="1" applyBorder="1" applyAlignment="1" applyProtection="1">
      <alignment horizontal="left" vertical="center" wrapText="1"/>
    </xf>
    <xf numFmtId="0" fontId="7" fillId="20" borderId="31" xfId="0" applyNumberFormat="1" applyFont="1" applyFill="1" applyBorder="1" applyAlignment="1" applyProtection="1">
      <alignment vertical="center" wrapText="1"/>
    </xf>
    <xf numFmtId="0" fontId="18" fillId="20" borderId="3" xfId="0" applyNumberFormat="1" applyFont="1" applyFill="1" applyBorder="1" applyAlignment="1" applyProtection="1">
      <alignment vertical="center" wrapText="1"/>
    </xf>
    <xf numFmtId="0" fontId="7" fillId="20" borderId="32" xfId="0" quotePrefix="1" applyNumberFormat="1" applyFont="1" applyFill="1" applyBorder="1" applyAlignment="1" applyProtection="1">
      <alignment horizontal="left" vertical="center" wrapText="1"/>
    </xf>
    <xf numFmtId="0" fontId="7" fillId="2" borderId="1" xfId="0" applyNumberFormat="1" applyFont="1" applyFill="1" applyBorder="1" applyAlignment="1" applyProtection="1">
      <alignment horizontal="left" vertical="center" wrapText="1"/>
    </xf>
    <xf numFmtId="0" fontId="7" fillId="20" borderId="32" xfId="0" applyNumberFormat="1" applyFont="1" applyFill="1" applyBorder="1" applyAlignment="1" applyProtection="1">
      <alignment horizontal="left" vertical="center" wrapText="1"/>
    </xf>
    <xf numFmtId="0" fontId="4" fillId="22" borderId="49" xfId="0" applyNumberFormat="1" applyFont="1" applyFill="1" applyBorder="1" applyAlignment="1" applyProtection="1">
      <alignment vertical="center" wrapText="1"/>
    </xf>
    <xf numFmtId="0" fontId="4" fillId="22" borderId="4" xfId="0" applyNumberFormat="1" applyFont="1" applyFill="1" applyBorder="1" applyAlignment="1" applyProtection="1">
      <alignment horizontal="left" vertical="center" wrapText="1"/>
    </xf>
    <xf numFmtId="0" fontId="17" fillId="22" borderId="36" xfId="0" applyNumberFormat="1" applyFont="1" applyFill="1" applyBorder="1" applyAlignment="1" applyProtection="1">
      <alignment horizontal="left" vertical="center" wrapText="1"/>
    </xf>
    <xf numFmtId="0" fontId="5" fillId="2" borderId="37" xfId="0" applyNumberFormat="1" applyFont="1" applyFill="1" applyBorder="1" applyAlignment="1" applyProtection="1">
      <alignment horizontal="center" vertical="center"/>
    </xf>
    <xf numFmtId="0" fontId="5" fillId="0" borderId="38" xfId="0" applyNumberFormat="1" applyFont="1" applyFill="1" applyBorder="1" applyAlignment="1" applyProtection="1">
      <alignment vertical="center"/>
    </xf>
    <xf numFmtId="0" fontId="7" fillId="10" borderId="39" xfId="0" applyNumberFormat="1" applyFont="1" applyFill="1" applyBorder="1" applyAlignment="1" applyProtection="1">
      <alignment vertical="center"/>
    </xf>
    <xf numFmtId="0" fontId="4" fillId="22" borderId="51" xfId="0" applyNumberFormat="1" applyFont="1" applyFill="1" applyBorder="1" applyAlignment="1" applyProtection="1">
      <alignment vertical="center" wrapText="1"/>
    </xf>
    <xf numFmtId="0" fontId="6" fillId="22" borderId="52" xfId="0" applyNumberFormat="1" applyFont="1" applyFill="1" applyBorder="1" applyAlignment="1" applyProtection="1">
      <alignment horizontal="left" vertical="center" wrapText="1"/>
    </xf>
    <xf numFmtId="0" fontId="4" fillId="22" borderId="10" xfId="0" applyNumberFormat="1" applyFont="1" applyFill="1" applyBorder="1" applyAlignment="1" applyProtection="1">
      <alignment horizontal="left" vertical="center" wrapText="1"/>
    </xf>
    <xf numFmtId="0" fontId="4" fillId="22" borderId="54" xfId="0" applyNumberFormat="1" applyFont="1" applyFill="1" applyBorder="1" applyAlignment="1" applyProtection="1">
      <alignment horizontal="left" vertical="center" wrapText="1"/>
    </xf>
    <xf numFmtId="0" fontId="17" fillId="22" borderId="39" xfId="0" applyNumberFormat="1" applyFont="1" applyFill="1" applyBorder="1" applyAlignment="1" applyProtection="1">
      <alignment horizontal="left" vertical="center" wrapText="1"/>
    </xf>
    <xf numFmtId="0" fontId="7" fillId="21" borderId="31" xfId="0" applyNumberFormat="1" applyFont="1" applyFill="1" applyBorder="1" applyAlignment="1" applyProtection="1">
      <alignment vertical="center" wrapText="1"/>
    </xf>
    <xf numFmtId="0" fontId="18" fillId="21" borderId="3" xfId="0" applyNumberFormat="1" applyFont="1" applyFill="1" applyBorder="1" applyAlignment="1" applyProtection="1">
      <alignment vertical="center" wrapText="1"/>
    </xf>
    <xf numFmtId="0" fontId="7" fillId="21" borderId="32" xfId="0" quotePrefix="1" applyNumberFormat="1" applyFont="1" applyFill="1" applyBorder="1" applyAlignment="1" applyProtection="1">
      <alignment horizontal="left" vertical="center" wrapText="1"/>
    </xf>
    <xf numFmtId="0" fontId="4" fillId="23" borderId="43" xfId="0" applyNumberFormat="1" applyFont="1" applyFill="1" applyBorder="1" applyAlignment="1" applyProtection="1">
      <alignment vertical="center" wrapText="1"/>
    </xf>
    <xf numFmtId="0" fontId="6" fillId="23" borderId="44" xfId="0" applyNumberFormat="1" applyFont="1" applyFill="1" applyBorder="1" applyAlignment="1" applyProtection="1">
      <alignment horizontal="left" vertical="center" wrapText="1"/>
    </xf>
    <xf numFmtId="0" fontId="4" fillId="23" borderId="41" xfId="0" applyNumberFormat="1" applyFont="1" applyFill="1" applyBorder="1" applyAlignment="1" applyProtection="1">
      <alignment horizontal="left" vertical="center" wrapText="1"/>
    </xf>
    <xf numFmtId="0" fontId="17" fillId="23" borderId="27" xfId="0" applyNumberFormat="1" applyFont="1" applyFill="1" applyBorder="1" applyAlignment="1" applyProtection="1">
      <alignment horizontal="left" vertical="center" wrapText="1"/>
    </xf>
    <xf numFmtId="0" fontId="4" fillId="23" borderId="42" xfId="0" applyNumberFormat="1" applyFont="1" applyFill="1" applyBorder="1" applyAlignment="1" applyProtection="1">
      <alignment vertical="center" wrapText="1"/>
    </xf>
    <xf numFmtId="0" fontId="6" fillId="23" borderId="47" xfId="0" applyNumberFormat="1" applyFont="1" applyFill="1" applyBorder="1" applyAlignment="1" applyProtection="1">
      <alignment horizontal="left" vertical="center" wrapText="1"/>
    </xf>
    <xf numFmtId="0" fontId="4" fillId="23" borderId="2" xfId="0" applyNumberFormat="1" applyFont="1" applyFill="1" applyBorder="1" applyAlignment="1" applyProtection="1">
      <alignment horizontal="left" vertical="center" wrapText="1"/>
    </xf>
    <xf numFmtId="0" fontId="17" fillId="23" borderId="35" xfId="0" applyNumberFormat="1" applyFont="1" applyFill="1" applyBorder="1" applyAlignment="1" applyProtection="1">
      <alignment horizontal="left" vertical="center" wrapText="1"/>
    </xf>
    <xf numFmtId="0" fontId="4" fillId="23" borderId="55" xfId="0" applyNumberFormat="1" applyFont="1" applyFill="1" applyBorder="1" applyAlignment="1" applyProtection="1">
      <alignment horizontal="left" vertical="center" wrapText="1"/>
    </xf>
    <xf numFmtId="0" fontId="7" fillId="21" borderId="32" xfId="0" applyNumberFormat="1" applyFont="1" applyFill="1" applyBorder="1" applyAlignment="1" applyProtection="1">
      <alignment horizontal="left" vertical="center" wrapText="1"/>
    </xf>
    <xf numFmtId="0" fontId="4" fillId="23" borderId="49" xfId="0" applyNumberFormat="1" applyFont="1" applyFill="1" applyBorder="1" applyAlignment="1" applyProtection="1">
      <alignment vertical="center" wrapText="1"/>
    </xf>
    <xf numFmtId="0" fontId="6" fillId="23" borderId="56" xfId="0" applyNumberFormat="1" applyFont="1" applyFill="1" applyBorder="1" applyAlignment="1" applyProtection="1">
      <alignment horizontal="left" vertical="center" wrapText="1"/>
    </xf>
    <xf numFmtId="0" fontId="4" fillId="23" borderId="4" xfId="0" applyNumberFormat="1" applyFont="1" applyFill="1" applyBorder="1" applyAlignment="1" applyProtection="1">
      <alignment horizontal="left" vertical="center" wrapText="1"/>
    </xf>
    <xf numFmtId="0" fontId="4" fillId="23" borderId="48" xfId="0" applyNumberFormat="1" applyFont="1" applyFill="1" applyBorder="1" applyAlignment="1" applyProtection="1">
      <alignment horizontal="left" vertical="center" wrapText="1"/>
    </xf>
    <xf numFmtId="0" fontId="17" fillId="23" borderId="36" xfId="0" applyNumberFormat="1" applyFont="1" applyFill="1" applyBorder="1" applyAlignment="1" applyProtection="1">
      <alignment horizontal="left" vertical="center" wrapText="1"/>
    </xf>
    <xf numFmtId="0" fontId="7" fillId="21" borderId="9" xfId="0" applyNumberFormat="1" applyFont="1" applyFill="1" applyBorder="1" applyAlignment="1" applyProtection="1">
      <alignment vertical="center" wrapText="1"/>
    </xf>
    <xf numFmtId="0" fontId="18" fillId="21" borderId="10" xfId="0" applyNumberFormat="1" applyFont="1" applyFill="1" applyBorder="1" applyAlignment="1" applyProtection="1">
      <alignment vertical="center" wrapText="1"/>
    </xf>
    <xf numFmtId="0" fontId="7" fillId="21" borderId="11" xfId="0" applyNumberFormat="1" applyFont="1" applyFill="1" applyBorder="1" applyAlignment="1" applyProtection="1">
      <alignment horizontal="left" vertical="center" wrapText="1"/>
    </xf>
    <xf numFmtId="0" fontId="4" fillId="23" borderId="51" xfId="0" applyNumberFormat="1" applyFont="1" applyFill="1" applyBorder="1" applyAlignment="1" applyProtection="1">
      <alignment vertical="center" wrapText="1"/>
    </xf>
    <xf numFmtId="0" fontId="6" fillId="23" borderId="52" xfId="0" applyNumberFormat="1" applyFont="1" applyFill="1" applyBorder="1" applyAlignment="1" applyProtection="1">
      <alignment horizontal="left" vertical="center" wrapText="1"/>
    </xf>
    <xf numFmtId="0" fontId="4" fillId="23" borderId="10" xfId="0" applyNumberFormat="1" applyFont="1" applyFill="1" applyBorder="1" applyAlignment="1" applyProtection="1">
      <alignment horizontal="left" vertical="center" wrapText="1"/>
    </xf>
    <xf numFmtId="0" fontId="4" fillId="23" borderId="54" xfId="0" applyNumberFormat="1" applyFont="1" applyFill="1" applyBorder="1" applyAlignment="1" applyProtection="1">
      <alignment horizontal="left" vertical="center" wrapText="1"/>
    </xf>
    <xf numFmtId="0" fontId="17" fillId="23" borderId="39" xfId="0" applyNumberFormat="1" applyFont="1" applyFill="1" applyBorder="1" applyAlignment="1" applyProtection="1">
      <alignment horizontal="left" vertical="center" wrapText="1"/>
    </xf>
    <xf numFmtId="0" fontId="4" fillId="22" borderId="24" xfId="0" applyNumberFormat="1" applyFont="1" applyFill="1" applyBorder="1" applyAlignment="1" applyProtection="1">
      <alignment horizontal="left" vertical="center" wrapText="1"/>
    </xf>
    <xf numFmtId="0" fontId="4" fillId="23" borderId="46" xfId="0" applyNumberFormat="1" applyFont="1" applyFill="1" applyBorder="1" applyAlignment="1" applyProtection="1">
      <alignment horizontal="left" vertical="center" wrapText="1"/>
    </xf>
    <xf numFmtId="0" fontId="5" fillId="2" borderId="39" xfId="0" applyNumberFormat="1" applyFont="1" applyFill="1" applyBorder="1" applyAlignment="1" applyProtection="1">
      <alignment horizontal="center" vertical="center" wrapText="1"/>
    </xf>
    <xf numFmtId="0" fontId="7" fillId="2" borderId="40" xfId="0" applyNumberFormat="1" applyFont="1" applyFill="1" applyBorder="1" applyAlignment="1" applyProtection="1">
      <alignment horizontal="left" vertical="center" wrapText="1"/>
    </xf>
    <xf numFmtId="0" fontId="7" fillId="10" borderId="39" xfId="0" applyNumberFormat="1" applyFont="1" applyFill="1" applyBorder="1" applyAlignment="1" applyProtection="1">
      <alignment horizontal="left" vertical="center" wrapText="1"/>
    </xf>
    <xf numFmtId="0" fontId="4" fillId="22" borderId="57" xfId="0" applyNumberFormat="1" applyFont="1" applyFill="1" applyBorder="1" applyAlignment="1" applyProtection="1">
      <alignment vertical="center" wrapText="1"/>
    </xf>
    <xf numFmtId="0" fontId="6" fillId="22" borderId="26" xfId="0" applyNumberFormat="1" applyFont="1" applyFill="1" applyBorder="1" applyAlignment="1" applyProtection="1">
      <alignment horizontal="left" vertical="center" wrapText="1"/>
    </xf>
    <xf numFmtId="0" fontId="6" fillId="22" borderId="16" xfId="0" applyNumberFormat="1" applyFont="1" applyFill="1" applyBorder="1" applyAlignment="1" applyProtection="1">
      <alignment vertical="center" wrapText="1"/>
    </xf>
    <xf numFmtId="0" fontId="17" fillId="22" borderId="15" xfId="0" applyNumberFormat="1" applyFont="1" applyFill="1" applyBorder="1" applyAlignment="1" applyProtection="1">
      <alignment horizontal="left" vertical="center" wrapText="1"/>
    </xf>
    <xf numFmtId="0" fontId="4" fillId="24" borderId="57" xfId="0" applyNumberFormat="1" applyFont="1" applyFill="1" applyBorder="1" applyAlignment="1" applyProtection="1">
      <alignment vertical="center" wrapText="1"/>
    </xf>
    <xf numFmtId="0" fontId="6" fillId="24" borderId="26" xfId="0" applyNumberFormat="1" applyFont="1" applyFill="1" applyBorder="1" applyAlignment="1" applyProtection="1">
      <alignment horizontal="left" vertical="center" wrapText="1"/>
    </xf>
    <xf numFmtId="0" fontId="6" fillId="24" borderId="16" xfId="0" applyNumberFormat="1" applyFont="1" applyFill="1" applyBorder="1" applyAlignment="1" applyProtection="1">
      <alignment horizontal="left" vertical="center" wrapText="1"/>
    </xf>
    <xf numFmtId="0" fontId="4" fillId="24" borderId="24" xfId="0" applyNumberFormat="1" applyFont="1" applyFill="1" applyBorder="1" applyAlignment="1" applyProtection="1">
      <alignment horizontal="left" vertical="center" wrapText="1"/>
    </xf>
    <xf numFmtId="0" fontId="17" fillId="24" borderId="15" xfId="0" applyNumberFormat="1" applyFont="1" applyFill="1" applyBorder="1" applyAlignment="1" applyProtection="1">
      <alignment horizontal="left" vertical="center" wrapText="1"/>
    </xf>
    <xf numFmtId="0" fontId="6" fillId="22" borderId="16" xfId="0" applyNumberFormat="1" applyFont="1" applyFill="1" applyBorder="1" applyAlignment="1" applyProtection="1">
      <alignment horizontal="left" vertical="center" wrapText="1"/>
    </xf>
    <xf numFmtId="0" fontId="4" fillId="22" borderId="13" xfId="0" applyNumberFormat="1" applyFont="1" applyFill="1" applyBorder="1" applyAlignment="1" applyProtection="1">
      <alignment horizontal="left" vertical="center" wrapText="1"/>
    </xf>
    <xf numFmtId="0" fontId="7" fillId="2" borderId="9" xfId="0" applyNumberFormat="1" applyFont="1" applyFill="1" applyBorder="1" applyAlignment="1" applyProtection="1">
      <alignment horizontal="center" vertical="center"/>
    </xf>
    <xf numFmtId="0" fontId="7" fillId="2" borderId="10" xfId="0" applyNumberFormat="1" applyFont="1" applyFill="1" applyBorder="1" applyAlignment="1" applyProtection="1">
      <alignment horizontal="center" vertical="center"/>
    </xf>
    <xf numFmtId="0" fontId="7" fillId="2" borderId="11" xfId="0" applyNumberFormat="1" applyFont="1" applyFill="1" applyBorder="1" applyAlignment="1" applyProtection="1">
      <alignment horizontal="center" vertical="center"/>
    </xf>
    <xf numFmtId="0" fontId="6" fillId="22" borderId="45" xfId="0" applyNumberFormat="1" applyFont="1" applyFill="1" applyBorder="1" applyAlignment="1" applyProtection="1">
      <alignment horizontal="left" vertical="center" wrapText="1"/>
    </xf>
    <xf numFmtId="0" fontId="4" fillId="23" borderId="7" xfId="0" applyNumberFormat="1" applyFont="1" applyFill="1" applyBorder="1" applyAlignment="1" applyProtection="1">
      <alignment horizontal="left" vertical="center" wrapText="1"/>
    </xf>
    <xf numFmtId="0" fontId="4" fillId="23" borderId="3" xfId="0" applyNumberFormat="1" applyFont="1" applyFill="1" applyBorder="1" applyAlignment="1" applyProtection="1">
      <alignment horizontal="left" vertical="center" wrapText="1"/>
    </xf>
    <xf numFmtId="0" fontId="7" fillId="2" borderId="19" xfId="0" applyNumberFormat="1" applyFont="1" applyFill="1" applyBorder="1" applyAlignment="1" applyProtection="1">
      <alignment horizontal="center" vertical="center"/>
    </xf>
    <xf numFmtId="0" fontId="7" fillId="2" borderId="17" xfId="0" applyNumberFormat="1" applyFont="1" applyFill="1" applyBorder="1" applyAlignment="1" applyProtection="1">
      <alignment horizontal="center" vertical="center"/>
    </xf>
    <xf numFmtId="0" fontId="15" fillId="2" borderId="43" xfId="0" applyNumberFormat="1" applyFont="1" applyFill="1" applyBorder="1" applyAlignment="1" applyProtection="1">
      <alignment horizontal="center" vertical="center" textRotation="90"/>
    </xf>
    <xf numFmtId="0" fontId="7" fillId="2" borderId="63" xfId="0" applyNumberFormat="1" applyFont="1" applyFill="1" applyBorder="1" applyAlignment="1" applyProtection="1">
      <alignment horizontal="center" vertical="center"/>
    </xf>
    <xf numFmtId="0" fontId="7" fillId="2" borderId="7" xfId="0" applyNumberFormat="1" applyFont="1" applyFill="1" applyBorder="1" applyAlignment="1" applyProtection="1">
      <alignment horizontal="center" vertical="center"/>
    </xf>
    <xf numFmtId="0" fontId="7" fillId="2" borderId="8" xfId="0" applyNumberFormat="1" applyFont="1" applyFill="1" applyBorder="1" applyAlignment="1" applyProtection="1">
      <alignment horizontal="center" vertical="center"/>
    </xf>
    <xf numFmtId="0" fontId="4" fillId="2" borderId="63" xfId="0" applyNumberFormat="1" applyFont="1" applyFill="1" applyBorder="1" applyAlignment="1" applyProtection="1">
      <alignment horizontal="center" vertical="center"/>
    </xf>
    <xf numFmtId="0" fontId="4" fillId="2" borderId="7" xfId="0" applyNumberFormat="1" applyFont="1" applyFill="1" applyBorder="1" applyAlignment="1" applyProtection="1">
      <alignment horizontal="center" vertical="center"/>
    </xf>
    <xf numFmtId="0" fontId="4" fillId="2" borderId="8" xfId="0" applyNumberFormat="1" applyFont="1" applyFill="1" applyBorder="1" applyAlignment="1" applyProtection="1">
      <alignment horizontal="center" vertical="center"/>
    </xf>
    <xf numFmtId="0" fontId="4" fillId="2" borderId="31" xfId="0" applyNumberFormat="1" applyFont="1" applyFill="1" applyBorder="1" applyAlignment="1" applyProtection="1">
      <alignment horizontal="center" vertical="center"/>
    </xf>
    <xf numFmtId="0" fontId="4" fillId="2" borderId="3" xfId="0" applyNumberFormat="1" applyFont="1" applyFill="1" applyBorder="1" applyAlignment="1" applyProtection="1">
      <alignment horizontal="center" vertical="center"/>
    </xf>
    <xf numFmtId="0" fontId="4" fillId="2" borderId="32" xfId="0" applyNumberFormat="1" applyFont="1" applyFill="1" applyBorder="1" applyAlignment="1" applyProtection="1">
      <alignment horizontal="center" vertical="center"/>
    </xf>
    <xf numFmtId="0" fontId="7" fillId="2" borderId="21" xfId="0" applyNumberFormat="1" applyFont="1" applyFill="1" applyBorder="1" applyAlignment="1" applyProtection="1">
      <alignment horizontal="center" vertical="center"/>
    </xf>
    <xf numFmtId="0" fontId="7" fillId="2" borderId="22" xfId="0" applyNumberFormat="1" applyFont="1" applyFill="1" applyBorder="1" applyAlignment="1" applyProtection="1">
      <alignment horizontal="center" vertical="center"/>
    </xf>
    <xf numFmtId="0" fontId="7" fillId="2" borderId="23" xfId="0" applyNumberFormat="1" applyFont="1" applyFill="1" applyBorder="1" applyAlignment="1" applyProtection="1">
      <alignment horizontal="center" vertical="center"/>
    </xf>
    <xf numFmtId="0" fontId="7" fillId="2" borderId="64" xfId="0" applyNumberFormat="1" applyFont="1" applyFill="1" applyBorder="1" applyAlignment="1" applyProtection="1">
      <alignment horizontal="center" vertical="center"/>
    </xf>
    <xf numFmtId="0" fontId="7" fillId="2" borderId="4" xfId="0" applyNumberFormat="1" applyFont="1" applyFill="1" applyBorder="1" applyAlignment="1" applyProtection="1">
      <alignment horizontal="center" vertical="center"/>
    </xf>
    <xf numFmtId="0" fontId="7" fillId="2" borderId="65" xfId="0" applyNumberFormat="1" applyFont="1" applyFill="1" applyBorder="1" applyAlignment="1" applyProtection="1">
      <alignment horizontal="center" vertical="center"/>
    </xf>
    <xf numFmtId="0" fontId="4" fillId="22" borderId="15" xfId="0" applyNumberFormat="1" applyFont="1" applyFill="1" applyBorder="1" applyAlignment="1" applyProtection="1">
      <alignment horizontal="left" vertical="center" wrapText="1"/>
    </xf>
    <xf numFmtId="0" fontId="7" fillId="2" borderId="18" xfId="0" applyNumberFormat="1" applyFont="1" applyFill="1" applyBorder="1" applyAlignment="1" applyProtection="1">
      <alignment horizontal="center" vertical="center"/>
    </xf>
    <xf numFmtId="0" fontId="6" fillId="24" borderId="16" xfId="0" applyNumberFormat="1" applyFont="1" applyFill="1" applyBorder="1" applyAlignment="1" applyProtection="1">
      <alignment vertical="center" wrapText="1"/>
    </xf>
    <xf numFmtId="0" fontId="4" fillId="24" borderId="15" xfId="0" applyNumberFormat="1" applyFont="1" applyFill="1" applyBorder="1" applyAlignment="1" applyProtection="1">
      <alignment horizontal="left" vertical="center" wrapText="1"/>
    </xf>
    <xf numFmtId="0" fontId="4" fillId="2" borderId="18" xfId="0" applyNumberFormat="1" applyFont="1" applyFill="1" applyBorder="1" applyAlignment="1" applyProtection="1">
      <alignment horizontal="center" vertical="center"/>
    </xf>
    <xf numFmtId="0" fontId="4" fillId="2" borderId="19" xfId="0" applyNumberFormat="1" applyFont="1" applyFill="1" applyBorder="1" applyAlignment="1" applyProtection="1">
      <alignment horizontal="center" vertical="center"/>
    </xf>
    <xf numFmtId="0" fontId="4" fillId="2" borderId="17" xfId="0" applyNumberFormat="1" applyFont="1" applyFill="1" applyBorder="1" applyAlignment="1" applyProtection="1">
      <alignment horizontal="center" vertical="center"/>
    </xf>
    <xf numFmtId="0" fontId="4" fillId="24" borderId="13" xfId="0" applyNumberFormat="1" applyFont="1" applyFill="1" applyBorder="1" applyAlignment="1" applyProtection="1">
      <alignment horizontal="left" vertical="center" wrapText="1"/>
    </xf>
    <xf numFmtId="0" fontId="2" fillId="18"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3" fontId="13" fillId="11" borderId="15" xfId="0" applyNumberFormat="1" applyFont="1" applyFill="1" applyBorder="1" applyAlignment="1" applyProtection="1">
      <alignment horizontal="center" vertical="center"/>
    </xf>
    <xf numFmtId="3" fontId="13" fillId="11" borderId="16" xfId="0" applyNumberFormat="1" applyFont="1" applyFill="1" applyBorder="1" applyAlignment="1" applyProtection="1">
      <alignment horizontal="center" vertical="center"/>
    </xf>
    <xf numFmtId="3" fontId="13" fillId="11" borderId="17" xfId="0" applyNumberFormat="1" applyFont="1" applyFill="1" applyBorder="1" applyAlignment="1" applyProtection="1">
      <alignment horizontal="center" vertical="center"/>
    </xf>
    <xf numFmtId="3" fontId="13" fillId="11" borderId="5" xfId="0" applyNumberFormat="1" applyFont="1" applyFill="1" applyBorder="1" applyAlignment="1" applyProtection="1">
      <alignment horizontal="center" vertical="center"/>
    </xf>
    <xf numFmtId="3" fontId="3" fillId="11" borderId="5" xfId="0" applyNumberFormat="1" applyFont="1" applyFill="1" applyBorder="1" applyAlignment="1" applyProtection="1">
      <alignment horizontal="right" vertical="center"/>
    </xf>
    <xf numFmtId="0" fontId="12" fillId="11" borderId="12" xfId="0" applyNumberFormat="1" applyFont="1" applyFill="1" applyBorder="1" applyAlignment="1" applyProtection="1">
      <alignment horizontal="centerContinuous" vertical="center"/>
    </xf>
    <xf numFmtId="0" fontId="13" fillId="11" borderId="13" xfId="0" applyNumberFormat="1" applyFont="1" applyFill="1" applyBorder="1" applyAlignment="1" applyProtection="1">
      <alignment horizontal="centerContinuous"/>
    </xf>
    <xf numFmtId="0" fontId="13" fillId="11" borderId="14" xfId="0" applyNumberFormat="1" applyFont="1" applyFill="1" applyBorder="1" applyAlignment="1" applyProtection="1">
      <alignment horizontal="centerContinuous"/>
    </xf>
    <xf numFmtId="3" fontId="13" fillId="11" borderId="18" xfId="0" applyNumberFormat="1" applyFont="1" applyFill="1" applyBorder="1" applyAlignment="1" applyProtection="1">
      <alignment horizontal="center" vertical="center"/>
    </xf>
    <xf numFmtId="3" fontId="13" fillId="11" borderId="19" xfId="0" applyNumberFormat="1" applyFont="1" applyFill="1" applyBorder="1" applyAlignment="1" applyProtection="1">
      <alignment horizontal="center" vertical="center"/>
    </xf>
    <xf numFmtId="3" fontId="13" fillId="11" borderId="24" xfId="0" applyNumberFormat="1" applyFont="1" applyFill="1" applyBorder="1" applyAlignment="1" applyProtection="1">
      <alignment horizontal="center" vertical="center"/>
    </xf>
    <xf numFmtId="3" fontId="3" fillId="11" borderId="25" xfId="0" applyNumberFormat="1" applyFont="1" applyFill="1" applyBorder="1" applyAlignment="1" applyProtection="1">
      <alignment horizontal="right" vertical="center"/>
    </xf>
    <xf numFmtId="0" fontId="12" fillId="25" borderId="15" xfId="0" applyNumberFormat="1" applyFont="1" applyFill="1" applyBorder="1" applyAlignment="1" applyProtection="1">
      <alignment horizontal="centerContinuous" vertical="center" wrapText="1"/>
    </xf>
    <xf numFmtId="0" fontId="9" fillId="25" borderId="13" xfId="0" applyNumberFormat="1" applyFont="1" applyFill="1" applyBorder="1" applyAlignment="1" applyProtection="1">
      <alignment horizontal="centerContinuous"/>
    </xf>
    <xf numFmtId="0" fontId="9" fillId="25" borderId="14" xfId="0" applyNumberFormat="1" applyFont="1" applyFill="1" applyBorder="1" applyAlignment="1" applyProtection="1">
      <alignment horizontal="centerContinuous"/>
    </xf>
    <xf numFmtId="3" fontId="13" fillId="25" borderId="18" xfId="0" applyNumberFormat="1" applyFont="1" applyFill="1" applyBorder="1" applyAlignment="1" applyProtection="1">
      <alignment horizontal="center" vertical="center"/>
    </xf>
    <xf numFmtId="3" fontId="13" fillId="25" borderId="19" xfId="0" applyNumberFormat="1" applyFont="1" applyFill="1" applyBorder="1" applyAlignment="1" applyProtection="1">
      <alignment horizontal="center" vertical="center"/>
    </xf>
    <xf numFmtId="3" fontId="13" fillId="25" borderId="24" xfId="0" applyNumberFormat="1" applyFont="1" applyFill="1" applyBorder="1" applyAlignment="1" applyProtection="1">
      <alignment horizontal="center" vertical="center"/>
    </xf>
    <xf numFmtId="3" fontId="3" fillId="25" borderId="5" xfId="0" applyNumberFormat="1" applyFont="1" applyFill="1" applyBorder="1" applyAlignment="1" applyProtection="1">
      <alignment horizontal="right" vertical="center"/>
    </xf>
    <xf numFmtId="0" fontId="2" fillId="18"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18"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0" fillId="3" borderId="3" xfId="0" applyNumberFormat="1" applyFont="1" applyFill="1" applyBorder="1" applyProtection="1"/>
    <xf numFmtId="0" fontId="0" fillId="4" borderId="3" xfId="0" applyNumberFormat="1" applyFont="1" applyFill="1" applyBorder="1" applyProtection="1"/>
    <xf numFmtId="49" fontId="9" fillId="15" borderId="3" xfId="0" applyNumberFormat="1" applyFont="1" applyFill="1" applyBorder="1" applyProtection="1"/>
    <xf numFmtId="0" fontId="9" fillId="3" borderId="4" xfId="0" applyNumberFormat="1" applyFont="1" applyFill="1" applyBorder="1" applyAlignment="1" applyProtection="1">
      <alignment horizontal="center" vertical="center" wrapText="1"/>
    </xf>
    <xf numFmtId="0" fontId="9" fillId="3" borderId="5" xfId="0" applyNumberFormat="1" applyFont="1" applyFill="1" applyBorder="1" applyAlignment="1" applyProtection="1">
      <alignment horizontal="center" vertical="center" wrapText="1"/>
    </xf>
    <xf numFmtId="0" fontId="9" fillId="12" borderId="2" xfId="0" applyNumberFormat="1" applyFont="1" applyFill="1" applyBorder="1" applyAlignment="1" applyProtection="1">
      <alignment horizontal="center" vertical="center" wrapText="1"/>
    </xf>
    <xf numFmtId="0" fontId="9" fillId="12" borderId="1" xfId="0" applyNumberFormat="1" applyFont="1" applyFill="1" applyBorder="1" applyAlignment="1" applyProtection="1">
      <alignment horizontal="center" vertical="center" wrapText="1"/>
    </xf>
    <xf numFmtId="0" fontId="9" fillId="12" borderId="6" xfId="0" applyNumberFormat="1" applyFont="1" applyFill="1" applyBorder="1" applyAlignment="1" applyProtection="1">
      <alignment horizontal="center" vertical="center" wrapText="1"/>
    </xf>
    <xf numFmtId="0" fontId="9" fillId="12" borderId="3" xfId="0" applyNumberFormat="1" applyFont="1" applyFill="1" applyBorder="1" applyAlignment="1" applyProtection="1">
      <alignment horizontal="center" vertical="center" wrapText="1"/>
    </xf>
    <xf numFmtId="0" fontId="9" fillId="3" borderId="3" xfId="0" applyNumberFormat="1" applyFont="1" applyFill="1" applyBorder="1" applyAlignment="1" applyProtection="1">
      <alignment horizontal="center" vertical="center" wrapText="1"/>
    </xf>
    <xf numFmtId="0" fontId="2" fillId="18"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6" fillId="22" borderId="45" xfId="0" applyNumberFormat="1" applyFont="1" applyFill="1" applyBorder="1" applyAlignment="1" applyProtection="1">
      <alignment horizontal="left" vertical="center" wrapText="1"/>
    </xf>
    <xf numFmtId="0" fontId="6" fillId="22" borderId="6" xfId="0" applyNumberFormat="1" applyFont="1" applyFill="1" applyBorder="1" applyAlignment="1" applyProtection="1">
      <alignment horizontal="left" vertical="center" wrapText="1"/>
    </xf>
    <xf numFmtId="0" fontId="6" fillId="22" borderId="50" xfId="0" applyNumberFormat="1" applyFont="1" applyFill="1" applyBorder="1" applyAlignment="1" applyProtection="1">
      <alignment horizontal="left" vertical="center" wrapText="1"/>
    </xf>
    <xf numFmtId="0" fontId="6" fillId="22" borderId="53" xfId="0" applyNumberFormat="1" applyFont="1" applyFill="1" applyBorder="1" applyAlignment="1" applyProtection="1">
      <alignment horizontal="left" vertical="center" wrapText="1"/>
    </xf>
    <xf numFmtId="0" fontId="6" fillId="23" borderId="45" xfId="0" applyNumberFormat="1" applyFont="1" applyFill="1" applyBorder="1" applyAlignment="1" applyProtection="1">
      <alignment horizontal="left" vertical="center" wrapText="1"/>
    </xf>
    <xf numFmtId="0" fontId="6" fillId="23" borderId="6" xfId="0" applyNumberFormat="1" applyFont="1" applyFill="1" applyBorder="1" applyAlignment="1" applyProtection="1">
      <alignment horizontal="left" vertical="center" wrapText="1"/>
    </xf>
    <xf numFmtId="0" fontId="6" fillId="23" borderId="50" xfId="0" applyNumberFormat="1" applyFont="1" applyFill="1" applyBorder="1" applyAlignment="1" applyProtection="1">
      <alignment horizontal="left" vertical="center" wrapText="1"/>
    </xf>
    <xf numFmtId="0" fontId="6" fillId="23" borderId="53" xfId="0" applyNumberFormat="1" applyFont="1" applyFill="1" applyBorder="1" applyAlignment="1" applyProtection="1">
      <alignment horizontal="left" vertical="center" wrapText="1"/>
    </xf>
    <xf numFmtId="0" fontId="4" fillId="23" borderId="7" xfId="0" applyNumberFormat="1" applyFont="1" applyFill="1" applyBorder="1" applyAlignment="1" applyProtection="1">
      <alignment horizontal="left" vertical="center" wrapText="1"/>
    </xf>
    <xf numFmtId="0" fontId="4" fillId="23" borderId="3" xfId="0" applyNumberFormat="1" applyFont="1" applyFill="1" applyBorder="1" applyAlignment="1" applyProtection="1">
      <alignment horizontal="left" vertical="center" wrapText="1"/>
    </xf>
    <xf numFmtId="0" fontId="11" fillId="2" borderId="58" xfId="0" applyNumberFormat="1" applyFont="1" applyFill="1" applyBorder="1" applyAlignment="1" applyProtection="1">
      <alignment horizontal="center" vertical="center" wrapText="1"/>
    </xf>
    <xf numFmtId="0" fontId="11" fillId="2" borderId="59" xfId="0" applyNumberFormat="1" applyFont="1" applyFill="1" applyBorder="1" applyAlignment="1" applyProtection="1">
      <alignment horizontal="center" vertical="center" wrapText="1"/>
    </xf>
    <xf numFmtId="0" fontId="11" fillId="2" borderId="60" xfId="0" applyNumberFormat="1" applyFont="1" applyFill="1" applyBorder="1" applyAlignment="1" applyProtection="1">
      <alignment horizontal="center" vertical="center" wrapText="1"/>
    </xf>
    <xf numFmtId="0" fontId="11" fillId="2" borderId="61" xfId="0" applyNumberFormat="1" applyFont="1" applyFill="1" applyBorder="1" applyAlignment="1" applyProtection="1">
      <alignment horizontal="center" vertical="center" wrapText="1"/>
    </xf>
    <xf numFmtId="0" fontId="11" fillId="2" borderId="0" xfId="0" applyNumberFormat="1" applyFont="1" applyFill="1" applyBorder="1" applyAlignment="1" applyProtection="1">
      <alignment horizontal="center" vertical="center" wrapText="1"/>
    </xf>
    <xf numFmtId="0" fontId="11" fillId="2" borderId="62" xfId="0" applyNumberFormat="1" applyFont="1" applyFill="1" applyBorder="1" applyAlignment="1" applyProtection="1">
      <alignment horizontal="center" vertical="center" wrapText="1"/>
    </xf>
    <xf numFmtId="49" fontId="2" fillId="5" borderId="3" xfId="0" applyNumberFormat="1" applyFont="1" applyFill="1" applyBorder="1" applyProtection="1"/>
  </cellXfs>
  <cellStyles count="2">
    <cellStyle name="Normál" xfId="0" builtinId="0"/>
    <cellStyle name="Normál 2" xfId="1"/>
  </cellStyles>
  <dxfs count="135">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colors>
    <mruColors>
      <color rgb="FFDBDB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7"/>
  <sheetViews>
    <sheetView workbookViewId="0"/>
  </sheetViews>
  <sheetFormatPr defaultRowHeight="15" x14ac:dyDescent="0.25"/>
  <cols>
    <col min="1" max="1" width="24.85546875" bestFit="1" customWidth="1"/>
    <col min="2" max="2" width="22.42578125" customWidth="1"/>
  </cols>
  <sheetData>
    <row r="1" spans="1:2" x14ac:dyDescent="0.25">
      <c r="A1" t="s">
        <v>133</v>
      </c>
    </row>
    <row r="2" spans="1:2" x14ac:dyDescent="0.25">
      <c r="A2" t="s">
        <v>394</v>
      </c>
    </row>
    <row r="3" spans="1:2" x14ac:dyDescent="0.25">
      <c r="A3" s="214" t="s">
        <v>395</v>
      </c>
      <c r="B3" s="214" t="s">
        <v>396</v>
      </c>
    </row>
    <row r="4" spans="1:2" x14ac:dyDescent="0.25">
      <c r="A4" s="214" t="s">
        <v>397</v>
      </c>
      <c r="B4" s="214" t="s">
        <v>396</v>
      </c>
    </row>
    <row r="5" spans="1:2" x14ac:dyDescent="0.25">
      <c r="A5" s="214" t="s">
        <v>398</v>
      </c>
      <c r="B5" s="214" t="s">
        <v>399</v>
      </c>
    </row>
    <row r="6" spans="1:2" x14ac:dyDescent="0.25">
      <c r="A6" s="214" t="s">
        <v>400</v>
      </c>
      <c r="B6" s="214" t="s">
        <v>401</v>
      </c>
    </row>
    <row r="7" spans="1:2" x14ac:dyDescent="0.25">
      <c r="A7" s="214" t="s">
        <v>402</v>
      </c>
      <c r="B7" s="215">
        <f>LEFT(B6,4)+1</f>
        <v>2027</v>
      </c>
    </row>
    <row r="8" spans="1:2" x14ac:dyDescent="0.25">
      <c r="A8" s="214" t="s">
        <v>403</v>
      </c>
      <c r="B8" s="215">
        <f>LEFT(B6,4)+10</f>
        <v>2036</v>
      </c>
    </row>
    <row r="9" spans="1:2" x14ac:dyDescent="0.25">
      <c r="A9" s="214" t="s">
        <v>404</v>
      </c>
      <c r="B9" s="214" t="s">
        <v>405</v>
      </c>
    </row>
    <row r="10" spans="1:2" x14ac:dyDescent="0.25">
      <c r="A10" t="s">
        <v>133</v>
      </c>
    </row>
    <row r="11" spans="1:2" x14ac:dyDescent="0.25">
      <c r="A11" t="s">
        <v>133</v>
      </c>
    </row>
    <row r="12" spans="1:2" x14ac:dyDescent="0.25">
      <c r="A12" t="s">
        <v>406</v>
      </c>
    </row>
    <row r="13" spans="1:2" x14ac:dyDescent="0.25">
      <c r="A13" s="214" t="s">
        <v>407</v>
      </c>
      <c r="B13" s="214" t="s">
        <v>408</v>
      </c>
    </row>
    <row r="14" spans="1:2" x14ac:dyDescent="0.25">
      <c r="A14" s="214" t="s">
        <v>397</v>
      </c>
      <c r="B14" s="214" t="s">
        <v>409</v>
      </c>
    </row>
    <row r="15" spans="1:2" x14ac:dyDescent="0.25">
      <c r="A15" s="214" t="s">
        <v>410</v>
      </c>
      <c r="B15" s="214">
        <v>11316385</v>
      </c>
    </row>
    <row r="16" spans="1:2" x14ac:dyDescent="0.25">
      <c r="A16" t="s">
        <v>133</v>
      </c>
    </row>
    <row r="17" spans="1:1" x14ac:dyDescent="0.25">
      <c r="A17" t="s">
        <v>133</v>
      </c>
    </row>
  </sheetData>
  <mergeCells count="20">
    <mergeCell ref="A14"/>
    <mergeCell ref="B14"/>
    <mergeCell ref="A15"/>
    <mergeCell ref="B15"/>
    <mergeCell ref="A9"/>
    <mergeCell ref="B9"/>
    <mergeCell ref="A13"/>
    <mergeCell ref="B13"/>
    <mergeCell ref="A6"/>
    <mergeCell ref="B6"/>
    <mergeCell ref="A7"/>
    <mergeCell ref="B7"/>
    <mergeCell ref="A8"/>
    <mergeCell ref="B8"/>
    <mergeCell ref="A3"/>
    <mergeCell ref="B3"/>
    <mergeCell ref="A4"/>
    <mergeCell ref="B4"/>
    <mergeCell ref="A5"/>
    <mergeCell ref="B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50"/>
  <sheetViews>
    <sheetView zoomScale="70" zoomScaleNormal="70" workbookViewId="0"/>
  </sheetViews>
  <sheetFormatPr defaultColWidth="20.7109375" defaultRowHeight="15" x14ac:dyDescent="0.25"/>
  <cols>
    <col min="1" max="1" width="20.7109375" style="20" customWidth="1"/>
    <col min="2" max="16384" width="20.7109375" style="20"/>
  </cols>
  <sheetData>
    <row r="1" spans="1:48" x14ac:dyDescent="0.25">
      <c r="B1" s="20" t="s">
        <v>133</v>
      </c>
      <c r="H1" s="21"/>
      <c r="I1" s="21"/>
      <c r="J1" s="21"/>
      <c r="K1" s="21"/>
      <c r="L1" s="21"/>
      <c r="M1" s="21"/>
      <c r="N1" s="192" t="s">
        <v>131</v>
      </c>
      <c r="O1" s="193"/>
      <c r="P1" s="193"/>
      <c r="Q1" s="193"/>
      <c r="R1" s="193"/>
      <c r="S1" s="193"/>
      <c r="T1" s="193"/>
      <c r="U1" s="193"/>
      <c r="V1" s="193"/>
      <c r="W1" s="193"/>
      <c r="X1" s="194"/>
      <c r="Y1" s="194"/>
      <c r="Z1" s="21"/>
      <c r="AA1" s="199" t="s">
        <v>132</v>
      </c>
      <c r="AB1" s="200"/>
      <c r="AC1" s="200"/>
      <c r="AD1" s="200"/>
      <c r="AE1" s="200"/>
      <c r="AF1" s="200"/>
      <c r="AG1" s="200"/>
      <c r="AH1" s="200"/>
      <c r="AI1" s="200"/>
      <c r="AJ1" s="200"/>
      <c r="AK1" s="201"/>
      <c r="AL1" s="201"/>
      <c r="AM1" s="21"/>
      <c r="AN1" s="21"/>
      <c r="AO1" s="21"/>
      <c r="AP1" s="21"/>
      <c r="AQ1" s="21"/>
      <c r="AR1" s="21"/>
      <c r="AS1" s="21"/>
      <c r="AT1" s="21"/>
      <c r="AU1" s="21"/>
      <c r="AV1" s="21"/>
    </row>
    <row r="2" spans="1:48" ht="75" x14ac:dyDescent="0.25">
      <c r="A2" s="217" t="s">
        <v>6</v>
      </c>
      <c r="B2" s="217" t="s">
        <v>140</v>
      </c>
      <c r="C2" s="217" t="s">
        <v>139</v>
      </c>
      <c r="D2" s="217" t="s">
        <v>168</v>
      </c>
      <c r="E2" s="217" t="s">
        <v>143</v>
      </c>
      <c r="F2" s="217" t="s">
        <v>142</v>
      </c>
      <c r="G2" s="217" t="s">
        <v>134</v>
      </c>
      <c r="H2" s="21"/>
      <c r="I2" s="23" t="s">
        <v>144</v>
      </c>
      <c r="J2" s="24" t="s">
        <v>198</v>
      </c>
      <c r="K2" s="25" t="s">
        <v>199</v>
      </c>
      <c r="L2" s="23" t="s">
        <v>149</v>
      </c>
      <c r="M2" s="21"/>
      <c r="N2" s="26" t="s">
        <v>150</v>
      </c>
      <c r="O2" s="27" t="s">
        <v>151</v>
      </c>
      <c r="P2" s="27" t="s">
        <v>152</v>
      </c>
      <c r="Q2" s="27" t="s">
        <v>153</v>
      </c>
      <c r="R2" s="27" t="s">
        <v>154</v>
      </c>
      <c r="S2" s="27" t="s">
        <v>155</v>
      </c>
      <c r="T2" s="27" t="s">
        <v>156</v>
      </c>
      <c r="U2" s="27" t="s">
        <v>157</v>
      </c>
      <c r="V2" s="27" t="s">
        <v>158</v>
      </c>
      <c r="W2" s="27" t="s">
        <v>159</v>
      </c>
      <c r="X2" s="25" t="s">
        <v>160</v>
      </c>
      <c r="Y2" s="28" t="s">
        <v>161</v>
      </c>
      <c r="Z2" s="21"/>
      <c r="AA2" s="29" t="s">
        <v>150</v>
      </c>
      <c r="AB2" s="30" t="s">
        <v>151</v>
      </c>
      <c r="AC2" s="30" t="s">
        <v>152</v>
      </c>
      <c r="AD2" s="30" t="s">
        <v>153</v>
      </c>
      <c r="AE2" s="30" t="s">
        <v>154</v>
      </c>
      <c r="AF2" s="30" t="s">
        <v>155</v>
      </c>
      <c r="AG2" s="30" t="s">
        <v>156</v>
      </c>
      <c r="AH2" s="30" t="s">
        <v>157</v>
      </c>
      <c r="AI2" s="30" t="s">
        <v>158</v>
      </c>
      <c r="AJ2" s="30" t="s">
        <v>159</v>
      </c>
      <c r="AK2" s="31" t="s">
        <v>160</v>
      </c>
      <c r="AL2" s="28" t="s">
        <v>161</v>
      </c>
      <c r="AM2" s="21"/>
      <c r="AN2" s="21"/>
      <c r="AO2" s="21"/>
      <c r="AP2" s="21"/>
      <c r="AQ2" s="21"/>
      <c r="AR2" s="32"/>
      <c r="AS2" s="33" t="s">
        <v>200</v>
      </c>
      <c r="AT2" s="33" t="s">
        <v>201</v>
      </c>
      <c r="AU2" s="33" t="s">
        <v>202</v>
      </c>
      <c r="AV2" s="33" t="s">
        <v>203</v>
      </c>
    </row>
    <row r="3" spans="1:48" x14ac:dyDescent="0.25">
      <c r="A3" s="218"/>
      <c r="B3" s="218" t="s">
        <v>140</v>
      </c>
      <c r="C3" s="218" t="s">
        <v>139</v>
      </c>
      <c r="D3" s="218" t="s">
        <v>168</v>
      </c>
      <c r="E3" s="218" t="s">
        <v>143</v>
      </c>
      <c r="F3" s="218" t="s">
        <v>142</v>
      </c>
      <c r="G3" s="218"/>
      <c r="H3" s="21"/>
      <c r="I3" s="187">
        <f t="shared" ref="I3:L3" si="0">SUM(I$4:I$13046)</f>
        <v>27730998</v>
      </c>
      <c r="J3" s="188">
        <f t="shared" si="0"/>
        <v>1293498</v>
      </c>
      <c r="K3" s="189">
        <f t="shared" si="0"/>
        <v>26437500</v>
      </c>
      <c r="L3" s="187">
        <f t="shared" si="0"/>
        <v>380000</v>
      </c>
      <c r="M3" s="21"/>
      <c r="N3" s="195">
        <f>SUM(N$4:N$3046)</f>
        <v>918498</v>
      </c>
      <c r="O3" s="196">
        <f t="shared" ref="O3:Y3" si="1">SUM(O$4:O$3046)</f>
        <v>0</v>
      </c>
      <c r="P3" s="196">
        <f t="shared" si="1"/>
        <v>0</v>
      </c>
      <c r="Q3" s="196">
        <f t="shared" si="1"/>
        <v>0</v>
      </c>
      <c r="R3" s="196">
        <f t="shared" si="1"/>
        <v>0</v>
      </c>
      <c r="S3" s="196">
        <f t="shared" si="1"/>
        <v>375000</v>
      </c>
      <c r="T3" s="196">
        <f t="shared" si="1"/>
        <v>0</v>
      </c>
      <c r="U3" s="196">
        <f t="shared" si="1"/>
        <v>0</v>
      </c>
      <c r="V3" s="196">
        <f t="shared" si="1"/>
        <v>0</v>
      </c>
      <c r="W3" s="196">
        <f t="shared" si="1"/>
        <v>0</v>
      </c>
      <c r="X3" s="197">
        <f t="shared" si="1"/>
        <v>0</v>
      </c>
      <c r="Y3" s="34">
        <f t="shared" si="1"/>
        <v>1293498</v>
      </c>
      <c r="Z3" s="21"/>
      <c r="AA3" s="202">
        <f t="shared" ref="AA3:AL3" si="2">SUM(AA$4:AA$3046)</f>
        <v>3916645</v>
      </c>
      <c r="AB3" s="203">
        <f t="shared" si="2"/>
        <v>0</v>
      </c>
      <c r="AC3" s="203">
        <f t="shared" si="2"/>
        <v>0</v>
      </c>
      <c r="AD3" s="203">
        <f t="shared" si="2"/>
        <v>0</v>
      </c>
      <c r="AE3" s="203">
        <f t="shared" si="2"/>
        <v>0</v>
      </c>
      <c r="AF3" s="203">
        <f t="shared" si="2"/>
        <v>0</v>
      </c>
      <c r="AG3" s="203">
        <f t="shared" si="2"/>
        <v>0</v>
      </c>
      <c r="AH3" s="203">
        <f t="shared" si="2"/>
        <v>0</v>
      </c>
      <c r="AI3" s="203">
        <f t="shared" si="2"/>
        <v>0</v>
      </c>
      <c r="AJ3" s="203">
        <f t="shared" si="2"/>
        <v>0</v>
      </c>
      <c r="AK3" s="204">
        <f t="shared" si="2"/>
        <v>0</v>
      </c>
      <c r="AL3" s="34">
        <f t="shared" si="2"/>
        <v>3916645</v>
      </c>
      <c r="AM3" s="21"/>
      <c r="AN3" s="21"/>
      <c r="AO3" s="21"/>
      <c r="AP3" s="21"/>
      <c r="AQ3" s="21"/>
      <c r="AR3" s="35" t="s">
        <v>204</v>
      </c>
      <c r="AS3" s="35">
        <f t="shared" ref="AS3:AT3" si="3">SUM(AS$4:AS$3046)</f>
        <v>353</v>
      </c>
      <c r="AT3" s="35">
        <f t="shared" si="3"/>
        <v>353</v>
      </c>
      <c r="AU3" s="35" t="s">
        <v>205</v>
      </c>
      <c r="AV3" s="35" t="s">
        <v>205</v>
      </c>
    </row>
    <row r="4" spans="1:48" x14ac:dyDescent="0.25">
      <c r="A4" s="42">
        <v>2702</v>
      </c>
      <c r="B4" s="216" t="s">
        <v>206</v>
      </c>
      <c r="C4" s="216" t="s">
        <v>207</v>
      </c>
      <c r="D4" s="216">
        <v>4189</v>
      </c>
      <c r="E4" s="216" t="s">
        <v>208</v>
      </c>
      <c r="F4" s="216" t="s">
        <v>209</v>
      </c>
      <c r="G4" s="36" t="str">
        <f t="shared" ref="G4:G50" si="4">IF(ISNA($AR4),"Nincs rögzítve!",IF(AU4=0,"Hiányzik a rövidtávú terv!",IF(AV4=0,"Hiányzik a hosszútávú terv!",IF(AS4=AT4,"Kitöltés rendben!",IF(AS4&lt;&gt;AT4,"Kitöltési hiba!","Kitöltési hiba!")))))</f>
        <v>Kitöltés rendben!</v>
      </c>
      <c r="H4" s="21"/>
      <c r="I4" s="190">
        <f t="shared" ref="I4:I50" si="5">J4+K4</f>
        <v>12224782</v>
      </c>
      <c r="J4" s="191">
        <f>SUMIF(F_SZV_1A!$F:$F,$C4,F_SZV_1A!$N:$N)</f>
        <v>764782</v>
      </c>
      <c r="K4" s="191">
        <f>SUMIF(F_SZV_1A!$F:$F,$C4,F_SZV_1A!$O:$O)</f>
        <v>11460000</v>
      </c>
      <c r="L4" s="191">
        <f>SUMIF(F_SZV_1A!$F:$F,$C4,F_SZV_1A!$P:$P)</f>
        <v>370000</v>
      </c>
      <c r="M4" s="21"/>
      <c r="N4" s="191">
        <f>SUMIF(F_SZV_1A!$F:$F,$C4,F_SZV_1A!R:R)</f>
        <v>399782</v>
      </c>
      <c r="O4" s="191">
        <f>SUMIF(F_SZV_1A!$F:$F,$C4,F_SZV_1A!S:S)</f>
        <v>0</v>
      </c>
      <c r="P4" s="191">
        <f>SUMIF(F_SZV_1A!$F:$F,$C4,F_SZV_1A!T:T)</f>
        <v>0</v>
      </c>
      <c r="Q4" s="191">
        <f>SUMIF(F_SZV_1A!$F:$F,$C4,F_SZV_1A!U:U)</f>
        <v>0</v>
      </c>
      <c r="R4" s="191">
        <f>SUMIF(F_SZV_1A!$F:$F,$C4,F_SZV_1A!V:V)</f>
        <v>0</v>
      </c>
      <c r="S4" s="191">
        <f>SUMIF(F_SZV_1A!$F:$F,$C4,F_SZV_1A!W:W)</f>
        <v>365000</v>
      </c>
      <c r="T4" s="191">
        <f>SUMIF(F_SZV_1A!$F:$F,$C4,F_SZV_1A!X:X)</f>
        <v>0</v>
      </c>
      <c r="U4" s="191">
        <f>SUMIF(F_SZV_1A!$F:$F,$C4,F_SZV_1A!Y:Y)</f>
        <v>0</v>
      </c>
      <c r="V4" s="191">
        <f>SUMIF(F_SZV_1A!$F:$F,$C4,F_SZV_1A!Z:Z)</f>
        <v>0</v>
      </c>
      <c r="W4" s="191">
        <f>SUMIF(F_SZV_1A!$F:$F,$C4,F_SZV_1A!AA:AA)</f>
        <v>0</v>
      </c>
      <c r="X4" s="198">
        <f>SUMIF(F_SZV_1A!$F:$F,$C4,F_SZV_1A!AB:AB)</f>
        <v>0</v>
      </c>
      <c r="Y4" s="37">
        <f t="shared" ref="Y4:Y50" si="6">SUM(N4:X4)</f>
        <v>764782</v>
      </c>
      <c r="Z4" s="21"/>
      <c r="AA4" s="205">
        <f>SUMIF(F_SZV_1A!$F:$F,$C4,F_SZV_1A!AF:AF)</f>
        <v>2740000</v>
      </c>
      <c r="AB4" s="205">
        <f>SUMIF(F_SZV_1A!$F:$F,$C4,F_SZV_1A!AG:AG)</f>
        <v>0</v>
      </c>
      <c r="AC4" s="205">
        <f>SUMIF(F_SZV_1A!$F:$F,$C4,F_SZV_1A!AH:AH)</f>
        <v>0</v>
      </c>
      <c r="AD4" s="205">
        <f>SUMIF(F_SZV_1A!$F:$F,$C4,F_SZV_1A!AI:AI)</f>
        <v>0</v>
      </c>
      <c r="AE4" s="205">
        <f>SUMIF(F_SZV_1A!$F:$F,$C4,F_SZV_1A!AJ:AJ)</f>
        <v>0</v>
      </c>
      <c r="AF4" s="205">
        <f>SUMIF(F_SZV_1A!$F:$F,$C4,F_SZV_1A!AK:AK)</f>
        <v>0</v>
      </c>
      <c r="AG4" s="205">
        <f>SUMIF(F_SZV_1A!$F:$F,$C4,F_SZV_1A!AL:AL)</f>
        <v>0</v>
      </c>
      <c r="AH4" s="205">
        <f>SUMIF(F_SZV_1A!$F:$F,$C4,F_SZV_1A!AM:AM)</f>
        <v>0</v>
      </c>
      <c r="AI4" s="205">
        <f>SUMIF(F_SZV_1A!$F:$F,$C4,F_SZV_1A!AN:AN)</f>
        <v>0</v>
      </c>
      <c r="AJ4" s="205">
        <f>SUMIF(F_SZV_1A!$F:$F,$C4,F_SZV_1A!AO:AO)</f>
        <v>0</v>
      </c>
      <c r="AK4" s="205">
        <f>SUMIF(F_SZV_1A!$F:$F,$C4,F_SZV_1A!AP:AP)</f>
        <v>0</v>
      </c>
      <c r="AL4" s="37">
        <f t="shared" ref="AL4:AL50" si="7">SUM(AA4:AK4)</f>
        <v>2740000</v>
      </c>
      <c r="AM4" s="21"/>
      <c r="AN4" s="21"/>
      <c r="AO4" s="21"/>
      <c r="AP4" s="21"/>
      <c r="AQ4" s="21"/>
      <c r="AR4" s="22" t="str">
        <f>INDEX(F_SZV_1A!$G:$G,MATCH($C4,F_SZV_1A!$F:$F,0))</f>
        <v>S001 Szombathely-Kőszeg szennyvízelvezetési és -tisztítási rendszer</v>
      </c>
      <c r="AS4" s="22">
        <f>COUNTIF(F_SZV_1A!$AY$3:$AY$1466,$D4)</f>
        <v>21</v>
      </c>
      <c r="AT4" s="22">
        <f>SUMIF(F_SZV_1A!$AY$3:$AY$1466,$D4,F_SZV_1A!$CF$3:$CF$1466)</f>
        <v>21</v>
      </c>
      <c r="AU4" s="22">
        <f>SUMIF(F_SZV_1A!$AY:$AY,$D4,F_SZV_1A!$CG:$CG)</f>
        <v>9</v>
      </c>
      <c r="AV4" s="22">
        <f>SUMIF(F_SZV_1A!$AY:$AY,$D4,F_SZV_1A!$CG:$CG)</f>
        <v>9</v>
      </c>
    </row>
    <row r="5" spans="1:48" x14ac:dyDescent="0.25">
      <c r="A5" s="42">
        <v>2703</v>
      </c>
      <c r="B5" s="216" t="s">
        <v>210</v>
      </c>
      <c r="C5" s="216" t="s">
        <v>211</v>
      </c>
      <c r="D5" s="216">
        <v>4190</v>
      </c>
      <c r="E5" s="216" t="s">
        <v>212</v>
      </c>
      <c r="F5" s="216" t="s">
        <v>213</v>
      </c>
      <c r="G5" s="36" t="str">
        <f t="shared" si="4"/>
        <v>Kitöltés rendben!</v>
      </c>
      <c r="H5" s="21"/>
      <c r="I5" s="190">
        <f t="shared" si="5"/>
        <v>70508</v>
      </c>
      <c r="J5" s="191">
        <f>SUMIF(F_SZV_1A!$F:$F,$C5,F_SZV_1A!$N:$N)</f>
        <v>508</v>
      </c>
      <c r="K5" s="191">
        <f>SUMIF(F_SZV_1A!$F:$F,$C5,F_SZV_1A!$O:$O)</f>
        <v>70000</v>
      </c>
      <c r="L5" s="191">
        <f>SUMIF(F_SZV_1A!$F:$F,$C5,F_SZV_1A!$P:$P)</f>
        <v>0</v>
      </c>
      <c r="M5" s="21"/>
      <c r="N5" s="191">
        <f>SUMIF(F_SZV_1A!$F:$F,$C5,F_SZV_1A!R:R)</f>
        <v>508</v>
      </c>
      <c r="O5" s="191">
        <f>SUMIF(F_SZV_1A!$F:$F,$C5,F_SZV_1A!S:S)</f>
        <v>0</v>
      </c>
      <c r="P5" s="191">
        <f>SUMIF(F_SZV_1A!$F:$F,$C5,F_SZV_1A!T:T)</f>
        <v>0</v>
      </c>
      <c r="Q5" s="191">
        <f>SUMIF(F_SZV_1A!$F:$F,$C5,F_SZV_1A!U:U)</f>
        <v>0</v>
      </c>
      <c r="R5" s="191">
        <f>SUMIF(F_SZV_1A!$F:$F,$C5,F_SZV_1A!V:V)</f>
        <v>0</v>
      </c>
      <c r="S5" s="191">
        <f>SUMIF(F_SZV_1A!$F:$F,$C5,F_SZV_1A!W:W)</f>
        <v>0</v>
      </c>
      <c r="T5" s="191">
        <f>SUMIF(F_SZV_1A!$F:$F,$C5,F_SZV_1A!X:X)</f>
        <v>0</v>
      </c>
      <c r="U5" s="191">
        <f>SUMIF(F_SZV_1A!$F:$F,$C5,F_SZV_1A!Y:Y)</f>
        <v>0</v>
      </c>
      <c r="V5" s="191">
        <f>SUMIF(F_SZV_1A!$F:$F,$C5,F_SZV_1A!Z:Z)</f>
        <v>0</v>
      </c>
      <c r="W5" s="191">
        <f>SUMIF(F_SZV_1A!$F:$F,$C5,F_SZV_1A!AA:AA)</f>
        <v>0</v>
      </c>
      <c r="X5" s="198">
        <f>SUMIF(F_SZV_1A!$F:$F,$C5,F_SZV_1A!AB:AB)</f>
        <v>0</v>
      </c>
      <c r="Y5" s="37">
        <f t="shared" si="6"/>
        <v>508</v>
      </c>
      <c r="Z5" s="21"/>
      <c r="AA5" s="205">
        <f>SUMIF(F_SZV_1A!$F:$F,$C5,F_SZV_1A!AF:AF)</f>
        <v>10580</v>
      </c>
      <c r="AB5" s="205">
        <f>SUMIF(F_SZV_1A!$F:$F,$C5,F_SZV_1A!AG:AG)</f>
        <v>0</v>
      </c>
      <c r="AC5" s="205">
        <f>SUMIF(F_SZV_1A!$F:$F,$C5,F_SZV_1A!AH:AH)</f>
        <v>0</v>
      </c>
      <c r="AD5" s="205">
        <f>SUMIF(F_SZV_1A!$F:$F,$C5,F_SZV_1A!AI:AI)</f>
        <v>0</v>
      </c>
      <c r="AE5" s="205">
        <f>SUMIF(F_SZV_1A!$F:$F,$C5,F_SZV_1A!AJ:AJ)</f>
        <v>0</v>
      </c>
      <c r="AF5" s="205">
        <f>SUMIF(F_SZV_1A!$F:$F,$C5,F_SZV_1A!AK:AK)</f>
        <v>0</v>
      </c>
      <c r="AG5" s="205">
        <f>SUMIF(F_SZV_1A!$F:$F,$C5,F_SZV_1A!AL:AL)</f>
        <v>0</v>
      </c>
      <c r="AH5" s="205">
        <f>SUMIF(F_SZV_1A!$F:$F,$C5,F_SZV_1A!AM:AM)</f>
        <v>0</v>
      </c>
      <c r="AI5" s="205">
        <f>SUMIF(F_SZV_1A!$F:$F,$C5,F_SZV_1A!AN:AN)</f>
        <v>0</v>
      </c>
      <c r="AJ5" s="205">
        <f>SUMIF(F_SZV_1A!$F:$F,$C5,F_SZV_1A!AO:AO)</f>
        <v>0</v>
      </c>
      <c r="AK5" s="205">
        <f>SUMIF(F_SZV_1A!$F:$F,$C5,F_SZV_1A!AP:AP)</f>
        <v>0</v>
      </c>
      <c r="AL5" s="37">
        <f t="shared" si="7"/>
        <v>10580</v>
      </c>
      <c r="AM5" s="21"/>
      <c r="AN5" s="21"/>
      <c r="AO5" s="21"/>
      <c r="AP5" s="21"/>
      <c r="AQ5" s="21"/>
      <c r="AR5" s="22" t="str">
        <f>INDEX(F_SZV_1A!$G:$G,MATCH($C5,F_SZV_1A!$F:$F,0))</f>
        <v>S025</v>
      </c>
      <c r="AS5" s="22">
        <f>COUNTIF(F_SZV_1A!$AY$3:$AY$1466,$D5)</f>
        <v>9</v>
      </c>
      <c r="AT5" s="22">
        <f>SUMIF(F_SZV_1A!$AY$3:$AY$1466,$D5,F_SZV_1A!$CF$3:$CF$1466)</f>
        <v>9</v>
      </c>
      <c r="AU5" s="22">
        <f>SUMIF(F_SZV_1A!$AY:$AY,$D5,F_SZV_1A!$CG:$CG)</f>
        <v>2</v>
      </c>
      <c r="AV5" s="22">
        <f>SUMIF(F_SZV_1A!$AY:$AY,$D5,F_SZV_1A!$CG:$CG)</f>
        <v>2</v>
      </c>
    </row>
    <row r="6" spans="1:48" x14ac:dyDescent="0.25">
      <c r="A6" s="42">
        <v>2704</v>
      </c>
      <c r="B6" s="216" t="s">
        <v>214</v>
      </c>
      <c r="C6" s="216" t="s">
        <v>215</v>
      </c>
      <c r="D6" s="216">
        <v>4191</v>
      </c>
      <c r="E6" s="216" t="s">
        <v>216</v>
      </c>
      <c r="F6" s="216" t="s">
        <v>217</v>
      </c>
      <c r="G6" s="36" t="str">
        <f t="shared" si="4"/>
        <v>Kitöltés rendben!</v>
      </c>
      <c r="H6" s="21"/>
      <c r="I6" s="190">
        <f t="shared" si="5"/>
        <v>211000</v>
      </c>
      <c r="J6" s="191">
        <f>SUMIF(F_SZV_1A!$F:$F,$C6,F_SZV_1A!$N:$N)</f>
        <v>21000</v>
      </c>
      <c r="K6" s="191">
        <f>SUMIF(F_SZV_1A!$F:$F,$C6,F_SZV_1A!$O:$O)</f>
        <v>190000</v>
      </c>
      <c r="L6" s="191">
        <f>SUMIF(F_SZV_1A!$F:$F,$C6,F_SZV_1A!$P:$P)</f>
        <v>0</v>
      </c>
      <c r="M6" s="21"/>
      <c r="N6" s="191">
        <f>SUMIF(F_SZV_1A!$F:$F,$C6,F_SZV_1A!R:R)</f>
        <v>21000</v>
      </c>
      <c r="O6" s="191">
        <f>SUMIF(F_SZV_1A!$F:$F,$C6,F_SZV_1A!S:S)</f>
        <v>0</v>
      </c>
      <c r="P6" s="191">
        <f>SUMIF(F_SZV_1A!$F:$F,$C6,F_SZV_1A!T:T)</f>
        <v>0</v>
      </c>
      <c r="Q6" s="191">
        <f>SUMIF(F_SZV_1A!$F:$F,$C6,F_SZV_1A!U:U)</f>
        <v>0</v>
      </c>
      <c r="R6" s="191">
        <f>SUMIF(F_SZV_1A!$F:$F,$C6,F_SZV_1A!V:V)</f>
        <v>0</v>
      </c>
      <c r="S6" s="191">
        <f>SUMIF(F_SZV_1A!$F:$F,$C6,F_SZV_1A!W:W)</f>
        <v>0</v>
      </c>
      <c r="T6" s="191">
        <f>SUMIF(F_SZV_1A!$F:$F,$C6,F_SZV_1A!X:X)</f>
        <v>0</v>
      </c>
      <c r="U6" s="191">
        <f>SUMIF(F_SZV_1A!$F:$F,$C6,F_SZV_1A!Y:Y)</f>
        <v>0</v>
      </c>
      <c r="V6" s="191">
        <f>SUMIF(F_SZV_1A!$F:$F,$C6,F_SZV_1A!Z:Z)</f>
        <v>0</v>
      </c>
      <c r="W6" s="191">
        <f>SUMIF(F_SZV_1A!$F:$F,$C6,F_SZV_1A!AA:AA)</f>
        <v>0</v>
      </c>
      <c r="X6" s="198">
        <f>SUMIF(F_SZV_1A!$F:$F,$C6,F_SZV_1A!AB:AB)</f>
        <v>0</v>
      </c>
      <c r="Y6" s="37">
        <f t="shared" si="6"/>
        <v>21000</v>
      </c>
      <c r="Z6" s="21"/>
      <c r="AA6" s="205">
        <f>SUMIF(F_SZV_1A!$F:$F,$C6,F_SZV_1A!AF:AF)</f>
        <v>9330</v>
      </c>
      <c r="AB6" s="205">
        <f>SUMIF(F_SZV_1A!$F:$F,$C6,F_SZV_1A!AG:AG)</f>
        <v>0</v>
      </c>
      <c r="AC6" s="205">
        <f>SUMIF(F_SZV_1A!$F:$F,$C6,F_SZV_1A!AH:AH)</f>
        <v>0</v>
      </c>
      <c r="AD6" s="205">
        <f>SUMIF(F_SZV_1A!$F:$F,$C6,F_SZV_1A!AI:AI)</f>
        <v>0</v>
      </c>
      <c r="AE6" s="205">
        <f>SUMIF(F_SZV_1A!$F:$F,$C6,F_SZV_1A!AJ:AJ)</f>
        <v>0</v>
      </c>
      <c r="AF6" s="205">
        <f>SUMIF(F_SZV_1A!$F:$F,$C6,F_SZV_1A!AK:AK)</f>
        <v>0</v>
      </c>
      <c r="AG6" s="205">
        <f>SUMIF(F_SZV_1A!$F:$F,$C6,F_SZV_1A!AL:AL)</f>
        <v>0</v>
      </c>
      <c r="AH6" s="205">
        <f>SUMIF(F_SZV_1A!$F:$F,$C6,F_SZV_1A!AM:AM)</f>
        <v>0</v>
      </c>
      <c r="AI6" s="205">
        <f>SUMIF(F_SZV_1A!$F:$F,$C6,F_SZV_1A!AN:AN)</f>
        <v>0</v>
      </c>
      <c r="AJ6" s="205">
        <f>SUMIF(F_SZV_1A!$F:$F,$C6,F_SZV_1A!AO:AO)</f>
        <v>0</v>
      </c>
      <c r="AK6" s="205">
        <f>SUMIF(F_SZV_1A!$F:$F,$C6,F_SZV_1A!AP:AP)</f>
        <v>0</v>
      </c>
      <c r="AL6" s="37">
        <f t="shared" si="7"/>
        <v>9330</v>
      </c>
      <c r="AM6" s="21"/>
      <c r="AN6" s="21"/>
      <c r="AO6" s="21"/>
      <c r="AP6" s="21"/>
      <c r="AQ6" s="21"/>
      <c r="AR6" s="22" t="str">
        <f>INDEX(F_SZV_1A!$G:$G,MATCH($C6,F_SZV_1A!$F:$F,0))</f>
        <v>S018</v>
      </c>
      <c r="AS6" s="22">
        <f>COUNTIF(F_SZV_1A!$AY$3:$AY$1466,$D6)</f>
        <v>6</v>
      </c>
      <c r="AT6" s="22">
        <f>SUMIF(F_SZV_1A!$AY$3:$AY$1466,$D6,F_SZV_1A!$CF$3:$CF$1466)</f>
        <v>6</v>
      </c>
      <c r="AU6" s="22">
        <f>SUMIF(F_SZV_1A!$AY:$AY,$D6,F_SZV_1A!$CG:$CG)</f>
        <v>4</v>
      </c>
      <c r="AV6" s="22">
        <f>SUMIF(F_SZV_1A!$AY:$AY,$D6,F_SZV_1A!$CG:$CG)</f>
        <v>4</v>
      </c>
    </row>
    <row r="7" spans="1:48" x14ac:dyDescent="0.25">
      <c r="A7" s="42">
        <v>2705</v>
      </c>
      <c r="B7" s="216" t="s">
        <v>218</v>
      </c>
      <c r="C7" s="216" t="s">
        <v>219</v>
      </c>
      <c r="D7" s="216">
        <v>4192</v>
      </c>
      <c r="E7" s="216" t="s">
        <v>220</v>
      </c>
      <c r="F7" s="216" t="s">
        <v>221</v>
      </c>
      <c r="G7" s="36" t="str">
        <f t="shared" si="4"/>
        <v>Kitöltés rendben!</v>
      </c>
      <c r="H7" s="21"/>
      <c r="I7" s="190">
        <f t="shared" si="5"/>
        <v>70357</v>
      </c>
      <c r="J7" s="191">
        <f>SUMIF(F_SZV_1A!$F:$F,$C7,F_SZV_1A!$N:$N)</f>
        <v>357</v>
      </c>
      <c r="K7" s="191">
        <f>SUMIF(F_SZV_1A!$F:$F,$C7,F_SZV_1A!$O:$O)</f>
        <v>70000</v>
      </c>
      <c r="L7" s="191">
        <f>SUMIF(F_SZV_1A!$F:$F,$C7,F_SZV_1A!$P:$P)</f>
        <v>0</v>
      </c>
      <c r="M7" s="21"/>
      <c r="N7" s="191">
        <f>SUMIF(F_SZV_1A!$F:$F,$C7,F_SZV_1A!R:R)</f>
        <v>357</v>
      </c>
      <c r="O7" s="191">
        <f>SUMIF(F_SZV_1A!$F:$F,$C7,F_SZV_1A!S:S)</f>
        <v>0</v>
      </c>
      <c r="P7" s="191">
        <f>SUMIF(F_SZV_1A!$F:$F,$C7,F_SZV_1A!T:T)</f>
        <v>0</v>
      </c>
      <c r="Q7" s="191">
        <f>SUMIF(F_SZV_1A!$F:$F,$C7,F_SZV_1A!U:U)</f>
        <v>0</v>
      </c>
      <c r="R7" s="191">
        <f>SUMIF(F_SZV_1A!$F:$F,$C7,F_SZV_1A!V:V)</f>
        <v>0</v>
      </c>
      <c r="S7" s="191">
        <f>SUMIF(F_SZV_1A!$F:$F,$C7,F_SZV_1A!W:W)</f>
        <v>0</v>
      </c>
      <c r="T7" s="191">
        <f>SUMIF(F_SZV_1A!$F:$F,$C7,F_SZV_1A!X:X)</f>
        <v>0</v>
      </c>
      <c r="U7" s="191">
        <f>SUMIF(F_SZV_1A!$F:$F,$C7,F_SZV_1A!Y:Y)</f>
        <v>0</v>
      </c>
      <c r="V7" s="191">
        <f>SUMIF(F_SZV_1A!$F:$F,$C7,F_SZV_1A!Z:Z)</f>
        <v>0</v>
      </c>
      <c r="W7" s="191">
        <f>SUMIF(F_SZV_1A!$F:$F,$C7,F_SZV_1A!AA:AA)</f>
        <v>0</v>
      </c>
      <c r="X7" s="198">
        <f>SUMIF(F_SZV_1A!$F:$F,$C7,F_SZV_1A!AB:AB)</f>
        <v>0</v>
      </c>
      <c r="Y7" s="37">
        <f t="shared" si="6"/>
        <v>357</v>
      </c>
      <c r="Z7" s="21"/>
      <c r="AA7" s="205">
        <f>SUMIF(F_SZV_1A!$F:$F,$C7,F_SZV_1A!AF:AF)</f>
        <v>80</v>
      </c>
      <c r="AB7" s="205">
        <f>SUMIF(F_SZV_1A!$F:$F,$C7,F_SZV_1A!AG:AG)</f>
        <v>0</v>
      </c>
      <c r="AC7" s="205">
        <f>SUMIF(F_SZV_1A!$F:$F,$C7,F_SZV_1A!AH:AH)</f>
        <v>0</v>
      </c>
      <c r="AD7" s="205">
        <f>SUMIF(F_SZV_1A!$F:$F,$C7,F_SZV_1A!AI:AI)</f>
        <v>0</v>
      </c>
      <c r="AE7" s="205">
        <f>SUMIF(F_SZV_1A!$F:$F,$C7,F_SZV_1A!AJ:AJ)</f>
        <v>0</v>
      </c>
      <c r="AF7" s="205">
        <f>SUMIF(F_SZV_1A!$F:$F,$C7,F_SZV_1A!AK:AK)</f>
        <v>0</v>
      </c>
      <c r="AG7" s="205">
        <f>SUMIF(F_SZV_1A!$F:$F,$C7,F_SZV_1A!AL:AL)</f>
        <v>0</v>
      </c>
      <c r="AH7" s="205">
        <f>SUMIF(F_SZV_1A!$F:$F,$C7,F_SZV_1A!AM:AM)</f>
        <v>0</v>
      </c>
      <c r="AI7" s="205">
        <f>SUMIF(F_SZV_1A!$F:$F,$C7,F_SZV_1A!AN:AN)</f>
        <v>0</v>
      </c>
      <c r="AJ7" s="205">
        <f>SUMIF(F_SZV_1A!$F:$F,$C7,F_SZV_1A!AO:AO)</f>
        <v>0</v>
      </c>
      <c r="AK7" s="205">
        <f>SUMIF(F_SZV_1A!$F:$F,$C7,F_SZV_1A!AP:AP)</f>
        <v>0</v>
      </c>
      <c r="AL7" s="37">
        <f t="shared" si="7"/>
        <v>80</v>
      </c>
      <c r="AM7" s="21"/>
      <c r="AN7" s="21"/>
      <c r="AO7" s="21"/>
      <c r="AP7" s="21"/>
      <c r="AQ7" s="21"/>
      <c r="AR7" s="22" t="str">
        <f>INDEX(F_SZV_1A!$G:$G,MATCH($C7,F_SZV_1A!$F:$F,0))</f>
        <v>S031</v>
      </c>
      <c r="AS7" s="22">
        <f>COUNTIF(F_SZV_1A!$AY$3:$AY$1466,$D7)</f>
        <v>6</v>
      </c>
      <c r="AT7" s="22">
        <f>SUMIF(F_SZV_1A!$AY$3:$AY$1466,$D7,F_SZV_1A!$CF$3:$CF$1466)</f>
        <v>6</v>
      </c>
      <c r="AU7" s="22">
        <f>SUMIF(F_SZV_1A!$AY:$AY,$D7,F_SZV_1A!$CG:$CG)</f>
        <v>2</v>
      </c>
      <c r="AV7" s="22">
        <f>SUMIF(F_SZV_1A!$AY:$AY,$D7,F_SZV_1A!$CG:$CG)</f>
        <v>2</v>
      </c>
    </row>
    <row r="8" spans="1:48" x14ac:dyDescent="0.25">
      <c r="A8" s="42">
        <v>2706</v>
      </c>
      <c r="B8" s="216" t="s">
        <v>222</v>
      </c>
      <c r="C8" s="216" t="s">
        <v>223</v>
      </c>
      <c r="D8" s="216">
        <v>4193</v>
      </c>
      <c r="E8" s="216" t="s">
        <v>224</v>
      </c>
      <c r="F8" s="216" t="s">
        <v>225</v>
      </c>
      <c r="G8" s="36" t="str">
        <f t="shared" si="4"/>
        <v>Kitöltés rendben!</v>
      </c>
      <c r="H8" s="21"/>
      <c r="I8" s="190">
        <f t="shared" si="5"/>
        <v>995248</v>
      </c>
      <c r="J8" s="191">
        <f>SUMIF(F_SZV_1A!$F:$F,$C8,F_SZV_1A!$N:$N)</f>
        <v>15248</v>
      </c>
      <c r="K8" s="191">
        <f>SUMIF(F_SZV_1A!$F:$F,$C8,F_SZV_1A!$O:$O)</f>
        <v>980000</v>
      </c>
      <c r="L8" s="191">
        <f>SUMIF(F_SZV_1A!$F:$F,$C8,F_SZV_1A!$P:$P)</f>
        <v>0</v>
      </c>
      <c r="M8" s="21"/>
      <c r="N8" s="191">
        <f>SUMIF(F_SZV_1A!$F:$F,$C8,F_SZV_1A!R:R)</f>
        <v>15248</v>
      </c>
      <c r="O8" s="191">
        <f>SUMIF(F_SZV_1A!$F:$F,$C8,F_SZV_1A!S:S)</f>
        <v>0</v>
      </c>
      <c r="P8" s="191">
        <f>SUMIF(F_SZV_1A!$F:$F,$C8,F_SZV_1A!T:T)</f>
        <v>0</v>
      </c>
      <c r="Q8" s="191">
        <f>SUMIF(F_SZV_1A!$F:$F,$C8,F_SZV_1A!U:U)</f>
        <v>0</v>
      </c>
      <c r="R8" s="191">
        <f>SUMIF(F_SZV_1A!$F:$F,$C8,F_SZV_1A!V:V)</f>
        <v>0</v>
      </c>
      <c r="S8" s="191">
        <f>SUMIF(F_SZV_1A!$F:$F,$C8,F_SZV_1A!W:W)</f>
        <v>0</v>
      </c>
      <c r="T8" s="191">
        <f>SUMIF(F_SZV_1A!$F:$F,$C8,F_SZV_1A!X:X)</f>
        <v>0</v>
      </c>
      <c r="U8" s="191">
        <f>SUMIF(F_SZV_1A!$F:$F,$C8,F_SZV_1A!Y:Y)</f>
        <v>0</v>
      </c>
      <c r="V8" s="191">
        <f>SUMIF(F_SZV_1A!$F:$F,$C8,F_SZV_1A!Z:Z)</f>
        <v>0</v>
      </c>
      <c r="W8" s="191">
        <f>SUMIF(F_SZV_1A!$F:$F,$C8,F_SZV_1A!AA:AA)</f>
        <v>0</v>
      </c>
      <c r="X8" s="198">
        <f>SUMIF(F_SZV_1A!$F:$F,$C8,F_SZV_1A!AB:AB)</f>
        <v>0</v>
      </c>
      <c r="Y8" s="37">
        <f t="shared" si="6"/>
        <v>15248</v>
      </c>
      <c r="Z8" s="21"/>
      <c r="AA8" s="205">
        <f>SUMIF(F_SZV_1A!$F:$F,$C8,F_SZV_1A!AF:AF)</f>
        <v>29750</v>
      </c>
      <c r="AB8" s="205">
        <f>SUMIF(F_SZV_1A!$F:$F,$C8,F_SZV_1A!AG:AG)</f>
        <v>0</v>
      </c>
      <c r="AC8" s="205">
        <f>SUMIF(F_SZV_1A!$F:$F,$C8,F_SZV_1A!AH:AH)</f>
        <v>0</v>
      </c>
      <c r="AD8" s="205">
        <f>SUMIF(F_SZV_1A!$F:$F,$C8,F_SZV_1A!AI:AI)</f>
        <v>0</v>
      </c>
      <c r="AE8" s="205">
        <f>SUMIF(F_SZV_1A!$F:$F,$C8,F_SZV_1A!AJ:AJ)</f>
        <v>0</v>
      </c>
      <c r="AF8" s="205">
        <f>SUMIF(F_SZV_1A!$F:$F,$C8,F_SZV_1A!AK:AK)</f>
        <v>0</v>
      </c>
      <c r="AG8" s="205">
        <f>SUMIF(F_SZV_1A!$F:$F,$C8,F_SZV_1A!AL:AL)</f>
        <v>0</v>
      </c>
      <c r="AH8" s="205">
        <f>SUMIF(F_SZV_1A!$F:$F,$C8,F_SZV_1A!AM:AM)</f>
        <v>0</v>
      </c>
      <c r="AI8" s="205">
        <f>SUMIF(F_SZV_1A!$F:$F,$C8,F_SZV_1A!AN:AN)</f>
        <v>0</v>
      </c>
      <c r="AJ8" s="205">
        <f>SUMIF(F_SZV_1A!$F:$F,$C8,F_SZV_1A!AO:AO)</f>
        <v>0</v>
      </c>
      <c r="AK8" s="205">
        <f>SUMIF(F_SZV_1A!$F:$F,$C8,F_SZV_1A!AP:AP)</f>
        <v>0</v>
      </c>
      <c r="AL8" s="37">
        <f t="shared" si="7"/>
        <v>29750</v>
      </c>
      <c r="AM8" s="21"/>
      <c r="AN8" s="21"/>
      <c r="AO8" s="21"/>
      <c r="AP8" s="21"/>
      <c r="AQ8" s="21"/>
      <c r="AR8" s="22" t="str">
        <f>INDEX(F_SZV_1A!$G:$G,MATCH($C8,F_SZV_1A!$F:$F,0))</f>
        <v>S012</v>
      </c>
      <c r="AS8" s="22">
        <f>COUNTIF(F_SZV_1A!$AY$3:$AY$1466,$D8)</f>
        <v>10</v>
      </c>
      <c r="AT8" s="22">
        <f>SUMIF(F_SZV_1A!$AY$3:$AY$1466,$D8,F_SZV_1A!$CF$3:$CF$1466)</f>
        <v>10</v>
      </c>
      <c r="AU8" s="22">
        <f>SUMIF(F_SZV_1A!$AY:$AY,$D8,F_SZV_1A!$CG:$CG)</f>
        <v>2</v>
      </c>
      <c r="AV8" s="22">
        <f>SUMIF(F_SZV_1A!$AY:$AY,$D8,F_SZV_1A!$CG:$CG)</f>
        <v>2</v>
      </c>
    </row>
    <row r="9" spans="1:48" x14ac:dyDescent="0.25">
      <c r="A9" s="42">
        <v>2707</v>
      </c>
      <c r="B9" s="216" t="s">
        <v>226</v>
      </c>
      <c r="C9" s="216" t="s">
        <v>227</v>
      </c>
      <c r="D9" s="216">
        <v>4194</v>
      </c>
      <c r="E9" s="216" t="s">
        <v>228</v>
      </c>
      <c r="F9" s="216" t="s">
        <v>229</v>
      </c>
      <c r="G9" s="36" t="str">
        <f t="shared" si="4"/>
        <v>Kitöltés rendben!</v>
      </c>
      <c r="H9" s="21"/>
      <c r="I9" s="190">
        <f t="shared" si="5"/>
        <v>81662</v>
      </c>
      <c r="J9" s="191">
        <f>SUMIF(F_SZV_1A!$F:$F,$C9,F_SZV_1A!$N:$N)</f>
        <v>6662</v>
      </c>
      <c r="K9" s="191">
        <f>SUMIF(F_SZV_1A!$F:$F,$C9,F_SZV_1A!$O:$O)</f>
        <v>75000</v>
      </c>
      <c r="L9" s="191">
        <f>SUMIF(F_SZV_1A!$F:$F,$C9,F_SZV_1A!$P:$P)</f>
        <v>0</v>
      </c>
      <c r="M9" s="21"/>
      <c r="N9" s="191">
        <f>SUMIF(F_SZV_1A!$F:$F,$C9,F_SZV_1A!R:R)</f>
        <v>6662</v>
      </c>
      <c r="O9" s="191">
        <f>SUMIF(F_SZV_1A!$F:$F,$C9,F_SZV_1A!S:S)</f>
        <v>0</v>
      </c>
      <c r="P9" s="191">
        <f>SUMIF(F_SZV_1A!$F:$F,$C9,F_SZV_1A!T:T)</f>
        <v>0</v>
      </c>
      <c r="Q9" s="191">
        <f>SUMIF(F_SZV_1A!$F:$F,$C9,F_SZV_1A!U:U)</f>
        <v>0</v>
      </c>
      <c r="R9" s="191">
        <f>SUMIF(F_SZV_1A!$F:$F,$C9,F_SZV_1A!V:V)</f>
        <v>0</v>
      </c>
      <c r="S9" s="191">
        <f>SUMIF(F_SZV_1A!$F:$F,$C9,F_SZV_1A!W:W)</f>
        <v>0</v>
      </c>
      <c r="T9" s="191">
        <f>SUMIF(F_SZV_1A!$F:$F,$C9,F_SZV_1A!X:X)</f>
        <v>0</v>
      </c>
      <c r="U9" s="191">
        <f>SUMIF(F_SZV_1A!$F:$F,$C9,F_SZV_1A!Y:Y)</f>
        <v>0</v>
      </c>
      <c r="V9" s="191">
        <f>SUMIF(F_SZV_1A!$F:$F,$C9,F_SZV_1A!Z:Z)</f>
        <v>0</v>
      </c>
      <c r="W9" s="191">
        <f>SUMIF(F_SZV_1A!$F:$F,$C9,F_SZV_1A!AA:AA)</f>
        <v>0</v>
      </c>
      <c r="X9" s="198">
        <f>SUMIF(F_SZV_1A!$F:$F,$C9,F_SZV_1A!AB:AB)</f>
        <v>0</v>
      </c>
      <c r="Y9" s="37">
        <f t="shared" si="6"/>
        <v>6662</v>
      </c>
      <c r="Z9" s="21"/>
      <c r="AA9" s="205">
        <f>SUMIF(F_SZV_1A!$F:$F,$C9,F_SZV_1A!AF:AF)</f>
        <v>19220</v>
      </c>
      <c r="AB9" s="205">
        <f>SUMIF(F_SZV_1A!$F:$F,$C9,F_SZV_1A!AG:AG)</f>
        <v>0</v>
      </c>
      <c r="AC9" s="205">
        <f>SUMIF(F_SZV_1A!$F:$F,$C9,F_SZV_1A!AH:AH)</f>
        <v>0</v>
      </c>
      <c r="AD9" s="205">
        <f>SUMIF(F_SZV_1A!$F:$F,$C9,F_SZV_1A!AI:AI)</f>
        <v>0</v>
      </c>
      <c r="AE9" s="205">
        <f>SUMIF(F_SZV_1A!$F:$F,$C9,F_SZV_1A!AJ:AJ)</f>
        <v>0</v>
      </c>
      <c r="AF9" s="205">
        <f>SUMIF(F_SZV_1A!$F:$F,$C9,F_SZV_1A!AK:AK)</f>
        <v>0</v>
      </c>
      <c r="AG9" s="205">
        <f>SUMIF(F_SZV_1A!$F:$F,$C9,F_SZV_1A!AL:AL)</f>
        <v>0</v>
      </c>
      <c r="AH9" s="205">
        <f>SUMIF(F_SZV_1A!$F:$F,$C9,F_SZV_1A!AM:AM)</f>
        <v>0</v>
      </c>
      <c r="AI9" s="205">
        <f>SUMIF(F_SZV_1A!$F:$F,$C9,F_SZV_1A!AN:AN)</f>
        <v>0</v>
      </c>
      <c r="AJ9" s="205">
        <f>SUMIF(F_SZV_1A!$F:$F,$C9,F_SZV_1A!AO:AO)</f>
        <v>0</v>
      </c>
      <c r="AK9" s="205">
        <f>SUMIF(F_SZV_1A!$F:$F,$C9,F_SZV_1A!AP:AP)</f>
        <v>0</v>
      </c>
      <c r="AL9" s="37">
        <f t="shared" si="7"/>
        <v>19220</v>
      </c>
      <c r="AM9" s="21"/>
      <c r="AN9" s="21"/>
      <c r="AO9" s="21"/>
      <c r="AP9" s="21"/>
      <c r="AQ9" s="21"/>
      <c r="AR9" s="22" t="str">
        <f>INDEX(F_SZV_1A!$G:$G,MATCH($C9,F_SZV_1A!$F:$F,0))</f>
        <v>S030</v>
      </c>
      <c r="AS9" s="22">
        <f>COUNTIF(F_SZV_1A!$AY$3:$AY$1466,$D9)</f>
        <v>8</v>
      </c>
      <c r="AT9" s="22">
        <f>SUMIF(F_SZV_1A!$AY$3:$AY$1466,$D9,F_SZV_1A!$CF$3:$CF$1466)</f>
        <v>8</v>
      </c>
      <c r="AU9" s="22">
        <f>SUMIF(F_SZV_1A!$AY:$AY,$D9,F_SZV_1A!$CG:$CG)</f>
        <v>2</v>
      </c>
      <c r="AV9" s="22">
        <f>SUMIF(F_SZV_1A!$AY:$AY,$D9,F_SZV_1A!$CG:$CG)</f>
        <v>2</v>
      </c>
    </row>
    <row r="10" spans="1:48" x14ac:dyDescent="0.25">
      <c r="A10" s="42">
        <v>2708</v>
      </c>
      <c r="B10" s="216" t="s">
        <v>230</v>
      </c>
      <c r="C10" s="216" t="s">
        <v>231</v>
      </c>
      <c r="D10" s="216">
        <v>4195</v>
      </c>
      <c r="E10" s="216" t="s">
        <v>232</v>
      </c>
      <c r="F10" s="216" t="s">
        <v>233</v>
      </c>
      <c r="G10" s="36" t="str">
        <f t="shared" si="4"/>
        <v>Kitöltés rendben!</v>
      </c>
      <c r="H10" s="21"/>
      <c r="I10" s="190">
        <f t="shared" si="5"/>
        <v>124811</v>
      </c>
      <c r="J10" s="191">
        <f>SUMIF(F_SZV_1A!$F:$F,$C10,F_SZV_1A!$N:$N)</f>
        <v>6811</v>
      </c>
      <c r="K10" s="191">
        <f>SUMIF(F_SZV_1A!$F:$F,$C10,F_SZV_1A!$O:$O)</f>
        <v>118000</v>
      </c>
      <c r="L10" s="191">
        <f>SUMIF(F_SZV_1A!$F:$F,$C10,F_SZV_1A!$P:$P)</f>
        <v>0</v>
      </c>
      <c r="M10" s="21"/>
      <c r="N10" s="191">
        <f>SUMIF(F_SZV_1A!$F:$F,$C10,F_SZV_1A!R:R)</f>
        <v>6811</v>
      </c>
      <c r="O10" s="191">
        <f>SUMIF(F_SZV_1A!$F:$F,$C10,F_SZV_1A!S:S)</f>
        <v>0</v>
      </c>
      <c r="P10" s="191">
        <f>SUMIF(F_SZV_1A!$F:$F,$C10,F_SZV_1A!T:T)</f>
        <v>0</v>
      </c>
      <c r="Q10" s="191">
        <f>SUMIF(F_SZV_1A!$F:$F,$C10,F_SZV_1A!U:U)</f>
        <v>0</v>
      </c>
      <c r="R10" s="191">
        <f>SUMIF(F_SZV_1A!$F:$F,$C10,F_SZV_1A!V:V)</f>
        <v>0</v>
      </c>
      <c r="S10" s="191">
        <f>SUMIF(F_SZV_1A!$F:$F,$C10,F_SZV_1A!W:W)</f>
        <v>0</v>
      </c>
      <c r="T10" s="191">
        <f>SUMIF(F_SZV_1A!$F:$F,$C10,F_SZV_1A!X:X)</f>
        <v>0</v>
      </c>
      <c r="U10" s="191">
        <f>SUMIF(F_SZV_1A!$F:$F,$C10,F_SZV_1A!Y:Y)</f>
        <v>0</v>
      </c>
      <c r="V10" s="191">
        <f>SUMIF(F_SZV_1A!$F:$F,$C10,F_SZV_1A!Z:Z)</f>
        <v>0</v>
      </c>
      <c r="W10" s="191">
        <f>SUMIF(F_SZV_1A!$F:$F,$C10,F_SZV_1A!AA:AA)</f>
        <v>0</v>
      </c>
      <c r="X10" s="198">
        <f>SUMIF(F_SZV_1A!$F:$F,$C10,F_SZV_1A!AB:AB)</f>
        <v>0</v>
      </c>
      <c r="Y10" s="37">
        <f t="shared" si="6"/>
        <v>6811</v>
      </c>
      <c r="Z10" s="21"/>
      <c r="AA10" s="205">
        <f>SUMIF(F_SZV_1A!$F:$F,$C10,F_SZV_1A!AF:AF)</f>
        <v>21100</v>
      </c>
      <c r="AB10" s="205">
        <f>SUMIF(F_SZV_1A!$F:$F,$C10,F_SZV_1A!AG:AG)</f>
        <v>0</v>
      </c>
      <c r="AC10" s="205">
        <f>SUMIF(F_SZV_1A!$F:$F,$C10,F_SZV_1A!AH:AH)</f>
        <v>0</v>
      </c>
      <c r="AD10" s="205">
        <f>SUMIF(F_SZV_1A!$F:$F,$C10,F_SZV_1A!AI:AI)</f>
        <v>0</v>
      </c>
      <c r="AE10" s="205">
        <f>SUMIF(F_SZV_1A!$F:$F,$C10,F_SZV_1A!AJ:AJ)</f>
        <v>0</v>
      </c>
      <c r="AF10" s="205">
        <f>SUMIF(F_SZV_1A!$F:$F,$C10,F_SZV_1A!AK:AK)</f>
        <v>0</v>
      </c>
      <c r="AG10" s="205">
        <f>SUMIF(F_SZV_1A!$F:$F,$C10,F_SZV_1A!AL:AL)</f>
        <v>0</v>
      </c>
      <c r="AH10" s="205">
        <f>SUMIF(F_SZV_1A!$F:$F,$C10,F_SZV_1A!AM:AM)</f>
        <v>0</v>
      </c>
      <c r="AI10" s="205">
        <f>SUMIF(F_SZV_1A!$F:$F,$C10,F_SZV_1A!AN:AN)</f>
        <v>0</v>
      </c>
      <c r="AJ10" s="205">
        <f>SUMIF(F_SZV_1A!$F:$F,$C10,F_SZV_1A!AO:AO)</f>
        <v>0</v>
      </c>
      <c r="AK10" s="205">
        <f>SUMIF(F_SZV_1A!$F:$F,$C10,F_SZV_1A!AP:AP)</f>
        <v>0</v>
      </c>
      <c r="AL10" s="37">
        <f t="shared" si="7"/>
        <v>21100</v>
      </c>
      <c r="AM10" s="21"/>
      <c r="AN10" s="21"/>
      <c r="AO10" s="21"/>
      <c r="AP10" s="21"/>
      <c r="AQ10" s="21"/>
      <c r="AR10" s="22" t="str">
        <f>INDEX(F_SZV_1A!$G:$G,MATCH($C10,F_SZV_1A!$F:$F,0))</f>
        <v>S029</v>
      </c>
      <c r="AS10" s="22">
        <f>COUNTIF(F_SZV_1A!$AY$3:$AY$1466,$D10)</f>
        <v>8</v>
      </c>
      <c r="AT10" s="22">
        <f>SUMIF(F_SZV_1A!$AY$3:$AY$1466,$D10,F_SZV_1A!$CF$3:$CF$1466)</f>
        <v>8</v>
      </c>
      <c r="AU10" s="22">
        <f>SUMIF(F_SZV_1A!$AY:$AY,$D10,F_SZV_1A!$CG:$CG)</f>
        <v>2</v>
      </c>
      <c r="AV10" s="22">
        <f>SUMIF(F_SZV_1A!$AY:$AY,$D10,F_SZV_1A!$CG:$CG)</f>
        <v>2</v>
      </c>
    </row>
    <row r="11" spans="1:48" x14ac:dyDescent="0.25">
      <c r="A11" s="42">
        <v>2709</v>
      </c>
      <c r="B11" s="216" t="s">
        <v>234</v>
      </c>
      <c r="C11" s="216" t="s">
        <v>235</v>
      </c>
      <c r="D11" s="216">
        <v>4196</v>
      </c>
      <c r="E11" s="216" t="s">
        <v>236</v>
      </c>
      <c r="F11" s="216" t="s">
        <v>237</v>
      </c>
      <c r="G11" s="36" t="str">
        <f t="shared" si="4"/>
        <v>Kitöltés rendben!</v>
      </c>
      <c r="H11" s="21"/>
      <c r="I11" s="190">
        <f t="shared" si="5"/>
        <v>105000</v>
      </c>
      <c r="J11" s="191">
        <f>SUMIF(F_SZV_1A!$F:$F,$C11,F_SZV_1A!$N:$N)</f>
        <v>0</v>
      </c>
      <c r="K11" s="191">
        <f>SUMIF(F_SZV_1A!$F:$F,$C11,F_SZV_1A!$O:$O)</f>
        <v>105000</v>
      </c>
      <c r="L11" s="191">
        <f>SUMIF(F_SZV_1A!$F:$F,$C11,F_SZV_1A!$P:$P)</f>
        <v>0</v>
      </c>
      <c r="M11" s="21"/>
      <c r="N11" s="191">
        <f>SUMIF(F_SZV_1A!$F:$F,$C11,F_SZV_1A!R:R)</f>
        <v>0</v>
      </c>
      <c r="O11" s="191">
        <f>SUMIF(F_SZV_1A!$F:$F,$C11,F_SZV_1A!S:S)</f>
        <v>0</v>
      </c>
      <c r="P11" s="191">
        <f>SUMIF(F_SZV_1A!$F:$F,$C11,F_SZV_1A!T:T)</f>
        <v>0</v>
      </c>
      <c r="Q11" s="191">
        <f>SUMIF(F_SZV_1A!$F:$F,$C11,F_SZV_1A!U:U)</f>
        <v>0</v>
      </c>
      <c r="R11" s="191">
        <f>SUMIF(F_SZV_1A!$F:$F,$C11,F_SZV_1A!V:V)</f>
        <v>0</v>
      </c>
      <c r="S11" s="191">
        <f>SUMIF(F_SZV_1A!$F:$F,$C11,F_SZV_1A!W:W)</f>
        <v>0</v>
      </c>
      <c r="T11" s="191">
        <f>SUMIF(F_SZV_1A!$F:$F,$C11,F_SZV_1A!X:X)</f>
        <v>0</v>
      </c>
      <c r="U11" s="191">
        <f>SUMIF(F_SZV_1A!$F:$F,$C11,F_SZV_1A!Y:Y)</f>
        <v>0</v>
      </c>
      <c r="V11" s="191">
        <f>SUMIF(F_SZV_1A!$F:$F,$C11,F_SZV_1A!Z:Z)</f>
        <v>0</v>
      </c>
      <c r="W11" s="191">
        <f>SUMIF(F_SZV_1A!$F:$F,$C11,F_SZV_1A!AA:AA)</f>
        <v>0</v>
      </c>
      <c r="X11" s="198">
        <f>SUMIF(F_SZV_1A!$F:$F,$C11,F_SZV_1A!AB:AB)</f>
        <v>0</v>
      </c>
      <c r="Y11" s="37">
        <f t="shared" si="6"/>
        <v>0</v>
      </c>
      <c r="Z11" s="21"/>
      <c r="AA11" s="205">
        <f>SUMIF(F_SZV_1A!$F:$F,$C11,F_SZV_1A!AF:AF)</f>
        <v>0</v>
      </c>
      <c r="AB11" s="205">
        <f>SUMIF(F_SZV_1A!$F:$F,$C11,F_SZV_1A!AG:AG)</f>
        <v>0</v>
      </c>
      <c r="AC11" s="205">
        <f>SUMIF(F_SZV_1A!$F:$F,$C11,F_SZV_1A!AH:AH)</f>
        <v>0</v>
      </c>
      <c r="AD11" s="205">
        <f>SUMIF(F_SZV_1A!$F:$F,$C11,F_SZV_1A!AI:AI)</f>
        <v>0</v>
      </c>
      <c r="AE11" s="205">
        <f>SUMIF(F_SZV_1A!$F:$F,$C11,F_SZV_1A!AJ:AJ)</f>
        <v>0</v>
      </c>
      <c r="AF11" s="205">
        <f>SUMIF(F_SZV_1A!$F:$F,$C11,F_SZV_1A!AK:AK)</f>
        <v>0</v>
      </c>
      <c r="AG11" s="205">
        <f>SUMIF(F_SZV_1A!$F:$F,$C11,F_SZV_1A!AL:AL)</f>
        <v>0</v>
      </c>
      <c r="AH11" s="205">
        <f>SUMIF(F_SZV_1A!$F:$F,$C11,F_SZV_1A!AM:AM)</f>
        <v>0</v>
      </c>
      <c r="AI11" s="205">
        <f>SUMIF(F_SZV_1A!$F:$F,$C11,F_SZV_1A!AN:AN)</f>
        <v>0</v>
      </c>
      <c r="AJ11" s="205">
        <f>SUMIF(F_SZV_1A!$F:$F,$C11,F_SZV_1A!AO:AO)</f>
        <v>0</v>
      </c>
      <c r="AK11" s="205">
        <f>SUMIF(F_SZV_1A!$F:$F,$C11,F_SZV_1A!AP:AP)</f>
        <v>0</v>
      </c>
      <c r="AL11" s="37">
        <f t="shared" si="7"/>
        <v>0</v>
      </c>
      <c r="AM11" s="21"/>
      <c r="AN11" s="21"/>
      <c r="AO11" s="21"/>
      <c r="AP11" s="21"/>
      <c r="AQ11" s="21"/>
      <c r="AR11" s="22" t="str">
        <f>INDEX(F_SZV_1A!$G:$G,MATCH($C11,F_SZV_1A!$F:$F,0))</f>
        <v>S050</v>
      </c>
      <c r="AS11" s="22">
        <f>COUNTIF(F_SZV_1A!$AY$3:$AY$1466,$D11)</f>
        <v>8</v>
      </c>
      <c r="AT11" s="22">
        <f>SUMIF(F_SZV_1A!$AY$3:$AY$1466,$D11,F_SZV_1A!$CF$3:$CF$1466)</f>
        <v>8</v>
      </c>
      <c r="AU11" s="22">
        <f>SUMIF(F_SZV_1A!$AY:$AY,$D11,F_SZV_1A!$CG:$CG)</f>
        <v>1</v>
      </c>
      <c r="AV11" s="22">
        <f>SUMIF(F_SZV_1A!$AY:$AY,$D11,F_SZV_1A!$CG:$CG)</f>
        <v>1</v>
      </c>
    </row>
    <row r="12" spans="1:48" x14ac:dyDescent="0.25">
      <c r="A12" s="42">
        <v>2710</v>
      </c>
      <c r="B12" s="216" t="s">
        <v>238</v>
      </c>
      <c r="C12" s="216" t="s">
        <v>239</v>
      </c>
      <c r="D12" s="216">
        <v>4197</v>
      </c>
      <c r="E12" s="216" t="s">
        <v>240</v>
      </c>
      <c r="F12" s="216" t="s">
        <v>241</v>
      </c>
      <c r="G12" s="36" t="str">
        <f t="shared" si="4"/>
        <v>Kitöltés rendben!</v>
      </c>
      <c r="H12" s="21"/>
      <c r="I12" s="190">
        <f t="shared" si="5"/>
        <v>80606</v>
      </c>
      <c r="J12" s="191">
        <f>SUMIF(F_SZV_1A!$F:$F,$C12,F_SZV_1A!$N:$N)</f>
        <v>606</v>
      </c>
      <c r="K12" s="191">
        <f>SUMIF(F_SZV_1A!$F:$F,$C12,F_SZV_1A!$O:$O)</f>
        <v>80000</v>
      </c>
      <c r="L12" s="191">
        <f>SUMIF(F_SZV_1A!$F:$F,$C12,F_SZV_1A!$P:$P)</f>
        <v>0</v>
      </c>
      <c r="M12" s="21"/>
      <c r="N12" s="191">
        <f>SUMIF(F_SZV_1A!$F:$F,$C12,F_SZV_1A!R:R)</f>
        <v>606</v>
      </c>
      <c r="O12" s="191">
        <f>SUMIF(F_SZV_1A!$F:$F,$C12,F_SZV_1A!S:S)</f>
        <v>0</v>
      </c>
      <c r="P12" s="191">
        <f>SUMIF(F_SZV_1A!$F:$F,$C12,F_SZV_1A!T:T)</f>
        <v>0</v>
      </c>
      <c r="Q12" s="191">
        <f>SUMIF(F_SZV_1A!$F:$F,$C12,F_SZV_1A!U:U)</f>
        <v>0</v>
      </c>
      <c r="R12" s="191">
        <f>SUMIF(F_SZV_1A!$F:$F,$C12,F_SZV_1A!V:V)</f>
        <v>0</v>
      </c>
      <c r="S12" s="191">
        <f>SUMIF(F_SZV_1A!$F:$F,$C12,F_SZV_1A!W:W)</f>
        <v>0</v>
      </c>
      <c r="T12" s="191">
        <f>SUMIF(F_SZV_1A!$F:$F,$C12,F_SZV_1A!X:X)</f>
        <v>0</v>
      </c>
      <c r="U12" s="191">
        <f>SUMIF(F_SZV_1A!$F:$F,$C12,F_SZV_1A!Y:Y)</f>
        <v>0</v>
      </c>
      <c r="V12" s="191">
        <f>SUMIF(F_SZV_1A!$F:$F,$C12,F_SZV_1A!Z:Z)</f>
        <v>0</v>
      </c>
      <c r="W12" s="191">
        <f>SUMIF(F_SZV_1A!$F:$F,$C12,F_SZV_1A!AA:AA)</f>
        <v>0</v>
      </c>
      <c r="X12" s="198">
        <f>SUMIF(F_SZV_1A!$F:$F,$C12,F_SZV_1A!AB:AB)</f>
        <v>0</v>
      </c>
      <c r="Y12" s="37">
        <f t="shared" si="6"/>
        <v>606</v>
      </c>
      <c r="Z12" s="21"/>
      <c r="AA12" s="205">
        <f>SUMIF(F_SZV_1A!$F:$F,$C12,F_SZV_1A!AF:AF)</f>
        <v>3520</v>
      </c>
      <c r="AB12" s="205">
        <f>SUMIF(F_SZV_1A!$F:$F,$C12,F_SZV_1A!AG:AG)</f>
        <v>0</v>
      </c>
      <c r="AC12" s="205">
        <f>SUMIF(F_SZV_1A!$F:$F,$C12,F_SZV_1A!AH:AH)</f>
        <v>0</v>
      </c>
      <c r="AD12" s="205">
        <f>SUMIF(F_SZV_1A!$F:$F,$C12,F_SZV_1A!AI:AI)</f>
        <v>0</v>
      </c>
      <c r="AE12" s="205">
        <f>SUMIF(F_SZV_1A!$F:$F,$C12,F_SZV_1A!AJ:AJ)</f>
        <v>0</v>
      </c>
      <c r="AF12" s="205">
        <f>SUMIF(F_SZV_1A!$F:$F,$C12,F_SZV_1A!AK:AK)</f>
        <v>0</v>
      </c>
      <c r="AG12" s="205">
        <f>SUMIF(F_SZV_1A!$F:$F,$C12,F_SZV_1A!AL:AL)</f>
        <v>0</v>
      </c>
      <c r="AH12" s="205">
        <f>SUMIF(F_SZV_1A!$F:$F,$C12,F_SZV_1A!AM:AM)</f>
        <v>0</v>
      </c>
      <c r="AI12" s="205">
        <f>SUMIF(F_SZV_1A!$F:$F,$C12,F_SZV_1A!AN:AN)</f>
        <v>0</v>
      </c>
      <c r="AJ12" s="205">
        <f>SUMIF(F_SZV_1A!$F:$F,$C12,F_SZV_1A!AO:AO)</f>
        <v>0</v>
      </c>
      <c r="AK12" s="205">
        <f>SUMIF(F_SZV_1A!$F:$F,$C12,F_SZV_1A!AP:AP)</f>
        <v>0</v>
      </c>
      <c r="AL12" s="37">
        <f t="shared" si="7"/>
        <v>3520</v>
      </c>
      <c r="AM12" s="21"/>
      <c r="AN12" s="21"/>
      <c r="AO12" s="21"/>
      <c r="AP12" s="21"/>
      <c r="AQ12" s="21"/>
      <c r="AR12" s="22" t="str">
        <f>INDEX(F_SZV_1A!$G:$G,MATCH($C12,F_SZV_1A!$F:$F,0))</f>
        <v>S004</v>
      </c>
      <c r="AS12" s="22">
        <f>COUNTIF(F_SZV_1A!$AY$3:$AY$1466,$D12)</f>
        <v>4</v>
      </c>
      <c r="AT12" s="22">
        <f>SUMIF(F_SZV_1A!$AY$3:$AY$1466,$D12,F_SZV_1A!$CF$3:$CF$1466)</f>
        <v>4</v>
      </c>
      <c r="AU12" s="22">
        <f>SUMIF(F_SZV_1A!$AY:$AY,$D12,F_SZV_1A!$CG:$CG)</f>
        <v>2</v>
      </c>
      <c r="AV12" s="22">
        <f>SUMIF(F_SZV_1A!$AY:$AY,$D12,F_SZV_1A!$CG:$CG)</f>
        <v>2</v>
      </c>
    </row>
    <row r="13" spans="1:48" x14ac:dyDescent="0.25">
      <c r="A13" s="42">
        <v>2711</v>
      </c>
      <c r="B13" s="216" t="s">
        <v>242</v>
      </c>
      <c r="C13" s="216" t="s">
        <v>243</v>
      </c>
      <c r="D13" s="216">
        <v>4198</v>
      </c>
      <c r="E13" s="216" t="s">
        <v>244</v>
      </c>
      <c r="F13" s="216" t="s">
        <v>245</v>
      </c>
      <c r="G13" s="36" t="str">
        <f t="shared" si="4"/>
        <v>Kitöltés rendben!</v>
      </c>
      <c r="H13" s="21"/>
      <c r="I13" s="190">
        <f t="shared" si="5"/>
        <v>150291</v>
      </c>
      <c r="J13" s="191">
        <f>SUMIF(F_SZV_1A!$F:$F,$C13,F_SZV_1A!$N:$N)</f>
        <v>291</v>
      </c>
      <c r="K13" s="191">
        <f>SUMIF(F_SZV_1A!$F:$F,$C13,F_SZV_1A!$O:$O)</f>
        <v>150000</v>
      </c>
      <c r="L13" s="191">
        <f>SUMIF(F_SZV_1A!$F:$F,$C13,F_SZV_1A!$P:$P)</f>
        <v>0</v>
      </c>
      <c r="M13" s="21"/>
      <c r="N13" s="191">
        <f>SUMIF(F_SZV_1A!$F:$F,$C13,F_SZV_1A!R:R)</f>
        <v>291</v>
      </c>
      <c r="O13" s="191">
        <f>SUMIF(F_SZV_1A!$F:$F,$C13,F_SZV_1A!S:S)</f>
        <v>0</v>
      </c>
      <c r="P13" s="191">
        <f>SUMIF(F_SZV_1A!$F:$F,$C13,F_SZV_1A!T:T)</f>
        <v>0</v>
      </c>
      <c r="Q13" s="191">
        <f>SUMIF(F_SZV_1A!$F:$F,$C13,F_SZV_1A!U:U)</f>
        <v>0</v>
      </c>
      <c r="R13" s="191">
        <f>SUMIF(F_SZV_1A!$F:$F,$C13,F_SZV_1A!V:V)</f>
        <v>0</v>
      </c>
      <c r="S13" s="191">
        <f>SUMIF(F_SZV_1A!$F:$F,$C13,F_SZV_1A!W:W)</f>
        <v>0</v>
      </c>
      <c r="T13" s="191">
        <f>SUMIF(F_SZV_1A!$F:$F,$C13,F_SZV_1A!X:X)</f>
        <v>0</v>
      </c>
      <c r="U13" s="191">
        <f>SUMIF(F_SZV_1A!$F:$F,$C13,F_SZV_1A!Y:Y)</f>
        <v>0</v>
      </c>
      <c r="V13" s="191">
        <f>SUMIF(F_SZV_1A!$F:$F,$C13,F_SZV_1A!Z:Z)</f>
        <v>0</v>
      </c>
      <c r="W13" s="191">
        <f>SUMIF(F_SZV_1A!$F:$F,$C13,F_SZV_1A!AA:AA)</f>
        <v>0</v>
      </c>
      <c r="X13" s="198">
        <f>SUMIF(F_SZV_1A!$F:$F,$C13,F_SZV_1A!AB:AB)</f>
        <v>0</v>
      </c>
      <c r="Y13" s="37">
        <f t="shared" si="6"/>
        <v>291</v>
      </c>
      <c r="Z13" s="21"/>
      <c r="AA13" s="205">
        <f>SUMIF(F_SZV_1A!$F:$F,$C13,F_SZV_1A!AF:AF)</f>
        <v>3860</v>
      </c>
      <c r="AB13" s="205">
        <f>SUMIF(F_SZV_1A!$F:$F,$C13,F_SZV_1A!AG:AG)</f>
        <v>0</v>
      </c>
      <c r="AC13" s="205">
        <f>SUMIF(F_SZV_1A!$F:$F,$C13,F_SZV_1A!AH:AH)</f>
        <v>0</v>
      </c>
      <c r="AD13" s="205">
        <f>SUMIF(F_SZV_1A!$F:$F,$C13,F_SZV_1A!AI:AI)</f>
        <v>0</v>
      </c>
      <c r="AE13" s="205">
        <f>SUMIF(F_SZV_1A!$F:$F,$C13,F_SZV_1A!AJ:AJ)</f>
        <v>0</v>
      </c>
      <c r="AF13" s="205">
        <f>SUMIF(F_SZV_1A!$F:$F,$C13,F_SZV_1A!AK:AK)</f>
        <v>0</v>
      </c>
      <c r="AG13" s="205">
        <f>SUMIF(F_SZV_1A!$F:$F,$C13,F_SZV_1A!AL:AL)</f>
        <v>0</v>
      </c>
      <c r="AH13" s="205">
        <f>SUMIF(F_SZV_1A!$F:$F,$C13,F_SZV_1A!AM:AM)</f>
        <v>0</v>
      </c>
      <c r="AI13" s="205">
        <f>SUMIF(F_SZV_1A!$F:$F,$C13,F_SZV_1A!AN:AN)</f>
        <v>0</v>
      </c>
      <c r="AJ13" s="205">
        <f>SUMIF(F_SZV_1A!$F:$F,$C13,F_SZV_1A!AO:AO)</f>
        <v>0</v>
      </c>
      <c r="AK13" s="205">
        <f>SUMIF(F_SZV_1A!$F:$F,$C13,F_SZV_1A!AP:AP)</f>
        <v>0</v>
      </c>
      <c r="AL13" s="37">
        <f t="shared" si="7"/>
        <v>3860</v>
      </c>
      <c r="AM13" s="21"/>
      <c r="AN13" s="21"/>
      <c r="AO13" s="21"/>
      <c r="AP13" s="21"/>
      <c r="AQ13" s="21"/>
      <c r="AR13" s="22" t="str">
        <f>INDEX(F_SZV_1A!$G:$G,MATCH($C13,F_SZV_1A!$F:$F,0))</f>
        <v>S008</v>
      </c>
      <c r="AS13" s="22">
        <f>COUNTIF(F_SZV_1A!$AY$3:$AY$1466,$D13)</f>
        <v>7</v>
      </c>
      <c r="AT13" s="22">
        <f>SUMIF(F_SZV_1A!$AY$3:$AY$1466,$D13,F_SZV_1A!$CF$3:$CF$1466)</f>
        <v>7</v>
      </c>
      <c r="AU13" s="22">
        <f>SUMIF(F_SZV_1A!$AY:$AY,$D13,F_SZV_1A!$CG:$CG)</f>
        <v>2</v>
      </c>
      <c r="AV13" s="22">
        <f>SUMIF(F_SZV_1A!$AY:$AY,$D13,F_SZV_1A!$CG:$CG)</f>
        <v>2</v>
      </c>
    </row>
    <row r="14" spans="1:48" x14ac:dyDescent="0.25">
      <c r="A14" s="42">
        <v>2712</v>
      </c>
      <c r="B14" s="216" t="s">
        <v>246</v>
      </c>
      <c r="C14" s="216" t="s">
        <v>247</v>
      </c>
      <c r="D14" s="216">
        <v>4199</v>
      </c>
      <c r="E14" s="216" t="s">
        <v>248</v>
      </c>
      <c r="F14" s="216" t="s">
        <v>249</v>
      </c>
      <c r="G14" s="36" t="str">
        <f t="shared" si="4"/>
        <v>Kitöltés rendben!</v>
      </c>
      <c r="H14" s="21"/>
      <c r="I14" s="190">
        <f t="shared" si="5"/>
        <v>259831</v>
      </c>
      <c r="J14" s="191">
        <f>SUMIF(F_SZV_1A!$F:$F,$C14,F_SZV_1A!$N:$N)</f>
        <v>31831</v>
      </c>
      <c r="K14" s="191">
        <f>SUMIF(F_SZV_1A!$F:$F,$C14,F_SZV_1A!$O:$O)</f>
        <v>228000</v>
      </c>
      <c r="L14" s="191">
        <f>SUMIF(F_SZV_1A!$F:$F,$C14,F_SZV_1A!$P:$P)</f>
        <v>0</v>
      </c>
      <c r="M14" s="21"/>
      <c r="N14" s="191">
        <f>SUMIF(F_SZV_1A!$F:$F,$C14,F_SZV_1A!R:R)</f>
        <v>31831</v>
      </c>
      <c r="O14" s="191">
        <f>SUMIF(F_SZV_1A!$F:$F,$C14,F_SZV_1A!S:S)</f>
        <v>0</v>
      </c>
      <c r="P14" s="191">
        <f>SUMIF(F_SZV_1A!$F:$F,$C14,F_SZV_1A!T:T)</f>
        <v>0</v>
      </c>
      <c r="Q14" s="191">
        <f>SUMIF(F_SZV_1A!$F:$F,$C14,F_SZV_1A!U:U)</f>
        <v>0</v>
      </c>
      <c r="R14" s="191">
        <f>SUMIF(F_SZV_1A!$F:$F,$C14,F_SZV_1A!V:V)</f>
        <v>0</v>
      </c>
      <c r="S14" s="191">
        <f>SUMIF(F_SZV_1A!$F:$F,$C14,F_SZV_1A!W:W)</f>
        <v>0</v>
      </c>
      <c r="T14" s="191">
        <f>SUMIF(F_SZV_1A!$F:$F,$C14,F_SZV_1A!X:X)</f>
        <v>0</v>
      </c>
      <c r="U14" s="191">
        <f>SUMIF(F_SZV_1A!$F:$F,$C14,F_SZV_1A!Y:Y)</f>
        <v>0</v>
      </c>
      <c r="V14" s="191">
        <f>SUMIF(F_SZV_1A!$F:$F,$C14,F_SZV_1A!Z:Z)</f>
        <v>0</v>
      </c>
      <c r="W14" s="191">
        <f>SUMIF(F_SZV_1A!$F:$F,$C14,F_SZV_1A!AA:AA)</f>
        <v>0</v>
      </c>
      <c r="X14" s="198">
        <f>SUMIF(F_SZV_1A!$F:$F,$C14,F_SZV_1A!AB:AB)</f>
        <v>0</v>
      </c>
      <c r="Y14" s="37">
        <f t="shared" si="6"/>
        <v>31831</v>
      </c>
      <c r="Z14" s="21"/>
      <c r="AA14" s="205">
        <f>SUMIF(F_SZV_1A!$F:$F,$C14,F_SZV_1A!AF:AF)</f>
        <v>125000</v>
      </c>
      <c r="AB14" s="205">
        <f>SUMIF(F_SZV_1A!$F:$F,$C14,F_SZV_1A!AG:AG)</f>
        <v>0</v>
      </c>
      <c r="AC14" s="205">
        <f>SUMIF(F_SZV_1A!$F:$F,$C14,F_SZV_1A!AH:AH)</f>
        <v>0</v>
      </c>
      <c r="AD14" s="205">
        <f>SUMIF(F_SZV_1A!$F:$F,$C14,F_SZV_1A!AI:AI)</f>
        <v>0</v>
      </c>
      <c r="AE14" s="205">
        <f>SUMIF(F_SZV_1A!$F:$F,$C14,F_SZV_1A!AJ:AJ)</f>
        <v>0</v>
      </c>
      <c r="AF14" s="205">
        <f>SUMIF(F_SZV_1A!$F:$F,$C14,F_SZV_1A!AK:AK)</f>
        <v>0</v>
      </c>
      <c r="AG14" s="205">
        <f>SUMIF(F_SZV_1A!$F:$F,$C14,F_SZV_1A!AL:AL)</f>
        <v>0</v>
      </c>
      <c r="AH14" s="205">
        <f>SUMIF(F_SZV_1A!$F:$F,$C14,F_SZV_1A!AM:AM)</f>
        <v>0</v>
      </c>
      <c r="AI14" s="205">
        <f>SUMIF(F_SZV_1A!$F:$F,$C14,F_SZV_1A!AN:AN)</f>
        <v>0</v>
      </c>
      <c r="AJ14" s="205">
        <f>SUMIF(F_SZV_1A!$F:$F,$C14,F_SZV_1A!AO:AO)</f>
        <v>0</v>
      </c>
      <c r="AK14" s="205">
        <f>SUMIF(F_SZV_1A!$F:$F,$C14,F_SZV_1A!AP:AP)</f>
        <v>0</v>
      </c>
      <c r="AL14" s="37">
        <f t="shared" si="7"/>
        <v>125000</v>
      </c>
      <c r="AM14" s="21"/>
      <c r="AN14" s="21"/>
      <c r="AO14" s="21"/>
      <c r="AP14" s="21"/>
      <c r="AQ14" s="21"/>
      <c r="AR14" s="22" t="str">
        <f>INDEX(F_SZV_1A!$G:$G,MATCH($C14,F_SZV_1A!$F:$F,0))</f>
        <v>S041</v>
      </c>
      <c r="AS14" s="22">
        <f>COUNTIF(F_SZV_1A!$AY$3:$AY$1466,$D14)</f>
        <v>9</v>
      </c>
      <c r="AT14" s="22">
        <f>SUMIF(F_SZV_1A!$AY$3:$AY$1466,$D14,F_SZV_1A!$CF$3:$CF$1466)</f>
        <v>9</v>
      </c>
      <c r="AU14" s="22">
        <f>SUMIF(F_SZV_1A!$AY:$AY,$D14,F_SZV_1A!$CG:$CG)</f>
        <v>6</v>
      </c>
      <c r="AV14" s="22">
        <f>SUMIF(F_SZV_1A!$AY:$AY,$D14,F_SZV_1A!$CG:$CG)</f>
        <v>6</v>
      </c>
    </row>
    <row r="15" spans="1:48" x14ac:dyDescent="0.25">
      <c r="A15" s="42">
        <v>2713</v>
      </c>
      <c r="B15" s="216" t="s">
        <v>250</v>
      </c>
      <c r="C15" s="216" t="s">
        <v>251</v>
      </c>
      <c r="D15" s="216">
        <v>4200</v>
      </c>
      <c r="E15" s="216" t="s">
        <v>252</v>
      </c>
      <c r="F15" s="216" t="s">
        <v>253</v>
      </c>
      <c r="G15" s="36" t="str">
        <f t="shared" si="4"/>
        <v>Kitöltés rendben!</v>
      </c>
      <c r="H15" s="21"/>
      <c r="I15" s="190">
        <f t="shared" si="5"/>
        <v>50000</v>
      </c>
      <c r="J15" s="191">
        <f>SUMIF(F_SZV_1A!$F:$F,$C15,F_SZV_1A!$N:$N)</f>
        <v>0</v>
      </c>
      <c r="K15" s="191">
        <f>SUMIF(F_SZV_1A!$F:$F,$C15,F_SZV_1A!$O:$O)</f>
        <v>50000</v>
      </c>
      <c r="L15" s="191">
        <f>SUMIF(F_SZV_1A!$F:$F,$C15,F_SZV_1A!$P:$P)</f>
        <v>0</v>
      </c>
      <c r="M15" s="21"/>
      <c r="N15" s="191">
        <f>SUMIF(F_SZV_1A!$F:$F,$C15,F_SZV_1A!R:R)</f>
        <v>0</v>
      </c>
      <c r="O15" s="191">
        <f>SUMIF(F_SZV_1A!$F:$F,$C15,F_SZV_1A!S:S)</f>
        <v>0</v>
      </c>
      <c r="P15" s="191">
        <f>SUMIF(F_SZV_1A!$F:$F,$C15,F_SZV_1A!T:T)</f>
        <v>0</v>
      </c>
      <c r="Q15" s="191">
        <f>SUMIF(F_SZV_1A!$F:$F,$C15,F_SZV_1A!U:U)</f>
        <v>0</v>
      </c>
      <c r="R15" s="191">
        <f>SUMIF(F_SZV_1A!$F:$F,$C15,F_SZV_1A!V:V)</f>
        <v>0</v>
      </c>
      <c r="S15" s="191">
        <f>SUMIF(F_SZV_1A!$F:$F,$C15,F_SZV_1A!W:W)</f>
        <v>0</v>
      </c>
      <c r="T15" s="191">
        <f>SUMIF(F_SZV_1A!$F:$F,$C15,F_SZV_1A!X:X)</f>
        <v>0</v>
      </c>
      <c r="U15" s="191">
        <f>SUMIF(F_SZV_1A!$F:$F,$C15,F_SZV_1A!Y:Y)</f>
        <v>0</v>
      </c>
      <c r="V15" s="191">
        <f>SUMIF(F_SZV_1A!$F:$F,$C15,F_SZV_1A!Z:Z)</f>
        <v>0</v>
      </c>
      <c r="W15" s="191">
        <f>SUMIF(F_SZV_1A!$F:$F,$C15,F_SZV_1A!AA:AA)</f>
        <v>0</v>
      </c>
      <c r="X15" s="198">
        <f>SUMIF(F_SZV_1A!$F:$F,$C15,F_SZV_1A!AB:AB)</f>
        <v>0</v>
      </c>
      <c r="Y15" s="37">
        <f t="shared" si="6"/>
        <v>0</v>
      </c>
      <c r="Z15" s="21"/>
      <c r="AA15" s="205">
        <f>SUMIF(F_SZV_1A!$F:$F,$C15,F_SZV_1A!AF:AF)</f>
        <v>3780</v>
      </c>
      <c r="AB15" s="205">
        <f>SUMIF(F_SZV_1A!$F:$F,$C15,F_SZV_1A!AG:AG)</f>
        <v>0</v>
      </c>
      <c r="AC15" s="205">
        <f>SUMIF(F_SZV_1A!$F:$F,$C15,F_SZV_1A!AH:AH)</f>
        <v>0</v>
      </c>
      <c r="AD15" s="205">
        <f>SUMIF(F_SZV_1A!$F:$F,$C15,F_SZV_1A!AI:AI)</f>
        <v>0</v>
      </c>
      <c r="AE15" s="205">
        <f>SUMIF(F_SZV_1A!$F:$F,$C15,F_SZV_1A!AJ:AJ)</f>
        <v>0</v>
      </c>
      <c r="AF15" s="205">
        <f>SUMIF(F_SZV_1A!$F:$F,$C15,F_SZV_1A!AK:AK)</f>
        <v>0</v>
      </c>
      <c r="AG15" s="205">
        <f>SUMIF(F_SZV_1A!$F:$F,$C15,F_SZV_1A!AL:AL)</f>
        <v>0</v>
      </c>
      <c r="AH15" s="205">
        <f>SUMIF(F_SZV_1A!$F:$F,$C15,F_SZV_1A!AM:AM)</f>
        <v>0</v>
      </c>
      <c r="AI15" s="205">
        <f>SUMIF(F_SZV_1A!$F:$F,$C15,F_SZV_1A!AN:AN)</f>
        <v>0</v>
      </c>
      <c r="AJ15" s="205">
        <f>SUMIF(F_SZV_1A!$F:$F,$C15,F_SZV_1A!AO:AO)</f>
        <v>0</v>
      </c>
      <c r="AK15" s="205">
        <f>SUMIF(F_SZV_1A!$F:$F,$C15,F_SZV_1A!AP:AP)</f>
        <v>0</v>
      </c>
      <c r="AL15" s="37">
        <f t="shared" si="7"/>
        <v>3780</v>
      </c>
      <c r="AM15" s="21"/>
      <c r="AN15" s="21"/>
      <c r="AO15" s="21"/>
      <c r="AP15" s="21"/>
      <c r="AQ15" s="21"/>
      <c r="AR15" s="22" t="str">
        <f>INDEX(F_SZV_1A!$G:$G,MATCH($C15,F_SZV_1A!$F:$F,0))</f>
        <v>S011</v>
      </c>
      <c r="AS15" s="22">
        <f>COUNTIF(F_SZV_1A!$AY$3:$AY$1466,$D15)</f>
        <v>4</v>
      </c>
      <c r="AT15" s="22">
        <f>SUMIF(F_SZV_1A!$AY$3:$AY$1466,$D15,F_SZV_1A!$CF$3:$CF$1466)</f>
        <v>4</v>
      </c>
      <c r="AU15" s="22">
        <f>SUMIF(F_SZV_1A!$AY:$AY,$D15,F_SZV_1A!$CG:$CG)</f>
        <v>1</v>
      </c>
      <c r="AV15" s="22">
        <f>SUMIF(F_SZV_1A!$AY:$AY,$D15,F_SZV_1A!$CG:$CG)</f>
        <v>1</v>
      </c>
    </row>
    <row r="16" spans="1:48" x14ac:dyDescent="0.25">
      <c r="A16" s="42">
        <v>2714</v>
      </c>
      <c r="B16" s="216" t="s">
        <v>254</v>
      </c>
      <c r="C16" s="216" t="s">
        <v>255</v>
      </c>
      <c r="D16" s="216">
        <v>4201</v>
      </c>
      <c r="E16" s="216" t="s">
        <v>256</v>
      </c>
      <c r="F16" s="216" t="s">
        <v>257</v>
      </c>
      <c r="G16" s="36" t="str">
        <f t="shared" si="4"/>
        <v>Kitöltés rendben!</v>
      </c>
      <c r="H16" s="21"/>
      <c r="I16" s="190">
        <f t="shared" si="5"/>
        <v>1618589</v>
      </c>
      <c r="J16" s="191">
        <f>SUMIF(F_SZV_1A!$F:$F,$C16,F_SZV_1A!$N:$N)</f>
        <v>28589</v>
      </c>
      <c r="K16" s="191">
        <f>SUMIF(F_SZV_1A!$F:$F,$C16,F_SZV_1A!$O:$O)</f>
        <v>1590000</v>
      </c>
      <c r="L16" s="191">
        <f>SUMIF(F_SZV_1A!$F:$F,$C16,F_SZV_1A!$P:$P)</f>
        <v>0</v>
      </c>
      <c r="M16" s="21"/>
      <c r="N16" s="191">
        <f>SUMIF(F_SZV_1A!$F:$F,$C16,F_SZV_1A!R:R)</f>
        <v>28589</v>
      </c>
      <c r="O16" s="191">
        <f>SUMIF(F_SZV_1A!$F:$F,$C16,F_SZV_1A!S:S)</f>
        <v>0</v>
      </c>
      <c r="P16" s="191">
        <f>SUMIF(F_SZV_1A!$F:$F,$C16,F_SZV_1A!T:T)</f>
        <v>0</v>
      </c>
      <c r="Q16" s="191">
        <f>SUMIF(F_SZV_1A!$F:$F,$C16,F_SZV_1A!U:U)</f>
        <v>0</v>
      </c>
      <c r="R16" s="191">
        <f>SUMIF(F_SZV_1A!$F:$F,$C16,F_SZV_1A!V:V)</f>
        <v>0</v>
      </c>
      <c r="S16" s="191">
        <f>SUMIF(F_SZV_1A!$F:$F,$C16,F_SZV_1A!W:W)</f>
        <v>0</v>
      </c>
      <c r="T16" s="191">
        <f>SUMIF(F_SZV_1A!$F:$F,$C16,F_SZV_1A!X:X)</f>
        <v>0</v>
      </c>
      <c r="U16" s="191">
        <f>SUMIF(F_SZV_1A!$F:$F,$C16,F_SZV_1A!Y:Y)</f>
        <v>0</v>
      </c>
      <c r="V16" s="191">
        <f>SUMIF(F_SZV_1A!$F:$F,$C16,F_SZV_1A!Z:Z)</f>
        <v>0</v>
      </c>
      <c r="W16" s="191">
        <f>SUMIF(F_SZV_1A!$F:$F,$C16,F_SZV_1A!AA:AA)</f>
        <v>0</v>
      </c>
      <c r="X16" s="198">
        <f>SUMIF(F_SZV_1A!$F:$F,$C16,F_SZV_1A!AB:AB)</f>
        <v>0</v>
      </c>
      <c r="Y16" s="37">
        <f t="shared" si="6"/>
        <v>28589</v>
      </c>
      <c r="Z16" s="21"/>
      <c r="AA16" s="205">
        <f>SUMIF(F_SZV_1A!$F:$F,$C16,F_SZV_1A!AF:AF)</f>
        <v>72650</v>
      </c>
      <c r="AB16" s="205">
        <f>SUMIF(F_SZV_1A!$F:$F,$C16,F_SZV_1A!AG:AG)</f>
        <v>0</v>
      </c>
      <c r="AC16" s="205">
        <f>SUMIF(F_SZV_1A!$F:$F,$C16,F_SZV_1A!AH:AH)</f>
        <v>0</v>
      </c>
      <c r="AD16" s="205">
        <f>SUMIF(F_SZV_1A!$F:$F,$C16,F_SZV_1A!AI:AI)</f>
        <v>0</v>
      </c>
      <c r="AE16" s="205">
        <f>SUMIF(F_SZV_1A!$F:$F,$C16,F_SZV_1A!AJ:AJ)</f>
        <v>0</v>
      </c>
      <c r="AF16" s="205">
        <f>SUMIF(F_SZV_1A!$F:$F,$C16,F_SZV_1A!AK:AK)</f>
        <v>0</v>
      </c>
      <c r="AG16" s="205">
        <f>SUMIF(F_SZV_1A!$F:$F,$C16,F_SZV_1A!AL:AL)</f>
        <v>0</v>
      </c>
      <c r="AH16" s="205">
        <f>SUMIF(F_SZV_1A!$F:$F,$C16,F_SZV_1A!AM:AM)</f>
        <v>0</v>
      </c>
      <c r="AI16" s="205">
        <f>SUMIF(F_SZV_1A!$F:$F,$C16,F_SZV_1A!AN:AN)</f>
        <v>0</v>
      </c>
      <c r="AJ16" s="205">
        <f>SUMIF(F_SZV_1A!$F:$F,$C16,F_SZV_1A!AO:AO)</f>
        <v>0</v>
      </c>
      <c r="AK16" s="205">
        <f>SUMIF(F_SZV_1A!$F:$F,$C16,F_SZV_1A!AP:AP)</f>
        <v>0</v>
      </c>
      <c r="AL16" s="37">
        <f t="shared" si="7"/>
        <v>72650</v>
      </c>
      <c r="AM16" s="21"/>
      <c r="AN16" s="21"/>
      <c r="AO16" s="21"/>
      <c r="AP16" s="21"/>
      <c r="AQ16" s="21"/>
      <c r="AR16" s="22" t="str">
        <f>INDEX(F_SZV_1A!$G:$G,MATCH($C16,F_SZV_1A!$F:$F,0))</f>
        <v>S010</v>
      </c>
      <c r="AS16" s="22">
        <f>COUNTIF(F_SZV_1A!$AY$3:$AY$1466,$D16)</f>
        <v>8</v>
      </c>
      <c r="AT16" s="22">
        <f>SUMIF(F_SZV_1A!$AY$3:$AY$1466,$D16,F_SZV_1A!$CF$3:$CF$1466)</f>
        <v>8</v>
      </c>
      <c r="AU16" s="22">
        <f>SUMIF(F_SZV_1A!$AY:$AY,$D16,F_SZV_1A!$CG:$CG)</f>
        <v>4</v>
      </c>
      <c r="AV16" s="22">
        <f>SUMIF(F_SZV_1A!$AY:$AY,$D16,F_SZV_1A!$CG:$CG)</f>
        <v>4</v>
      </c>
    </row>
    <row r="17" spans="1:48" x14ac:dyDescent="0.25">
      <c r="A17" s="42">
        <v>2715</v>
      </c>
      <c r="B17" s="216" t="s">
        <v>258</v>
      </c>
      <c r="C17" s="216" t="s">
        <v>259</v>
      </c>
      <c r="D17" s="216">
        <v>4202</v>
      </c>
      <c r="E17" s="216" t="s">
        <v>260</v>
      </c>
      <c r="F17" s="216" t="s">
        <v>261</v>
      </c>
      <c r="G17" s="36" t="str">
        <f t="shared" si="4"/>
        <v>Kitöltés rendben!</v>
      </c>
      <c r="H17" s="21"/>
      <c r="I17" s="190">
        <f t="shared" si="5"/>
        <v>240395</v>
      </c>
      <c r="J17" s="191">
        <f>SUMIF(F_SZV_1A!$F:$F,$C17,F_SZV_1A!$N:$N)</f>
        <v>395</v>
      </c>
      <c r="K17" s="191">
        <f>SUMIF(F_SZV_1A!$F:$F,$C17,F_SZV_1A!$O:$O)</f>
        <v>240000</v>
      </c>
      <c r="L17" s="191">
        <f>SUMIF(F_SZV_1A!$F:$F,$C17,F_SZV_1A!$P:$P)</f>
        <v>0</v>
      </c>
      <c r="M17" s="21"/>
      <c r="N17" s="191">
        <f>SUMIF(F_SZV_1A!$F:$F,$C17,F_SZV_1A!R:R)</f>
        <v>395</v>
      </c>
      <c r="O17" s="191">
        <f>SUMIF(F_SZV_1A!$F:$F,$C17,F_SZV_1A!S:S)</f>
        <v>0</v>
      </c>
      <c r="P17" s="191">
        <f>SUMIF(F_SZV_1A!$F:$F,$C17,F_SZV_1A!T:T)</f>
        <v>0</v>
      </c>
      <c r="Q17" s="191">
        <f>SUMIF(F_SZV_1A!$F:$F,$C17,F_SZV_1A!U:U)</f>
        <v>0</v>
      </c>
      <c r="R17" s="191">
        <f>SUMIF(F_SZV_1A!$F:$F,$C17,F_SZV_1A!V:V)</f>
        <v>0</v>
      </c>
      <c r="S17" s="191">
        <f>SUMIF(F_SZV_1A!$F:$F,$C17,F_SZV_1A!W:W)</f>
        <v>0</v>
      </c>
      <c r="T17" s="191">
        <f>SUMIF(F_SZV_1A!$F:$F,$C17,F_SZV_1A!X:X)</f>
        <v>0</v>
      </c>
      <c r="U17" s="191">
        <f>SUMIF(F_SZV_1A!$F:$F,$C17,F_SZV_1A!Y:Y)</f>
        <v>0</v>
      </c>
      <c r="V17" s="191">
        <f>SUMIF(F_SZV_1A!$F:$F,$C17,F_SZV_1A!Z:Z)</f>
        <v>0</v>
      </c>
      <c r="W17" s="191">
        <f>SUMIF(F_SZV_1A!$F:$F,$C17,F_SZV_1A!AA:AA)</f>
        <v>0</v>
      </c>
      <c r="X17" s="198">
        <f>SUMIF(F_SZV_1A!$F:$F,$C17,F_SZV_1A!AB:AB)</f>
        <v>0</v>
      </c>
      <c r="Y17" s="37">
        <f t="shared" si="6"/>
        <v>395</v>
      </c>
      <c r="Z17" s="21"/>
      <c r="AA17" s="205">
        <f>SUMIF(F_SZV_1A!$F:$F,$C17,F_SZV_1A!AF:AF)</f>
        <v>7230</v>
      </c>
      <c r="AB17" s="205">
        <f>SUMIF(F_SZV_1A!$F:$F,$C17,F_SZV_1A!AG:AG)</f>
        <v>0</v>
      </c>
      <c r="AC17" s="205">
        <f>SUMIF(F_SZV_1A!$F:$F,$C17,F_SZV_1A!AH:AH)</f>
        <v>0</v>
      </c>
      <c r="AD17" s="205">
        <f>SUMIF(F_SZV_1A!$F:$F,$C17,F_SZV_1A!AI:AI)</f>
        <v>0</v>
      </c>
      <c r="AE17" s="205">
        <f>SUMIF(F_SZV_1A!$F:$F,$C17,F_SZV_1A!AJ:AJ)</f>
        <v>0</v>
      </c>
      <c r="AF17" s="205">
        <f>SUMIF(F_SZV_1A!$F:$F,$C17,F_SZV_1A!AK:AK)</f>
        <v>0</v>
      </c>
      <c r="AG17" s="205">
        <f>SUMIF(F_SZV_1A!$F:$F,$C17,F_SZV_1A!AL:AL)</f>
        <v>0</v>
      </c>
      <c r="AH17" s="205">
        <f>SUMIF(F_SZV_1A!$F:$F,$C17,F_SZV_1A!AM:AM)</f>
        <v>0</v>
      </c>
      <c r="AI17" s="205">
        <f>SUMIF(F_SZV_1A!$F:$F,$C17,F_SZV_1A!AN:AN)</f>
        <v>0</v>
      </c>
      <c r="AJ17" s="205">
        <f>SUMIF(F_SZV_1A!$F:$F,$C17,F_SZV_1A!AO:AO)</f>
        <v>0</v>
      </c>
      <c r="AK17" s="205">
        <f>SUMIF(F_SZV_1A!$F:$F,$C17,F_SZV_1A!AP:AP)</f>
        <v>0</v>
      </c>
      <c r="AL17" s="37">
        <f t="shared" si="7"/>
        <v>7230</v>
      </c>
      <c r="AM17" s="21"/>
      <c r="AN17" s="21"/>
      <c r="AO17" s="21"/>
      <c r="AP17" s="21"/>
      <c r="AQ17" s="21"/>
      <c r="AR17" s="22" t="str">
        <f>INDEX(F_SZV_1A!$G:$G,MATCH($C17,F_SZV_1A!$F:$F,0))</f>
        <v>S014</v>
      </c>
      <c r="AS17" s="22">
        <f>COUNTIF(F_SZV_1A!$AY$3:$AY$1466,$D17)</f>
        <v>10</v>
      </c>
      <c r="AT17" s="22">
        <f>SUMIF(F_SZV_1A!$AY$3:$AY$1466,$D17,F_SZV_1A!$CF$3:$CF$1466)</f>
        <v>10</v>
      </c>
      <c r="AU17" s="22">
        <f>SUMIF(F_SZV_1A!$AY:$AY,$D17,F_SZV_1A!$CG:$CG)</f>
        <v>2</v>
      </c>
      <c r="AV17" s="22">
        <f>SUMIF(F_SZV_1A!$AY:$AY,$D17,F_SZV_1A!$CG:$CG)</f>
        <v>2</v>
      </c>
    </row>
    <row r="18" spans="1:48" x14ac:dyDescent="0.25">
      <c r="A18" s="42">
        <v>2716</v>
      </c>
      <c r="B18" s="216" t="s">
        <v>262</v>
      </c>
      <c r="C18" s="216" t="s">
        <v>263</v>
      </c>
      <c r="D18" s="216">
        <v>4203</v>
      </c>
      <c r="E18" s="216" t="s">
        <v>264</v>
      </c>
      <c r="F18" s="216" t="s">
        <v>265</v>
      </c>
      <c r="G18" s="36" t="str">
        <f t="shared" si="4"/>
        <v>Kitöltés rendben!</v>
      </c>
      <c r="H18" s="21"/>
      <c r="I18" s="190">
        <f t="shared" si="5"/>
        <v>768236</v>
      </c>
      <c r="J18" s="191">
        <f>SUMIF(F_SZV_1A!$F:$F,$C18,F_SZV_1A!$N:$N)</f>
        <v>8236</v>
      </c>
      <c r="K18" s="191">
        <f>SUMIF(F_SZV_1A!$F:$F,$C18,F_SZV_1A!$O:$O)</f>
        <v>760000</v>
      </c>
      <c r="L18" s="191">
        <f>SUMIF(F_SZV_1A!$F:$F,$C18,F_SZV_1A!$P:$P)</f>
        <v>0</v>
      </c>
      <c r="M18" s="21"/>
      <c r="N18" s="191">
        <f>SUMIF(F_SZV_1A!$F:$F,$C18,F_SZV_1A!R:R)</f>
        <v>8236</v>
      </c>
      <c r="O18" s="191">
        <f>SUMIF(F_SZV_1A!$F:$F,$C18,F_SZV_1A!S:S)</f>
        <v>0</v>
      </c>
      <c r="P18" s="191">
        <f>SUMIF(F_SZV_1A!$F:$F,$C18,F_SZV_1A!T:T)</f>
        <v>0</v>
      </c>
      <c r="Q18" s="191">
        <f>SUMIF(F_SZV_1A!$F:$F,$C18,F_SZV_1A!U:U)</f>
        <v>0</v>
      </c>
      <c r="R18" s="191">
        <f>SUMIF(F_SZV_1A!$F:$F,$C18,F_SZV_1A!V:V)</f>
        <v>0</v>
      </c>
      <c r="S18" s="191">
        <f>SUMIF(F_SZV_1A!$F:$F,$C18,F_SZV_1A!W:W)</f>
        <v>0</v>
      </c>
      <c r="T18" s="191">
        <f>SUMIF(F_SZV_1A!$F:$F,$C18,F_SZV_1A!X:X)</f>
        <v>0</v>
      </c>
      <c r="U18" s="191">
        <f>SUMIF(F_SZV_1A!$F:$F,$C18,F_SZV_1A!Y:Y)</f>
        <v>0</v>
      </c>
      <c r="V18" s="191">
        <f>SUMIF(F_SZV_1A!$F:$F,$C18,F_SZV_1A!Z:Z)</f>
        <v>0</v>
      </c>
      <c r="W18" s="191">
        <f>SUMIF(F_SZV_1A!$F:$F,$C18,F_SZV_1A!AA:AA)</f>
        <v>0</v>
      </c>
      <c r="X18" s="198">
        <f>SUMIF(F_SZV_1A!$F:$F,$C18,F_SZV_1A!AB:AB)</f>
        <v>0</v>
      </c>
      <c r="Y18" s="37">
        <f t="shared" si="6"/>
        <v>8236</v>
      </c>
      <c r="Z18" s="21"/>
      <c r="AA18" s="205">
        <f>SUMIF(F_SZV_1A!$F:$F,$C18,F_SZV_1A!AF:AF)</f>
        <v>116500</v>
      </c>
      <c r="AB18" s="205">
        <f>SUMIF(F_SZV_1A!$F:$F,$C18,F_SZV_1A!AG:AG)</f>
        <v>0</v>
      </c>
      <c r="AC18" s="205">
        <f>SUMIF(F_SZV_1A!$F:$F,$C18,F_SZV_1A!AH:AH)</f>
        <v>0</v>
      </c>
      <c r="AD18" s="205">
        <f>SUMIF(F_SZV_1A!$F:$F,$C18,F_SZV_1A!AI:AI)</f>
        <v>0</v>
      </c>
      <c r="AE18" s="205">
        <f>SUMIF(F_SZV_1A!$F:$F,$C18,F_SZV_1A!AJ:AJ)</f>
        <v>0</v>
      </c>
      <c r="AF18" s="205">
        <f>SUMIF(F_SZV_1A!$F:$F,$C18,F_SZV_1A!AK:AK)</f>
        <v>0</v>
      </c>
      <c r="AG18" s="205">
        <f>SUMIF(F_SZV_1A!$F:$F,$C18,F_SZV_1A!AL:AL)</f>
        <v>0</v>
      </c>
      <c r="AH18" s="205">
        <f>SUMIF(F_SZV_1A!$F:$F,$C18,F_SZV_1A!AM:AM)</f>
        <v>0</v>
      </c>
      <c r="AI18" s="205">
        <f>SUMIF(F_SZV_1A!$F:$F,$C18,F_SZV_1A!AN:AN)</f>
        <v>0</v>
      </c>
      <c r="AJ18" s="205">
        <f>SUMIF(F_SZV_1A!$F:$F,$C18,F_SZV_1A!AO:AO)</f>
        <v>0</v>
      </c>
      <c r="AK18" s="205">
        <f>SUMIF(F_SZV_1A!$F:$F,$C18,F_SZV_1A!AP:AP)</f>
        <v>0</v>
      </c>
      <c r="AL18" s="37">
        <f t="shared" si="7"/>
        <v>116500</v>
      </c>
      <c r="AM18" s="21"/>
      <c r="AN18" s="21"/>
      <c r="AO18" s="21"/>
      <c r="AP18" s="21"/>
      <c r="AQ18" s="21"/>
      <c r="AR18" s="22" t="str">
        <f>INDEX(F_SZV_1A!$G:$G,MATCH($C18,F_SZV_1A!$F:$F,0))</f>
        <v>S005</v>
      </c>
      <c r="AS18" s="22">
        <f>COUNTIF(F_SZV_1A!$AY$3:$AY$1466,$D18)</f>
        <v>9</v>
      </c>
      <c r="AT18" s="22">
        <f>SUMIF(F_SZV_1A!$AY$3:$AY$1466,$D18,F_SZV_1A!$CF$3:$CF$1466)</f>
        <v>9</v>
      </c>
      <c r="AU18" s="22">
        <f>SUMIF(F_SZV_1A!$AY:$AY,$D18,F_SZV_1A!$CG:$CG)</f>
        <v>2</v>
      </c>
      <c r="AV18" s="22">
        <f>SUMIF(F_SZV_1A!$AY:$AY,$D18,F_SZV_1A!$CG:$CG)</f>
        <v>2</v>
      </c>
    </row>
    <row r="19" spans="1:48" x14ac:dyDescent="0.25">
      <c r="A19" s="42">
        <v>2717</v>
      </c>
      <c r="B19" s="216" t="s">
        <v>266</v>
      </c>
      <c r="C19" s="216" t="s">
        <v>267</v>
      </c>
      <c r="D19" s="216">
        <v>4204</v>
      </c>
      <c r="E19" s="216" t="s">
        <v>268</v>
      </c>
      <c r="F19" s="216" t="s">
        <v>269</v>
      </c>
      <c r="G19" s="36" t="str">
        <f t="shared" si="4"/>
        <v>Kitöltés rendben!</v>
      </c>
      <c r="H19" s="21"/>
      <c r="I19" s="190">
        <f t="shared" si="5"/>
        <v>80254</v>
      </c>
      <c r="J19" s="191">
        <f>SUMIF(F_SZV_1A!$F:$F,$C19,F_SZV_1A!$N:$N)</f>
        <v>254</v>
      </c>
      <c r="K19" s="191">
        <f>SUMIF(F_SZV_1A!$F:$F,$C19,F_SZV_1A!$O:$O)</f>
        <v>80000</v>
      </c>
      <c r="L19" s="191">
        <f>SUMIF(F_SZV_1A!$F:$F,$C19,F_SZV_1A!$P:$P)</f>
        <v>0</v>
      </c>
      <c r="M19" s="21"/>
      <c r="N19" s="191">
        <f>SUMIF(F_SZV_1A!$F:$F,$C19,F_SZV_1A!R:R)</f>
        <v>254</v>
      </c>
      <c r="O19" s="191">
        <f>SUMIF(F_SZV_1A!$F:$F,$C19,F_SZV_1A!S:S)</f>
        <v>0</v>
      </c>
      <c r="P19" s="191">
        <f>SUMIF(F_SZV_1A!$F:$F,$C19,F_SZV_1A!T:T)</f>
        <v>0</v>
      </c>
      <c r="Q19" s="191">
        <f>SUMIF(F_SZV_1A!$F:$F,$C19,F_SZV_1A!U:U)</f>
        <v>0</v>
      </c>
      <c r="R19" s="191">
        <f>SUMIF(F_SZV_1A!$F:$F,$C19,F_SZV_1A!V:V)</f>
        <v>0</v>
      </c>
      <c r="S19" s="191">
        <f>SUMIF(F_SZV_1A!$F:$F,$C19,F_SZV_1A!W:W)</f>
        <v>0</v>
      </c>
      <c r="T19" s="191">
        <f>SUMIF(F_SZV_1A!$F:$F,$C19,F_SZV_1A!X:X)</f>
        <v>0</v>
      </c>
      <c r="U19" s="191">
        <f>SUMIF(F_SZV_1A!$F:$F,$C19,F_SZV_1A!Y:Y)</f>
        <v>0</v>
      </c>
      <c r="V19" s="191">
        <f>SUMIF(F_SZV_1A!$F:$F,$C19,F_SZV_1A!Z:Z)</f>
        <v>0</v>
      </c>
      <c r="W19" s="191">
        <f>SUMIF(F_SZV_1A!$F:$F,$C19,F_SZV_1A!AA:AA)</f>
        <v>0</v>
      </c>
      <c r="X19" s="198">
        <f>SUMIF(F_SZV_1A!$F:$F,$C19,F_SZV_1A!AB:AB)</f>
        <v>0</v>
      </c>
      <c r="Y19" s="37">
        <f t="shared" si="6"/>
        <v>254</v>
      </c>
      <c r="Z19" s="21"/>
      <c r="AA19" s="205">
        <f>SUMIF(F_SZV_1A!$F:$F,$C19,F_SZV_1A!AF:AF)</f>
        <v>2640</v>
      </c>
      <c r="AB19" s="205">
        <f>SUMIF(F_SZV_1A!$F:$F,$C19,F_SZV_1A!AG:AG)</f>
        <v>0</v>
      </c>
      <c r="AC19" s="205">
        <f>SUMIF(F_SZV_1A!$F:$F,$C19,F_SZV_1A!AH:AH)</f>
        <v>0</v>
      </c>
      <c r="AD19" s="205">
        <f>SUMIF(F_SZV_1A!$F:$F,$C19,F_SZV_1A!AI:AI)</f>
        <v>0</v>
      </c>
      <c r="AE19" s="205">
        <f>SUMIF(F_SZV_1A!$F:$F,$C19,F_SZV_1A!AJ:AJ)</f>
        <v>0</v>
      </c>
      <c r="AF19" s="205">
        <f>SUMIF(F_SZV_1A!$F:$F,$C19,F_SZV_1A!AK:AK)</f>
        <v>0</v>
      </c>
      <c r="AG19" s="205">
        <f>SUMIF(F_SZV_1A!$F:$F,$C19,F_SZV_1A!AL:AL)</f>
        <v>0</v>
      </c>
      <c r="AH19" s="205">
        <f>SUMIF(F_SZV_1A!$F:$F,$C19,F_SZV_1A!AM:AM)</f>
        <v>0</v>
      </c>
      <c r="AI19" s="205">
        <f>SUMIF(F_SZV_1A!$F:$F,$C19,F_SZV_1A!AN:AN)</f>
        <v>0</v>
      </c>
      <c r="AJ19" s="205">
        <f>SUMIF(F_SZV_1A!$F:$F,$C19,F_SZV_1A!AO:AO)</f>
        <v>0</v>
      </c>
      <c r="AK19" s="205">
        <f>SUMIF(F_SZV_1A!$F:$F,$C19,F_SZV_1A!AP:AP)</f>
        <v>0</v>
      </c>
      <c r="AL19" s="37">
        <f t="shared" si="7"/>
        <v>2640</v>
      </c>
      <c r="AM19" s="21"/>
      <c r="AN19" s="21"/>
      <c r="AO19" s="21"/>
      <c r="AP19" s="21"/>
      <c r="AQ19" s="21"/>
      <c r="AR19" s="22" t="str">
        <f>INDEX(F_SZV_1A!$G:$G,MATCH($C19,F_SZV_1A!$F:$F,0))</f>
        <v>S026</v>
      </c>
      <c r="AS19" s="22">
        <f>COUNTIF(F_SZV_1A!$AY$3:$AY$1466,$D19)</f>
        <v>9</v>
      </c>
      <c r="AT19" s="22">
        <f>SUMIF(F_SZV_1A!$AY$3:$AY$1466,$D19,F_SZV_1A!$CF$3:$CF$1466)</f>
        <v>9</v>
      </c>
      <c r="AU19" s="22">
        <f>SUMIF(F_SZV_1A!$AY:$AY,$D19,F_SZV_1A!$CG:$CG)</f>
        <v>2</v>
      </c>
      <c r="AV19" s="22">
        <f>SUMIF(F_SZV_1A!$AY:$AY,$D19,F_SZV_1A!$CG:$CG)</f>
        <v>2</v>
      </c>
    </row>
    <row r="20" spans="1:48" x14ac:dyDescent="0.25">
      <c r="A20" s="42">
        <v>2718</v>
      </c>
      <c r="B20" s="216" t="s">
        <v>270</v>
      </c>
      <c r="C20" s="216" t="s">
        <v>271</v>
      </c>
      <c r="D20" s="216">
        <v>4205</v>
      </c>
      <c r="E20" s="216" t="s">
        <v>272</v>
      </c>
      <c r="F20" s="216" t="s">
        <v>273</v>
      </c>
      <c r="G20" s="36" t="str">
        <f t="shared" si="4"/>
        <v>Kitöltés rendben!</v>
      </c>
      <c r="H20" s="21"/>
      <c r="I20" s="190">
        <f t="shared" si="5"/>
        <v>250426</v>
      </c>
      <c r="J20" s="191">
        <f>SUMIF(F_SZV_1A!$F:$F,$C20,F_SZV_1A!$N:$N)</f>
        <v>426</v>
      </c>
      <c r="K20" s="191">
        <f>SUMIF(F_SZV_1A!$F:$F,$C20,F_SZV_1A!$O:$O)</f>
        <v>250000</v>
      </c>
      <c r="L20" s="191">
        <f>SUMIF(F_SZV_1A!$F:$F,$C20,F_SZV_1A!$P:$P)</f>
        <v>0</v>
      </c>
      <c r="M20" s="21"/>
      <c r="N20" s="191">
        <f>SUMIF(F_SZV_1A!$F:$F,$C20,F_SZV_1A!R:R)</f>
        <v>426</v>
      </c>
      <c r="O20" s="191">
        <f>SUMIF(F_SZV_1A!$F:$F,$C20,F_SZV_1A!S:S)</f>
        <v>0</v>
      </c>
      <c r="P20" s="191">
        <f>SUMIF(F_SZV_1A!$F:$F,$C20,F_SZV_1A!T:T)</f>
        <v>0</v>
      </c>
      <c r="Q20" s="191">
        <f>SUMIF(F_SZV_1A!$F:$F,$C20,F_SZV_1A!U:U)</f>
        <v>0</v>
      </c>
      <c r="R20" s="191">
        <f>SUMIF(F_SZV_1A!$F:$F,$C20,F_SZV_1A!V:V)</f>
        <v>0</v>
      </c>
      <c r="S20" s="191">
        <f>SUMIF(F_SZV_1A!$F:$F,$C20,F_SZV_1A!W:W)</f>
        <v>0</v>
      </c>
      <c r="T20" s="191">
        <f>SUMIF(F_SZV_1A!$F:$F,$C20,F_SZV_1A!X:X)</f>
        <v>0</v>
      </c>
      <c r="U20" s="191">
        <f>SUMIF(F_SZV_1A!$F:$F,$C20,F_SZV_1A!Y:Y)</f>
        <v>0</v>
      </c>
      <c r="V20" s="191">
        <f>SUMIF(F_SZV_1A!$F:$F,$C20,F_SZV_1A!Z:Z)</f>
        <v>0</v>
      </c>
      <c r="W20" s="191">
        <f>SUMIF(F_SZV_1A!$F:$F,$C20,F_SZV_1A!AA:AA)</f>
        <v>0</v>
      </c>
      <c r="X20" s="198">
        <f>SUMIF(F_SZV_1A!$F:$F,$C20,F_SZV_1A!AB:AB)</f>
        <v>0</v>
      </c>
      <c r="Y20" s="37">
        <f t="shared" si="6"/>
        <v>426</v>
      </c>
      <c r="Z20" s="21"/>
      <c r="AA20" s="205">
        <f>SUMIF(F_SZV_1A!$F:$F,$C20,F_SZV_1A!AF:AF)</f>
        <v>6700</v>
      </c>
      <c r="AB20" s="205">
        <f>SUMIF(F_SZV_1A!$F:$F,$C20,F_SZV_1A!AG:AG)</f>
        <v>0</v>
      </c>
      <c r="AC20" s="205">
        <f>SUMIF(F_SZV_1A!$F:$F,$C20,F_SZV_1A!AH:AH)</f>
        <v>0</v>
      </c>
      <c r="AD20" s="205">
        <f>SUMIF(F_SZV_1A!$F:$F,$C20,F_SZV_1A!AI:AI)</f>
        <v>0</v>
      </c>
      <c r="AE20" s="205">
        <f>SUMIF(F_SZV_1A!$F:$F,$C20,F_SZV_1A!AJ:AJ)</f>
        <v>0</v>
      </c>
      <c r="AF20" s="205">
        <f>SUMIF(F_SZV_1A!$F:$F,$C20,F_SZV_1A!AK:AK)</f>
        <v>0</v>
      </c>
      <c r="AG20" s="205">
        <f>SUMIF(F_SZV_1A!$F:$F,$C20,F_SZV_1A!AL:AL)</f>
        <v>0</v>
      </c>
      <c r="AH20" s="205">
        <f>SUMIF(F_SZV_1A!$F:$F,$C20,F_SZV_1A!AM:AM)</f>
        <v>0</v>
      </c>
      <c r="AI20" s="205">
        <f>SUMIF(F_SZV_1A!$F:$F,$C20,F_SZV_1A!AN:AN)</f>
        <v>0</v>
      </c>
      <c r="AJ20" s="205">
        <f>SUMIF(F_SZV_1A!$F:$F,$C20,F_SZV_1A!AO:AO)</f>
        <v>0</v>
      </c>
      <c r="AK20" s="205">
        <f>SUMIF(F_SZV_1A!$F:$F,$C20,F_SZV_1A!AP:AP)</f>
        <v>0</v>
      </c>
      <c r="AL20" s="37">
        <f t="shared" si="7"/>
        <v>6700</v>
      </c>
      <c r="AM20" s="21"/>
      <c r="AN20" s="21"/>
      <c r="AO20" s="21"/>
      <c r="AP20" s="21"/>
      <c r="AQ20" s="21"/>
      <c r="AR20" s="22" t="str">
        <f>INDEX(F_SZV_1A!$G:$G,MATCH($C20,F_SZV_1A!$F:$F,0))</f>
        <v>S006</v>
      </c>
      <c r="AS20" s="22">
        <f>COUNTIF(F_SZV_1A!$AY$3:$AY$1466,$D20)</f>
        <v>9</v>
      </c>
      <c r="AT20" s="22">
        <f>SUMIF(F_SZV_1A!$AY$3:$AY$1466,$D20,F_SZV_1A!$CF$3:$CF$1466)</f>
        <v>9</v>
      </c>
      <c r="AU20" s="22">
        <f>SUMIF(F_SZV_1A!$AY:$AY,$D20,F_SZV_1A!$CG:$CG)</f>
        <v>2</v>
      </c>
      <c r="AV20" s="22">
        <f>SUMIF(F_SZV_1A!$AY:$AY,$D20,F_SZV_1A!$CG:$CG)</f>
        <v>2</v>
      </c>
    </row>
    <row r="21" spans="1:48" x14ac:dyDescent="0.25">
      <c r="A21" s="42">
        <v>2719</v>
      </c>
      <c r="B21" s="216" t="s">
        <v>274</v>
      </c>
      <c r="C21" s="216" t="s">
        <v>275</v>
      </c>
      <c r="D21" s="216">
        <v>4206</v>
      </c>
      <c r="E21" s="216" t="s">
        <v>276</v>
      </c>
      <c r="F21" s="216" t="s">
        <v>277</v>
      </c>
      <c r="G21" s="36" t="str">
        <f t="shared" si="4"/>
        <v>Kitöltés rendben!</v>
      </c>
      <c r="H21" s="21"/>
      <c r="I21" s="190">
        <f t="shared" si="5"/>
        <v>80000</v>
      </c>
      <c r="J21" s="191">
        <f>SUMIF(F_SZV_1A!$F:$F,$C21,F_SZV_1A!$N:$N)</f>
        <v>0</v>
      </c>
      <c r="K21" s="191">
        <f>SUMIF(F_SZV_1A!$F:$F,$C21,F_SZV_1A!$O:$O)</f>
        <v>80000</v>
      </c>
      <c r="L21" s="191">
        <f>SUMIF(F_SZV_1A!$F:$F,$C21,F_SZV_1A!$P:$P)</f>
        <v>0</v>
      </c>
      <c r="M21" s="21"/>
      <c r="N21" s="191">
        <f>SUMIF(F_SZV_1A!$F:$F,$C21,F_SZV_1A!R:R)</f>
        <v>0</v>
      </c>
      <c r="O21" s="191">
        <f>SUMIF(F_SZV_1A!$F:$F,$C21,F_SZV_1A!S:S)</f>
        <v>0</v>
      </c>
      <c r="P21" s="191">
        <f>SUMIF(F_SZV_1A!$F:$F,$C21,F_SZV_1A!T:T)</f>
        <v>0</v>
      </c>
      <c r="Q21" s="191">
        <f>SUMIF(F_SZV_1A!$F:$F,$C21,F_SZV_1A!U:U)</f>
        <v>0</v>
      </c>
      <c r="R21" s="191">
        <f>SUMIF(F_SZV_1A!$F:$F,$C21,F_SZV_1A!V:V)</f>
        <v>0</v>
      </c>
      <c r="S21" s="191">
        <f>SUMIF(F_SZV_1A!$F:$F,$C21,F_SZV_1A!W:W)</f>
        <v>0</v>
      </c>
      <c r="T21" s="191">
        <f>SUMIF(F_SZV_1A!$F:$F,$C21,F_SZV_1A!X:X)</f>
        <v>0</v>
      </c>
      <c r="U21" s="191">
        <f>SUMIF(F_SZV_1A!$F:$F,$C21,F_SZV_1A!Y:Y)</f>
        <v>0</v>
      </c>
      <c r="V21" s="191">
        <f>SUMIF(F_SZV_1A!$F:$F,$C21,F_SZV_1A!Z:Z)</f>
        <v>0</v>
      </c>
      <c r="W21" s="191">
        <f>SUMIF(F_SZV_1A!$F:$F,$C21,F_SZV_1A!AA:AA)</f>
        <v>0</v>
      </c>
      <c r="X21" s="198">
        <f>SUMIF(F_SZV_1A!$F:$F,$C21,F_SZV_1A!AB:AB)</f>
        <v>0</v>
      </c>
      <c r="Y21" s="37">
        <f t="shared" si="6"/>
        <v>0</v>
      </c>
      <c r="Z21" s="21"/>
      <c r="AA21" s="205">
        <f>SUMIF(F_SZV_1A!$F:$F,$C21,F_SZV_1A!AF:AF)</f>
        <v>0</v>
      </c>
      <c r="AB21" s="205">
        <f>SUMIF(F_SZV_1A!$F:$F,$C21,F_SZV_1A!AG:AG)</f>
        <v>0</v>
      </c>
      <c r="AC21" s="205">
        <f>SUMIF(F_SZV_1A!$F:$F,$C21,F_SZV_1A!AH:AH)</f>
        <v>0</v>
      </c>
      <c r="AD21" s="205">
        <f>SUMIF(F_SZV_1A!$F:$F,$C21,F_SZV_1A!AI:AI)</f>
        <v>0</v>
      </c>
      <c r="AE21" s="205">
        <f>SUMIF(F_SZV_1A!$F:$F,$C21,F_SZV_1A!AJ:AJ)</f>
        <v>0</v>
      </c>
      <c r="AF21" s="205">
        <f>SUMIF(F_SZV_1A!$F:$F,$C21,F_SZV_1A!AK:AK)</f>
        <v>0</v>
      </c>
      <c r="AG21" s="205">
        <f>SUMIF(F_SZV_1A!$F:$F,$C21,F_SZV_1A!AL:AL)</f>
        <v>0</v>
      </c>
      <c r="AH21" s="205">
        <f>SUMIF(F_SZV_1A!$F:$F,$C21,F_SZV_1A!AM:AM)</f>
        <v>0</v>
      </c>
      <c r="AI21" s="205">
        <f>SUMIF(F_SZV_1A!$F:$F,$C21,F_SZV_1A!AN:AN)</f>
        <v>0</v>
      </c>
      <c r="AJ21" s="205">
        <f>SUMIF(F_SZV_1A!$F:$F,$C21,F_SZV_1A!AO:AO)</f>
        <v>0</v>
      </c>
      <c r="AK21" s="205">
        <f>SUMIF(F_SZV_1A!$F:$F,$C21,F_SZV_1A!AP:AP)</f>
        <v>0</v>
      </c>
      <c r="AL21" s="37">
        <f t="shared" si="7"/>
        <v>0</v>
      </c>
      <c r="AM21" s="21"/>
      <c r="AN21" s="21"/>
      <c r="AO21" s="21"/>
      <c r="AP21" s="21"/>
      <c r="AQ21" s="21"/>
      <c r="AR21" s="22" t="str">
        <f>INDEX(F_SZV_1A!$G:$G,MATCH($C21,F_SZV_1A!$F:$F,0))</f>
        <v>S034 Kemenesmihályfa szennyvízelvezetési és tisztítási rendszer</v>
      </c>
      <c r="AS21" s="22">
        <f>COUNTIF(F_SZV_1A!$AY$3:$AY$1466,$D21)</f>
        <v>4</v>
      </c>
      <c r="AT21" s="22">
        <f>SUMIF(F_SZV_1A!$AY$3:$AY$1466,$D21,F_SZV_1A!$CF$3:$CF$1466)</f>
        <v>4</v>
      </c>
      <c r="AU21" s="22">
        <f>SUMIF(F_SZV_1A!$AY:$AY,$D21,F_SZV_1A!$CG:$CG)</f>
        <v>1</v>
      </c>
      <c r="AV21" s="22">
        <f>SUMIF(F_SZV_1A!$AY:$AY,$D21,F_SZV_1A!$CG:$CG)</f>
        <v>1</v>
      </c>
    </row>
    <row r="22" spans="1:48" x14ac:dyDescent="0.25">
      <c r="A22" s="42">
        <v>2720</v>
      </c>
      <c r="B22" s="216" t="s">
        <v>278</v>
      </c>
      <c r="C22" s="216" t="s">
        <v>279</v>
      </c>
      <c r="D22" s="216">
        <v>4207</v>
      </c>
      <c r="E22" s="216" t="s">
        <v>280</v>
      </c>
      <c r="F22" s="216" t="s">
        <v>281</v>
      </c>
      <c r="G22" s="36" t="str">
        <f t="shared" si="4"/>
        <v>Kitöltés rendben!</v>
      </c>
      <c r="H22" s="21"/>
      <c r="I22" s="190">
        <f t="shared" si="5"/>
        <v>1810753</v>
      </c>
      <c r="J22" s="191">
        <f>SUMIF(F_SZV_1A!$F:$F,$C22,F_SZV_1A!$N:$N)</f>
        <v>184753</v>
      </c>
      <c r="K22" s="191">
        <f>SUMIF(F_SZV_1A!$F:$F,$C22,F_SZV_1A!$O:$O)</f>
        <v>1626000</v>
      </c>
      <c r="L22" s="191">
        <f>SUMIF(F_SZV_1A!$F:$F,$C22,F_SZV_1A!$P:$P)</f>
        <v>0</v>
      </c>
      <c r="M22" s="21"/>
      <c r="N22" s="191">
        <f>SUMIF(F_SZV_1A!$F:$F,$C22,F_SZV_1A!R:R)</f>
        <v>184753</v>
      </c>
      <c r="O22" s="191">
        <f>SUMIF(F_SZV_1A!$F:$F,$C22,F_SZV_1A!S:S)</f>
        <v>0</v>
      </c>
      <c r="P22" s="191">
        <f>SUMIF(F_SZV_1A!$F:$F,$C22,F_SZV_1A!T:T)</f>
        <v>0</v>
      </c>
      <c r="Q22" s="191">
        <f>SUMIF(F_SZV_1A!$F:$F,$C22,F_SZV_1A!U:U)</f>
        <v>0</v>
      </c>
      <c r="R22" s="191">
        <f>SUMIF(F_SZV_1A!$F:$F,$C22,F_SZV_1A!V:V)</f>
        <v>0</v>
      </c>
      <c r="S22" s="191">
        <f>SUMIF(F_SZV_1A!$F:$F,$C22,F_SZV_1A!W:W)</f>
        <v>0</v>
      </c>
      <c r="T22" s="191">
        <f>SUMIF(F_SZV_1A!$F:$F,$C22,F_SZV_1A!X:X)</f>
        <v>0</v>
      </c>
      <c r="U22" s="191">
        <f>SUMIF(F_SZV_1A!$F:$F,$C22,F_SZV_1A!Y:Y)</f>
        <v>0</v>
      </c>
      <c r="V22" s="191">
        <f>SUMIF(F_SZV_1A!$F:$F,$C22,F_SZV_1A!Z:Z)</f>
        <v>0</v>
      </c>
      <c r="W22" s="191">
        <f>SUMIF(F_SZV_1A!$F:$F,$C22,F_SZV_1A!AA:AA)</f>
        <v>0</v>
      </c>
      <c r="X22" s="198">
        <f>SUMIF(F_SZV_1A!$F:$F,$C22,F_SZV_1A!AB:AB)</f>
        <v>0</v>
      </c>
      <c r="Y22" s="37">
        <f t="shared" si="6"/>
        <v>184753</v>
      </c>
      <c r="Z22" s="21"/>
      <c r="AA22" s="205">
        <f>SUMIF(F_SZV_1A!$F:$F,$C22,F_SZV_1A!AF:AF)</f>
        <v>132200</v>
      </c>
      <c r="AB22" s="205">
        <f>SUMIF(F_SZV_1A!$F:$F,$C22,F_SZV_1A!AG:AG)</f>
        <v>0</v>
      </c>
      <c r="AC22" s="205">
        <f>SUMIF(F_SZV_1A!$F:$F,$C22,F_SZV_1A!AH:AH)</f>
        <v>0</v>
      </c>
      <c r="AD22" s="205">
        <f>SUMIF(F_SZV_1A!$F:$F,$C22,F_SZV_1A!AI:AI)</f>
        <v>0</v>
      </c>
      <c r="AE22" s="205">
        <f>SUMIF(F_SZV_1A!$F:$F,$C22,F_SZV_1A!AJ:AJ)</f>
        <v>0</v>
      </c>
      <c r="AF22" s="205">
        <f>SUMIF(F_SZV_1A!$F:$F,$C22,F_SZV_1A!AK:AK)</f>
        <v>0</v>
      </c>
      <c r="AG22" s="205">
        <f>SUMIF(F_SZV_1A!$F:$F,$C22,F_SZV_1A!AL:AL)</f>
        <v>0</v>
      </c>
      <c r="AH22" s="205">
        <f>SUMIF(F_SZV_1A!$F:$F,$C22,F_SZV_1A!AM:AM)</f>
        <v>0</v>
      </c>
      <c r="AI22" s="205">
        <f>SUMIF(F_SZV_1A!$F:$F,$C22,F_SZV_1A!AN:AN)</f>
        <v>0</v>
      </c>
      <c r="AJ22" s="205">
        <f>SUMIF(F_SZV_1A!$F:$F,$C22,F_SZV_1A!AO:AO)</f>
        <v>0</v>
      </c>
      <c r="AK22" s="205">
        <f>SUMIF(F_SZV_1A!$F:$F,$C22,F_SZV_1A!AP:AP)</f>
        <v>0</v>
      </c>
      <c r="AL22" s="37">
        <f t="shared" si="7"/>
        <v>132200</v>
      </c>
      <c r="AM22" s="21"/>
      <c r="AN22" s="21"/>
      <c r="AO22" s="21"/>
      <c r="AP22" s="21"/>
      <c r="AQ22" s="21"/>
      <c r="AR22" s="22" t="str">
        <f>INDEX(F_SZV_1A!$G:$G,MATCH($C22,F_SZV_1A!$F:$F,0))</f>
        <v>S015 Körmend szennyvízelvezetési és -tisztításirendszer</v>
      </c>
      <c r="AS22" s="22">
        <f>COUNTIF(F_SZV_1A!$AY$3:$AY$1466,$D22)</f>
        <v>12</v>
      </c>
      <c r="AT22" s="22">
        <f>SUMIF(F_SZV_1A!$AY$3:$AY$1466,$D22,F_SZV_1A!$CF$3:$CF$1466)</f>
        <v>12</v>
      </c>
      <c r="AU22" s="22">
        <f>SUMIF(F_SZV_1A!$AY:$AY,$D22,F_SZV_1A!$CG:$CG)</f>
        <v>7</v>
      </c>
      <c r="AV22" s="22">
        <f>SUMIF(F_SZV_1A!$AY:$AY,$D22,F_SZV_1A!$CG:$CG)</f>
        <v>7</v>
      </c>
    </row>
    <row r="23" spans="1:48" x14ac:dyDescent="0.25">
      <c r="A23" s="42">
        <v>2721</v>
      </c>
      <c r="B23" s="216" t="s">
        <v>282</v>
      </c>
      <c r="C23" s="216" t="s">
        <v>283</v>
      </c>
      <c r="D23" s="216">
        <v>4208</v>
      </c>
      <c r="E23" s="216" t="s">
        <v>284</v>
      </c>
      <c r="F23" s="216" t="s">
        <v>285</v>
      </c>
      <c r="G23" s="36" t="str">
        <f t="shared" si="4"/>
        <v>Kitöltés rendben!</v>
      </c>
      <c r="H23" s="21"/>
      <c r="I23" s="190">
        <f t="shared" si="5"/>
        <v>292836</v>
      </c>
      <c r="J23" s="191">
        <f>SUMIF(F_SZV_1A!$F:$F,$C23,F_SZV_1A!$N:$N)</f>
        <v>2836</v>
      </c>
      <c r="K23" s="191">
        <f>SUMIF(F_SZV_1A!$F:$F,$C23,F_SZV_1A!$O:$O)</f>
        <v>290000</v>
      </c>
      <c r="L23" s="191">
        <f>SUMIF(F_SZV_1A!$F:$F,$C23,F_SZV_1A!$P:$P)</f>
        <v>0</v>
      </c>
      <c r="M23" s="21"/>
      <c r="N23" s="191">
        <f>SUMIF(F_SZV_1A!$F:$F,$C23,F_SZV_1A!R:R)</f>
        <v>2836</v>
      </c>
      <c r="O23" s="191">
        <f>SUMIF(F_SZV_1A!$F:$F,$C23,F_SZV_1A!S:S)</f>
        <v>0</v>
      </c>
      <c r="P23" s="191">
        <f>SUMIF(F_SZV_1A!$F:$F,$C23,F_SZV_1A!T:T)</f>
        <v>0</v>
      </c>
      <c r="Q23" s="191">
        <f>SUMIF(F_SZV_1A!$F:$F,$C23,F_SZV_1A!U:U)</f>
        <v>0</v>
      </c>
      <c r="R23" s="191">
        <f>SUMIF(F_SZV_1A!$F:$F,$C23,F_SZV_1A!V:V)</f>
        <v>0</v>
      </c>
      <c r="S23" s="191">
        <f>SUMIF(F_SZV_1A!$F:$F,$C23,F_SZV_1A!W:W)</f>
        <v>0</v>
      </c>
      <c r="T23" s="191">
        <f>SUMIF(F_SZV_1A!$F:$F,$C23,F_SZV_1A!X:X)</f>
        <v>0</v>
      </c>
      <c r="U23" s="191">
        <f>SUMIF(F_SZV_1A!$F:$F,$C23,F_SZV_1A!Y:Y)</f>
        <v>0</v>
      </c>
      <c r="V23" s="191">
        <f>SUMIF(F_SZV_1A!$F:$F,$C23,F_SZV_1A!Z:Z)</f>
        <v>0</v>
      </c>
      <c r="W23" s="191">
        <f>SUMIF(F_SZV_1A!$F:$F,$C23,F_SZV_1A!AA:AA)</f>
        <v>0</v>
      </c>
      <c r="X23" s="198">
        <f>SUMIF(F_SZV_1A!$F:$F,$C23,F_SZV_1A!AB:AB)</f>
        <v>0</v>
      </c>
      <c r="Y23" s="37">
        <f t="shared" si="6"/>
        <v>2836</v>
      </c>
      <c r="Z23" s="21"/>
      <c r="AA23" s="205">
        <f>SUMIF(F_SZV_1A!$F:$F,$C23,F_SZV_1A!AF:AF)</f>
        <v>28400</v>
      </c>
      <c r="AB23" s="205">
        <f>SUMIF(F_SZV_1A!$F:$F,$C23,F_SZV_1A!AG:AG)</f>
        <v>0</v>
      </c>
      <c r="AC23" s="205">
        <f>SUMIF(F_SZV_1A!$F:$F,$C23,F_SZV_1A!AH:AH)</f>
        <v>0</v>
      </c>
      <c r="AD23" s="205">
        <f>SUMIF(F_SZV_1A!$F:$F,$C23,F_SZV_1A!AI:AI)</f>
        <v>0</v>
      </c>
      <c r="AE23" s="205">
        <f>SUMIF(F_SZV_1A!$F:$F,$C23,F_SZV_1A!AJ:AJ)</f>
        <v>0</v>
      </c>
      <c r="AF23" s="205">
        <f>SUMIF(F_SZV_1A!$F:$F,$C23,F_SZV_1A!AK:AK)</f>
        <v>0</v>
      </c>
      <c r="AG23" s="205">
        <f>SUMIF(F_SZV_1A!$F:$F,$C23,F_SZV_1A!AL:AL)</f>
        <v>0</v>
      </c>
      <c r="AH23" s="205">
        <f>SUMIF(F_SZV_1A!$F:$F,$C23,F_SZV_1A!AM:AM)</f>
        <v>0</v>
      </c>
      <c r="AI23" s="205">
        <f>SUMIF(F_SZV_1A!$F:$F,$C23,F_SZV_1A!AN:AN)</f>
        <v>0</v>
      </c>
      <c r="AJ23" s="205">
        <f>SUMIF(F_SZV_1A!$F:$F,$C23,F_SZV_1A!AO:AO)</f>
        <v>0</v>
      </c>
      <c r="AK23" s="205">
        <f>SUMIF(F_SZV_1A!$F:$F,$C23,F_SZV_1A!AP:AP)</f>
        <v>0</v>
      </c>
      <c r="AL23" s="37">
        <f t="shared" si="7"/>
        <v>28400</v>
      </c>
      <c r="AM23" s="21"/>
      <c r="AN23" s="21"/>
      <c r="AO23" s="21"/>
      <c r="AP23" s="21"/>
      <c r="AQ23" s="21"/>
      <c r="AR23" s="22" t="str">
        <f>INDEX(F_SZV_1A!$G:$G,MATCH($C23,F_SZV_1A!$F:$F,0))</f>
        <v>S002</v>
      </c>
      <c r="AS23" s="22">
        <f>COUNTIF(F_SZV_1A!$AY$3:$AY$1466,$D23)</f>
        <v>9</v>
      </c>
      <c r="AT23" s="22">
        <f>SUMIF(F_SZV_1A!$AY$3:$AY$1466,$D23,F_SZV_1A!$CF$3:$CF$1466)</f>
        <v>9</v>
      </c>
      <c r="AU23" s="22">
        <f>SUMIF(F_SZV_1A!$AY:$AY,$D23,F_SZV_1A!$CG:$CG)</f>
        <v>2</v>
      </c>
      <c r="AV23" s="22">
        <f>SUMIF(F_SZV_1A!$AY:$AY,$D23,F_SZV_1A!$CG:$CG)</f>
        <v>2</v>
      </c>
    </row>
    <row r="24" spans="1:48" x14ac:dyDescent="0.25">
      <c r="A24" s="42">
        <v>2722</v>
      </c>
      <c r="B24" s="216" t="s">
        <v>286</v>
      </c>
      <c r="C24" s="216" t="s">
        <v>287</v>
      </c>
      <c r="D24" s="216">
        <v>4209</v>
      </c>
      <c r="E24" s="216" t="s">
        <v>288</v>
      </c>
      <c r="F24" s="216" t="s">
        <v>289</v>
      </c>
      <c r="G24" s="36" t="str">
        <f t="shared" si="4"/>
        <v>Kitöltés rendben!</v>
      </c>
      <c r="H24" s="21"/>
      <c r="I24" s="190">
        <f t="shared" si="5"/>
        <v>301955</v>
      </c>
      <c r="J24" s="191">
        <f>SUMIF(F_SZV_1A!$F:$F,$C24,F_SZV_1A!$N:$N)</f>
        <v>1955</v>
      </c>
      <c r="K24" s="191">
        <f>SUMIF(F_SZV_1A!$F:$F,$C24,F_SZV_1A!$O:$O)</f>
        <v>300000</v>
      </c>
      <c r="L24" s="191">
        <f>SUMIF(F_SZV_1A!$F:$F,$C24,F_SZV_1A!$P:$P)</f>
        <v>0</v>
      </c>
      <c r="M24" s="21"/>
      <c r="N24" s="191">
        <f>SUMIF(F_SZV_1A!$F:$F,$C24,F_SZV_1A!R:R)</f>
        <v>1955</v>
      </c>
      <c r="O24" s="191">
        <f>SUMIF(F_SZV_1A!$F:$F,$C24,F_SZV_1A!S:S)</f>
        <v>0</v>
      </c>
      <c r="P24" s="191">
        <f>SUMIF(F_SZV_1A!$F:$F,$C24,F_SZV_1A!T:T)</f>
        <v>0</v>
      </c>
      <c r="Q24" s="191">
        <f>SUMIF(F_SZV_1A!$F:$F,$C24,F_SZV_1A!U:U)</f>
        <v>0</v>
      </c>
      <c r="R24" s="191">
        <f>SUMIF(F_SZV_1A!$F:$F,$C24,F_SZV_1A!V:V)</f>
        <v>0</v>
      </c>
      <c r="S24" s="191">
        <f>SUMIF(F_SZV_1A!$F:$F,$C24,F_SZV_1A!W:W)</f>
        <v>0</v>
      </c>
      <c r="T24" s="191">
        <f>SUMIF(F_SZV_1A!$F:$F,$C24,F_SZV_1A!X:X)</f>
        <v>0</v>
      </c>
      <c r="U24" s="191">
        <f>SUMIF(F_SZV_1A!$F:$F,$C24,F_SZV_1A!Y:Y)</f>
        <v>0</v>
      </c>
      <c r="V24" s="191">
        <f>SUMIF(F_SZV_1A!$F:$F,$C24,F_SZV_1A!Z:Z)</f>
        <v>0</v>
      </c>
      <c r="W24" s="191">
        <f>SUMIF(F_SZV_1A!$F:$F,$C24,F_SZV_1A!AA:AA)</f>
        <v>0</v>
      </c>
      <c r="X24" s="198">
        <f>SUMIF(F_SZV_1A!$F:$F,$C24,F_SZV_1A!AB:AB)</f>
        <v>0</v>
      </c>
      <c r="Y24" s="37">
        <f t="shared" si="6"/>
        <v>1955</v>
      </c>
      <c r="Z24" s="21"/>
      <c r="AA24" s="205">
        <f>SUMIF(F_SZV_1A!$F:$F,$C24,F_SZV_1A!AF:AF)</f>
        <v>26140</v>
      </c>
      <c r="AB24" s="205">
        <f>SUMIF(F_SZV_1A!$F:$F,$C24,F_SZV_1A!AG:AG)</f>
        <v>0</v>
      </c>
      <c r="AC24" s="205">
        <f>SUMIF(F_SZV_1A!$F:$F,$C24,F_SZV_1A!AH:AH)</f>
        <v>0</v>
      </c>
      <c r="AD24" s="205">
        <f>SUMIF(F_SZV_1A!$F:$F,$C24,F_SZV_1A!AI:AI)</f>
        <v>0</v>
      </c>
      <c r="AE24" s="205">
        <f>SUMIF(F_SZV_1A!$F:$F,$C24,F_SZV_1A!AJ:AJ)</f>
        <v>0</v>
      </c>
      <c r="AF24" s="205">
        <f>SUMIF(F_SZV_1A!$F:$F,$C24,F_SZV_1A!AK:AK)</f>
        <v>0</v>
      </c>
      <c r="AG24" s="205">
        <f>SUMIF(F_SZV_1A!$F:$F,$C24,F_SZV_1A!AL:AL)</f>
        <v>0</v>
      </c>
      <c r="AH24" s="205">
        <f>SUMIF(F_SZV_1A!$F:$F,$C24,F_SZV_1A!AM:AM)</f>
        <v>0</v>
      </c>
      <c r="AI24" s="205">
        <f>SUMIF(F_SZV_1A!$F:$F,$C24,F_SZV_1A!AN:AN)</f>
        <v>0</v>
      </c>
      <c r="AJ24" s="205">
        <f>SUMIF(F_SZV_1A!$F:$F,$C24,F_SZV_1A!AO:AO)</f>
        <v>0</v>
      </c>
      <c r="AK24" s="205">
        <f>SUMIF(F_SZV_1A!$F:$F,$C24,F_SZV_1A!AP:AP)</f>
        <v>0</v>
      </c>
      <c r="AL24" s="37">
        <f t="shared" si="7"/>
        <v>26140</v>
      </c>
      <c r="AM24" s="21"/>
      <c r="AN24" s="21"/>
      <c r="AO24" s="21"/>
      <c r="AP24" s="21"/>
      <c r="AQ24" s="21"/>
      <c r="AR24" s="22" t="str">
        <f>INDEX(F_SZV_1A!$G:$G,MATCH($C24,F_SZV_1A!$F:$F,0))</f>
        <v>S032</v>
      </c>
      <c r="AS24" s="22">
        <f>COUNTIF(F_SZV_1A!$AY$3:$AY$1466,$D24)</f>
        <v>9</v>
      </c>
      <c r="AT24" s="22">
        <f>SUMIF(F_SZV_1A!$AY$3:$AY$1466,$D24,F_SZV_1A!$CF$3:$CF$1466)</f>
        <v>9</v>
      </c>
      <c r="AU24" s="22">
        <f>SUMIF(F_SZV_1A!$AY:$AY,$D24,F_SZV_1A!$CG:$CG)</f>
        <v>2</v>
      </c>
      <c r="AV24" s="22">
        <f>SUMIF(F_SZV_1A!$AY:$AY,$D24,F_SZV_1A!$CG:$CG)</f>
        <v>2</v>
      </c>
    </row>
    <row r="25" spans="1:48" x14ac:dyDescent="0.25">
      <c r="A25" s="42">
        <v>2723</v>
      </c>
      <c r="B25" s="216" t="s">
        <v>290</v>
      </c>
      <c r="C25" s="216" t="s">
        <v>291</v>
      </c>
      <c r="D25" s="216">
        <v>4210</v>
      </c>
      <c r="E25" s="216" t="s">
        <v>292</v>
      </c>
      <c r="F25" s="216" t="s">
        <v>293</v>
      </c>
      <c r="G25" s="36" t="str">
        <f t="shared" si="4"/>
        <v>Kitöltés rendben!</v>
      </c>
      <c r="H25" s="21"/>
      <c r="I25" s="190">
        <f t="shared" si="5"/>
        <v>160071</v>
      </c>
      <c r="J25" s="191">
        <f>SUMIF(F_SZV_1A!$F:$F,$C25,F_SZV_1A!$N:$N)</f>
        <v>71</v>
      </c>
      <c r="K25" s="191">
        <f>SUMIF(F_SZV_1A!$F:$F,$C25,F_SZV_1A!$O:$O)</f>
        <v>160000</v>
      </c>
      <c r="L25" s="191">
        <f>SUMIF(F_SZV_1A!$F:$F,$C25,F_SZV_1A!$P:$P)</f>
        <v>0</v>
      </c>
      <c r="M25" s="21"/>
      <c r="N25" s="191">
        <f>SUMIF(F_SZV_1A!$F:$F,$C25,F_SZV_1A!R:R)</f>
        <v>71</v>
      </c>
      <c r="O25" s="191">
        <f>SUMIF(F_SZV_1A!$F:$F,$C25,F_SZV_1A!S:S)</f>
        <v>0</v>
      </c>
      <c r="P25" s="191">
        <f>SUMIF(F_SZV_1A!$F:$F,$C25,F_SZV_1A!T:T)</f>
        <v>0</v>
      </c>
      <c r="Q25" s="191">
        <f>SUMIF(F_SZV_1A!$F:$F,$C25,F_SZV_1A!U:U)</f>
        <v>0</v>
      </c>
      <c r="R25" s="191">
        <f>SUMIF(F_SZV_1A!$F:$F,$C25,F_SZV_1A!V:V)</f>
        <v>0</v>
      </c>
      <c r="S25" s="191">
        <f>SUMIF(F_SZV_1A!$F:$F,$C25,F_SZV_1A!W:W)</f>
        <v>0</v>
      </c>
      <c r="T25" s="191">
        <f>SUMIF(F_SZV_1A!$F:$F,$C25,F_SZV_1A!X:X)</f>
        <v>0</v>
      </c>
      <c r="U25" s="191">
        <f>SUMIF(F_SZV_1A!$F:$F,$C25,F_SZV_1A!Y:Y)</f>
        <v>0</v>
      </c>
      <c r="V25" s="191">
        <f>SUMIF(F_SZV_1A!$F:$F,$C25,F_SZV_1A!Z:Z)</f>
        <v>0</v>
      </c>
      <c r="W25" s="191">
        <f>SUMIF(F_SZV_1A!$F:$F,$C25,F_SZV_1A!AA:AA)</f>
        <v>0</v>
      </c>
      <c r="X25" s="198">
        <f>SUMIF(F_SZV_1A!$F:$F,$C25,F_SZV_1A!AB:AB)</f>
        <v>0</v>
      </c>
      <c r="Y25" s="37">
        <f t="shared" si="6"/>
        <v>71</v>
      </c>
      <c r="Z25" s="21"/>
      <c r="AA25" s="205">
        <f>SUMIF(F_SZV_1A!$F:$F,$C25,F_SZV_1A!AF:AF)</f>
        <v>2020</v>
      </c>
      <c r="AB25" s="205">
        <f>SUMIF(F_SZV_1A!$F:$F,$C25,F_SZV_1A!AG:AG)</f>
        <v>0</v>
      </c>
      <c r="AC25" s="205">
        <f>SUMIF(F_SZV_1A!$F:$F,$C25,F_SZV_1A!AH:AH)</f>
        <v>0</v>
      </c>
      <c r="AD25" s="205">
        <f>SUMIF(F_SZV_1A!$F:$F,$C25,F_SZV_1A!AI:AI)</f>
        <v>0</v>
      </c>
      <c r="AE25" s="205">
        <f>SUMIF(F_SZV_1A!$F:$F,$C25,F_SZV_1A!AJ:AJ)</f>
        <v>0</v>
      </c>
      <c r="AF25" s="205">
        <f>SUMIF(F_SZV_1A!$F:$F,$C25,F_SZV_1A!AK:AK)</f>
        <v>0</v>
      </c>
      <c r="AG25" s="205">
        <f>SUMIF(F_SZV_1A!$F:$F,$C25,F_SZV_1A!AL:AL)</f>
        <v>0</v>
      </c>
      <c r="AH25" s="205">
        <f>SUMIF(F_SZV_1A!$F:$F,$C25,F_SZV_1A!AM:AM)</f>
        <v>0</v>
      </c>
      <c r="AI25" s="205">
        <f>SUMIF(F_SZV_1A!$F:$F,$C25,F_SZV_1A!AN:AN)</f>
        <v>0</v>
      </c>
      <c r="AJ25" s="205">
        <f>SUMIF(F_SZV_1A!$F:$F,$C25,F_SZV_1A!AO:AO)</f>
        <v>0</v>
      </c>
      <c r="AK25" s="205">
        <f>SUMIF(F_SZV_1A!$F:$F,$C25,F_SZV_1A!AP:AP)</f>
        <v>0</v>
      </c>
      <c r="AL25" s="37">
        <f t="shared" si="7"/>
        <v>2020</v>
      </c>
      <c r="AM25" s="21"/>
      <c r="AN25" s="21"/>
      <c r="AO25" s="21"/>
      <c r="AP25" s="21"/>
      <c r="AQ25" s="21"/>
      <c r="AR25" s="22" t="str">
        <f>INDEX(F_SZV_1A!$G:$G,MATCH($C25,F_SZV_1A!$F:$F,0))</f>
        <v>S037 Mersevát szennyvízelvezetési és tisztítási rendszer</v>
      </c>
      <c r="AS25" s="22">
        <f>COUNTIF(F_SZV_1A!$AY$3:$AY$1466,$D25)</f>
        <v>5</v>
      </c>
      <c r="AT25" s="22">
        <f>SUMIF(F_SZV_1A!$AY$3:$AY$1466,$D25,F_SZV_1A!$CF$3:$CF$1466)</f>
        <v>5</v>
      </c>
      <c r="AU25" s="22">
        <f>SUMIF(F_SZV_1A!$AY:$AY,$D25,F_SZV_1A!$CG:$CG)</f>
        <v>2</v>
      </c>
      <c r="AV25" s="22">
        <f>SUMIF(F_SZV_1A!$AY:$AY,$D25,F_SZV_1A!$CG:$CG)</f>
        <v>2</v>
      </c>
    </row>
    <row r="26" spans="1:48" x14ac:dyDescent="0.25">
      <c r="A26" s="42">
        <v>2724</v>
      </c>
      <c r="B26" s="216" t="s">
        <v>294</v>
      </c>
      <c r="C26" s="216" t="s">
        <v>295</v>
      </c>
      <c r="D26" s="216">
        <v>4211</v>
      </c>
      <c r="E26" s="216" t="s">
        <v>296</v>
      </c>
      <c r="F26" s="216" t="s">
        <v>297</v>
      </c>
      <c r="G26" s="36" t="str">
        <f t="shared" si="4"/>
        <v>Kitöltés rendben!</v>
      </c>
      <c r="H26" s="21"/>
      <c r="I26" s="190">
        <f t="shared" si="5"/>
        <v>50156</v>
      </c>
      <c r="J26" s="191">
        <f>SUMIF(F_SZV_1A!$F:$F,$C26,F_SZV_1A!$N:$N)</f>
        <v>156</v>
      </c>
      <c r="K26" s="191">
        <f>SUMIF(F_SZV_1A!$F:$F,$C26,F_SZV_1A!$O:$O)</f>
        <v>50000</v>
      </c>
      <c r="L26" s="191">
        <f>SUMIF(F_SZV_1A!$F:$F,$C26,F_SZV_1A!$P:$P)</f>
        <v>0</v>
      </c>
      <c r="M26" s="21"/>
      <c r="N26" s="191">
        <f>SUMIF(F_SZV_1A!$F:$F,$C26,F_SZV_1A!R:R)</f>
        <v>156</v>
      </c>
      <c r="O26" s="191">
        <f>SUMIF(F_SZV_1A!$F:$F,$C26,F_SZV_1A!S:S)</f>
        <v>0</v>
      </c>
      <c r="P26" s="191">
        <f>SUMIF(F_SZV_1A!$F:$F,$C26,F_SZV_1A!T:T)</f>
        <v>0</v>
      </c>
      <c r="Q26" s="191">
        <f>SUMIF(F_SZV_1A!$F:$F,$C26,F_SZV_1A!U:U)</f>
        <v>0</v>
      </c>
      <c r="R26" s="191">
        <f>SUMIF(F_SZV_1A!$F:$F,$C26,F_SZV_1A!V:V)</f>
        <v>0</v>
      </c>
      <c r="S26" s="191">
        <f>SUMIF(F_SZV_1A!$F:$F,$C26,F_SZV_1A!W:W)</f>
        <v>0</v>
      </c>
      <c r="T26" s="191">
        <f>SUMIF(F_SZV_1A!$F:$F,$C26,F_SZV_1A!X:X)</f>
        <v>0</v>
      </c>
      <c r="U26" s="191">
        <f>SUMIF(F_SZV_1A!$F:$F,$C26,F_SZV_1A!Y:Y)</f>
        <v>0</v>
      </c>
      <c r="V26" s="191">
        <f>SUMIF(F_SZV_1A!$F:$F,$C26,F_SZV_1A!Z:Z)</f>
        <v>0</v>
      </c>
      <c r="W26" s="191">
        <f>SUMIF(F_SZV_1A!$F:$F,$C26,F_SZV_1A!AA:AA)</f>
        <v>0</v>
      </c>
      <c r="X26" s="198">
        <f>SUMIF(F_SZV_1A!$F:$F,$C26,F_SZV_1A!AB:AB)</f>
        <v>0</v>
      </c>
      <c r="Y26" s="37">
        <f t="shared" si="6"/>
        <v>156</v>
      </c>
      <c r="Z26" s="21"/>
      <c r="AA26" s="205">
        <f>SUMIF(F_SZV_1A!$F:$F,$C26,F_SZV_1A!AF:AF)</f>
        <v>875</v>
      </c>
      <c r="AB26" s="205">
        <f>SUMIF(F_SZV_1A!$F:$F,$C26,F_SZV_1A!AG:AG)</f>
        <v>0</v>
      </c>
      <c r="AC26" s="205">
        <f>SUMIF(F_SZV_1A!$F:$F,$C26,F_SZV_1A!AH:AH)</f>
        <v>0</v>
      </c>
      <c r="AD26" s="205">
        <f>SUMIF(F_SZV_1A!$F:$F,$C26,F_SZV_1A!AI:AI)</f>
        <v>0</v>
      </c>
      <c r="AE26" s="205">
        <f>SUMIF(F_SZV_1A!$F:$F,$C26,F_SZV_1A!AJ:AJ)</f>
        <v>0</v>
      </c>
      <c r="AF26" s="205">
        <f>SUMIF(F_SZV_1A!$F:$F,$C26,F_SZV_1A!AK:AK)</f>
        <v>0</v>
      </c>
      <c r="AG26" s="205">
        <f>SUMIF(F_SZV_1A!$F:$F,$C26,F_SZV_1A!AL:AL)</f>
        <v>0</v>
      </c>
      <c r="AH26" s="205">
        <f>SUMIF(F_SZV_1A!$F:$F,$C26,F_SZV_1A!AM:AM)</f>
        <v>0</v>
      </c>
      <c r="AI26" s="205">
        <f>SUMIF(F_SZV_1A!$F:$F,$C26,F_SZV_1A!AN:AN)</f>
        <v>0</v>
      </c>
      <c r="AJ26" s="205">
        <f>SUMIF(F_SZV_1A!$F:$F,$C26,F_SZV_1A!AO:AO)</f>
        <v>0</v>
      </c>
      <c r="AK26" s="205">
        <f>SUMIF(F_SZV_1A!$F:$F,$C26,F_SZV_1A!AP:AP)</f>
        <v>0</v>
      </c>
      <c r="AL26" s="37">
        <f t="shared" si="7"/>
        <v>875</v>
      </c>
      <c r="AM26" s="21"/>
      <c r="AN26" s="21"/>
      <c r="AO26" s="21"/>
      <c r="AP26" s="21"/>
      <c r="AQ26" s="21"/>
      <c r="AR26" s="22" t="str">
        <f>INDEX(F_SZV_1A!$G:$G,MATCH($C26,F_SZV_1A!$F:$F,0))</f>
        <v>S027</v>
      </c>
      <c r="AS26" s="22">
        <f>COUNTIF(F_SZV_1A!$AY$3:$AY$1466,$D26)</f>
        <v>9</v>
      </c>
      <c r="AT26" s="22">
        <f>SUMIF(F_SZV_1A!$AY$3:$AY$1466,$D26,F_SZV_1A!$CF$3:$CF$1466)</f>
        <v>9</v>
      </c>
      <c r="AU26" s="22">
        <f>SUMIF(F_SZV_1A!$AY:$AY,$D26,F_SZV_1A!$CG:$CG)</f>
        <v>2</v>
      </c>
      <c r="AV26" s="22">
        <f>SUMIF(F_SZV_1A!$AY:$AY,$D26,F_SZV_1A!$CG:$CG)</f>
        <v>2</v>
      </c>
    </row>
    <row r="27" spans="1:48" x14ac:dyDescent="0.25">
      <c r="A27" s="42">
        <v>2725</v>
      </c>
      <c r="B27" s="216" t="s">
        <v>298</v>
      </c>
      <c r="C27" s="216" t="s">
        <v>299</v>
      </c>
      <c r="D27" s="216">
        <v>4212</v>
      </c>
      <c r="E27" s="216" t="s">
        <v>300</v>
      </c>
      <c r="F27" s="216" t="s">
        <v>301</v>
      </c>
      <c r="G27" s="36" t="str">
        <f t="shared" si="4"/>
        <v>Kitöltés rendben!</v>
      </c>
      <c r="H27" s="21"/>
      <c r="I27" s="190">
        <f t="shared" si="5"/>
        <v>109773</v>
      </c>
      <c r="J27" s="191">
        <f>SUMIF(F_SZV_1A!$F:$F,$C27,F_SZV_1A!$N:$N)</f>
        <v>3773</v>
      </c>
      <c r="K27" s="191">
        <f>SUMIF(F_SZV_1A!$F:$F,$C27,F_SZV_1A!$O:$O)</f>
        <v>106000</v>
      </c>
      <c r="L27" s="191">
        <f>SUMIF(F_SZV_1A!$F:$F,$C27,F_SZV_1A!$P:$P)</f>
        <v>0</v>
      </c>
      <c r="M27" s="21"/>
      <c r="N27" s="191">
        <f>SUMIF(F_SZV_1A!$F:$F,$C27,F_SZV_1A!R:R)</f>
        <v>3773</v>
      </c>
      <c r="O27" s="191">
        <f>SUMIF(F_SZV_1A!$F:$F,$C27,F_SZV_1A!S:S)</f>
        <v>0</v>
      </c>
      <c r="P27" s="191">
        <f>SUMIF(F_SZV_1A!$F:$F,$C27,F_SZV_1A!T:T)</f>
        <v>0</v>
      </c>
      <c r="Q27" s="191">
        <f>SUMIF(F_SZV_1A!$F:$F,$C27,F_SZV_1A!U:U)</f>
        <v>0</v>
      </c>
      <c r="R27" s="191">
        <f>SUMIF(F_SZV_1A!$F:$F,$C27,F_SZV_1A!V:V)</f>
        <v>0</v>
      </c>
      <c r="S27" s="191">
        <f>SUMIF(F_SZV_1A!$F:$F,$C27,F_SZV_1A!W:W)</f>
        <v>0</v>
      </c>
      <c r="T27" s="191">
        <f>SUMIF(F_SZV_1A!$F:$F,$C27,F_SZV_1A!X:X)</f>
        <v>0</v>
      </c>
      <c r="U27" s="191">
        <f>SUMIF(F_SZV_1A!$F:$F,$C27,F_SZV_1A!Y:Y)</f>
        <v>0</v>
      </c>
      <c r="V27" s="191">
        <f>SUMIF(F_SZV_1A!$F:$F,$C27,F_SZV_1A!Z:Z)</f>
        <v>0</v>
      </c>
      <c r="W27" s="191">
        <f>SUMIF(F_SZV_1A!$F:$F,$C27,F_SZV_1A!AA:AA)</f>
        <v>0</v>
      </c>
      <c r="X27" s="198">
        <f>SUMIF(F_SZV_1A!$F:$F,$C27,F_SZV_1A!AB:AB)</f>
        <v>0</v>
      </c>
      <c r="Y27" s="37">
        <f t="shared" si="6"/>
        <v>3773</v>
      </c>
      <c r="Z27" s="21"/>
      <c r="AA27" s="205">
        <f>SUMIF(F_SZV_1A!$F:$F,$C27,F_SZV_1A!AF:AF)</f>
        <v>7800</v>
      </c>
      <c r="AB27" s="205">
        <f>SUMIF(F_SZV_1A!$F:$F,$C27,F_SZV_1A!AG:AG)</f>
        <v>0</v>
      </c>
      <c r="AC27" s="205">
        <f>SUMIF(F_SZV_1A!$F:$F,$C27,F_SZV_1A!AH:AH)</f>
        <v>0</v>
      </c>
      <c r="AD27" s="205">
        <f>SUMIF(F_SZV_1A!$F:$F,$C27,F_SZV_1A!AI:AI)</f>
        <v>0</v>
      </c>
      <c r="AE27" s="205">
        <f>SUMIF(F_SZV_1A!$F:$F,$C27,F_SZV_1A!AJ:AJ)</f>
        <v>0</v>
      </c>
      <c r="AF27" s="205">
        <f>SUMIF(F_SZV_1A!$F:$F,$C27,F_SZV_1A!AK:AK)</f>
        <v>0</v>
      </c>
      <c r="AG27" s="205">
        <f>SUMIF(F_SZV_1A!$F:$F,$C27,F_SZV_1A!AL:AL)</f>
        <v>0</v>
      </c>
      <c r="AH27" s="205">
        <f>SUMIF(F_SZV_1A!$F:$F,$C27,F_SZV_1A!AM:AM)</f>
        <v>0</v>
      </c>
      <c r="AI27" s="205">
        <f>SUMIF(F_SZV_1A!$F:$F,$C27,F_SZV_1A!AN:AN)</f>
        <v>0</v>
      </c>
      <c r="AJ27" s="205">
        <f>SUMIF(F_SZV_1A!$F:$F,$C27,F_SZV_1A!AO:AO)</f>
        <v>0</v>
      </c>
      <c r="AK27" s="205">
        <f>SUMIF(F_SZV_1A!$F:$F,$C27,F_SZV_1A!AP:AP)</f>
        <v>0</v>
      </c>
      <c r="AL27" s="37">
        <f t="shared" si="7"/>
        <v>7800</v>
      </c>
      <c r="AM27" s="21"/>
      <c r="AN27" s="21"/>
      <c r="AO27" s="21"/>
      <c r="AP27" s="21"/>
      <c r="AQ27" s="21"/>
      <c r="AR27" s="22" t="str">
        <f>INDEX(F_SZV_1A!$G:$G,MATCH($C27,F_SZV_1A!$F:$F,0))</f>
        <v>S024</v>
      </c>
      <c r="AS27" s="22">
        <f>COUNTIF(F_SZV_1A!$AY$3:$AY$1466,$D27)</f>
        <v>4</v>
      </c>
      <c r="AT27" s="22">
        <f>SUMIF(F_SZV_1A!$AY$3:$AY$1466,$D27,F_SZV_1A!$CF$3:$CF$1466)</f>
        <v>4</v>
      </c>
      <c r="AU27" s="22">
        <f>SUMIF(F_SZV_1A!$AY:$AY,$D27,F_SZV_1A!$CG:$CG)</f>
        <v>2</v>
      </c>
      <c r="AV27" s="22">
        <f>SUMIF(F_SZV_1A!$AY:$AY,$D27,F_SZV_1A!$CG:$CG)</f>
        <v>2</v>
      </c>
    </row>
    <row r="28" spans="1:48" x14ac:dyDescent="0.25">
      <c r="A28" s="42">
        <v>2726</v>
      </c>
      <c r="B28" s="216" t="s">
        <v>302</v>
      </c>
      <c r="C28" s="216" t="s">
        <v>303</v>
      </c>
      <c r="D28" s="216">
        <v>4213</v>
      </c>
      <c r="E28" s="216" t="s">
        <v>304</v>
      </c>
      <c r="F28" s="216" t="s">
        <v>305</v>
      </c>
      <c r="G28" s="36" t="str">
        <f t="shared" si="4"/>
        <v>Kitöltés rendben!</v>
      </c>
      <c r="H28" s="21"/>
      <c r="I28" s="190">
        <f t="shared" si="5"/>
        <v>178434</v>
      </c>
      <c r="J28" s="191">
        <f>SUMIF(F_SZV_1A!$F:$F,$C28,F_SZV_1A!$N:$N)</f>
        <v>8434</v>
      </c>
      <c r="K28" s="191">
        <f>SUMIF(F_SZV_1A!$F:$F,$C28,F_SZV_1A!$O:$O)</f>
        <v>170000</v>
      </c>
      <c r="L28" s="191">
        <f>SUMIF(F_SZV_1A!$F:$F,$C28,F_SZV_1A!$P:$P)</f>
        <v>0</v>
      </c>
      <c r="M28" s="21"/>
      <c r="N28" s="191">
        <f>SUMIF(F_SZV_1A!$F:$F,$C28,F_SZV_1A!R:R)</f>
        <v>8434</v>
      </c>
      <c r="O28" s="191">
        <f>SUMIF(F_SZV_1A!$F:$F,$C28,F_SZV_1A!S:S)</f>
        <v>0</v>
      </c>
      <c r="P28" s="191">
        <f>SUMIF(F_SZV_1A!$F:$F,$C28,F_SZV_1A!T:T)</f>
        <v>0</v>
      </c>
      <c r="Q28" s="191">
        <f>SUMIF(F_SZV_1A!$F:$F,$C28,F_SZV_1A!U:U)</f>
        <v>0</v>
      </c>
      <c r="R28" s="191">
        <f>SUMIF(F_SZV_1A!$F:$F,$C28,F_SZV_1A!V:V)</f>
        <v>0</v>
      </c>
      <c r="S28" s="191">
        <f>SUMIF(F_SZV_1A!$F:$F,$C28,F_SZV_1A!W:W)</f>
        <v>0</v>
      </c>
      <c r="T28" s="191">
        <f>SUMIF(F_SZV_1A!$F:$F,$C28,F_SZV_1A!X:X)</f>
        <v>0</v>
      </c>
      <c r="U28" s="191">
        <f>SUMIF(F_SZV_1A!$F:$F,$C28,F_SZV_1A!Y:Y)</f>
        <v>0</v>
      </c>
      <c r="V28" s="191">
        <f>SUMIF(F_SZV_1A!$F:$F,$C28,F_SZV_1A!Z:Z)</f>
        <v>0</v>
      </c>
      <c r="W28" s="191">
        <f>SUMIF(F_SZV_1A!$F:$F,$C28,F_SZV_1A!AA:AA)</f>
        <v>0</v>
      </c>
      <c r="X28" s="198">
        <f>SUMIF(F_SZV_1A!$F:$F,$C28,F_SZV_1A!AB:AB)</f>
        <v>0</v>
      </c>
      <c r="Y28" s="37">
        <f t="shared" si="6"/>
        <v>8434</v>
      </c>
      <c r="Z28" s="21"/>
      <c r="AA28" s="205">
        <f>SUMIF(F_SZV_1A!$F:$F,$C28,F_SZV_1A!AF:AF)</f>
        <v>12900</v>
      </c>
      <c r="AB28" s="205">
        <f>SUMIF(F_SZV_1A!$F:$F,$C28,F_SZV_1A!AG:AG)</f>
        <v>0</v>
      </c>
      <c r="AC28" s="205">
        <f>SUMIF(F_SZV_1A!$F:$F,$C28,F_SZV_1A!AH:AH)</f>
        <v>0</v>
      </c>
      <c r="AD28" s="205">
        <f>SUMIF(F_SZV_1A!$F:$F,$C28,F_SZV_1A!AI:AI)</f>
        <v>0</v>
      </c>
      <c r="AE28" s="205">
        <f>SUMIF(F_SZV_1A!$F:$F,$C28,F_SZV_1A!AJ:AJ)</f>
        <v>0</v>
      </c>
      <c r="AF28" s="205">
        <f>SUMIF(F_SZV_1A!$F:$F,$C28,F_SZV_1A!AK:AK)</f>
        <v>0</v>
      </c>
      <c r="AG28" s="205">
        <f>SUMIF(F_SZV_1A!$F:$F,$C28,F_SZV_1A!AL:AL)</f>
        <v>0</v>
      </c>
      <c r="AH28" s="205">
        <f>SUMIF(F_SZV_1A!$F:$F,$C28,F_SZV_1A!AM:AM)</f>
        <v>0</v>
      </c>
      <c r="AI28" s="205">
        <f>SUMIF(F_SZV_1A!$F:$F,$C28,F_SZV_1A!AN:AN)</f>
        <v>0</v>
      </c>
      <c r="AJ28" s="205">
        <f>SUMIF(F_SZV_1A!$F:$F,$C28,F_SZV_1A!AO:AO)</f>
        <v>0</v>
      </c>
      <c r="AK28" s="205">
        <f>SUMIF(F_SZV_1A!$F:$F,$C28,F_SZV_1A!AP:AP)</f>
        <v>0</v>
      </c>
      <c r="AL28" s="37">
        <f t="shared" si="7"/>
        <v>12900</v>
      </c>
      <c r="AM28" s="21"/>
      <c r="AN28" s="21"/>
      <c r="AO28" s="21"/>
      <c r="AP28" s="21"/>
      <c r="AQ28" s="21"/>
      <c r="AR28" s="22" t="str">
        <f>INDEX(F_SZV_1A!$G:$G,MATCH($C28,F_SZV_1A!$F:$F,0))</f>
        <v>S042</v>
      </c>
      <c r="AS28" s="22">
        <f>COUNTIF(F_SZV_1A!$AY$3:$AY$1466,$D28)</f>
        <v>8</v>
      </c>
      <c r="AT28" s="22">
        <f>SUMIF(F_SZV_1A!$AY$3:$AY$1466,$D28,F_SZV_1A!$CF$3:$CF$1466)</f>
        <v>8</v>
      </c>
      <c r="AU28" s="22">
        <f>SUMIF(F_SZV_1A!$AY:$AY,$D28,F_SZV_1A!$CG:$CG)</f>
        <v>3</v>
      </c>
      <c r="AV28" s="22">
        <f>SUMIF(F_SZV_1A!$AY:$AY,$D28,F_SZV_1A!$CG:$CG)</f>
        <v>3</v>
      </c>
    </row>
    <row r="29" spans="1:48" x14ac:dyDescent="0.25">
      <c r="A29" s="42">
        <v>2727</v>
      </c>
      <c r="B29" s="216" t="s">
        <v>306</v>
      </c>
      <c r="C29" s="216" t="s">
        <v>307</v>
      </c>
      <c r="D29" s="216">
        <v>4214</v>
      </c>
      <c r="E29" s="216" t="s">
        <v>308</v>
      </c>
      <c r="F29" s="216" t="s">
        <v>309</v>
      </c>
      <c r="G29" s="36" t="str">
        <f t="shared" si="4"/>
        <v>Kitöltés rendben!</v>
      </c>
      <c r="H29" s="21"/>
      <c r="I29" s="190">
        <f t="shared" si="5"/>
        <v>435131</v>
      </c>
      <c r="J29" s="191">
        <f>SUMIF(F_SZV_1A!$F:$F,$C29,F_SZV_1A!$N:$N)</f>
        <v>131</v>
      </c>
      <c r="K29" s="191">
        <f>SUMIF(F_SZV_1A!$F:$F,$C29,F_SZV_1A!$O:$O)</f>
        <v>435000</v>
      </c>
      <c r="L29" s="191">
        <f>SUMIF(F_SZV_1A!$F:$F,$C29,F_SZV_1A!$P:$P)</f>
        <v>0</v>
      </c>
      <c r="M29" s="21"/>
      <c r="N29" s="191">
        <f>SUMIF(F_SZV_1A!$F:$F,$C29,F_SZV_1A!R:R)</f>
        <v>131</v>
      </c>
      <c r="O29" s="191">
        <f>SUMIF(F_SZV_1A!$F:$F,$C29,F_SZV_1A!S:S)</f>
        <v>0</v>
      </c>
      <c r="P29" s="191">
        <f>SUMIF(F_SZV_1A!$F:$F,$C29,F_SZV_1A!T:T)</f>
        <v>0</v>
      </c>
      <c r="Q29" s="191">
        <f>SUMIF(F_SZV_1A!$F:$F,$C29,F_SZV_1A!U:U)</f>
        <v>0</v>
      </c>
      <c r="R29" s="191">
        <f>SUMIF(F_SZV_1A!$F:$F,$C29,F_SZV_1A!V:V)</f>
        <v>0</v>
      </c>
      <c r="S29" s="191">
        <f>SUMIF(F_SZV_1A!$F:$F,$C29,F_SZV_1A!W:W)</f>
        <v>0</v>
      </c>
      <c r="T29" s="191">
        <f>SUMIF(F_SZV_1A!$F:$F,$C29,F_SZV_1A!X:X)</f>
        <v>0</v>
      </c>
      <c r="U29" s="191">
        <f>SUMIF(F_SZV_1A!$F:$F,$C29,F_SZV_1A!Y:Y)</f>
        <v>0</v>
      </c>
      <c r="V29" s="191">
        <f>SUMIF(F_SZV_1A!$F:$F,$C29,F_SZV_1A!Z:Z)</f>
        <v>0</v>
      </c>
      <c r="W29" s="191">
        <f>SUMIF(F_SZV_1A!$F:$F,$C29,F_SZV_1A!AA:AA)</f>
        <v>0</v>
      </c>
      <c r="X29" s="198">
        <f>SUMIF(F_SZV_1A!$F:$F,$C29,F_SZV_1A!AB:AB)</f>
        <v>0</v>
      </c>
      <c r="Y29" s="37">
        <f t="shared" si="6"/>
        <v>131</v>
      </c>
      <c r="Z29" s="21"/>
      <c r="AA29" s="205">
        <f>SUMIF(F_SZV_1A!$F:$F,$C29,F_SZV_1A!AF:AF)</f>
        <v>820</v>
      </c>
      <c r="AB29" s="205">
        <f>SUMIF(F_SZV_1A!$F:$F,$C29,F_SZV_1A!AG:AG)</f>
        <v>0</v>
      </c>
      <c r="AC29" s="205">
        <f>SUMIF(F_SZV_1A!$F:$F,$C29,F_SZV_1A!AH:AH)</f>
        <v>0</v>
      </c>
      <c r="AD29" s="205">
        <f>SUMIF(F_SZV_1A!$F:$F,$C29,F_SZV_1A!AI:AI)</f>
        <v>0</v>
      </c>
      <c r="AE29" s="205">
        <f>SUMIF(F_SZV_1A!$F:$F,$C29,F_SZV_1A!AJ:AJ)</f>
        <v>0</v>
      </c>
      <c r="AF29" s="205">
        <f>SUMIF(F_SZV_1A!$F:$F,$C29,F_SZV_1A!AK:AK)</f>
        <v>0</v>
      </c>
      <c r="AG29" s="205">
        <f>SUMIF(F_SZV_1A!$F:$F,$C29,F_SZV_1A!AL:AL)</f>
        <v>0</v>
      </c>
      <c r="AH29" s="205">
        <f>SUMIF(F_SZV_1A!$F:$F,$C29,F_SZV_1A!AM:AM)</f>
        <v>0</v>
      </c>
      <c r="AI29" s="205">
        <f>SUMIF(F_SZV_1A!$F:$F,$C29,F_SZV_1A!AN:AN)</f>
        <v>0</v>
      </c>
      <c r="AJ29" s="205">
        <f>SUMIF(F_SZV_1A!$F:$F,$C29,F_SZV_1A!AO:AO)</f>
        <v>0</v>
      </c>
      <c r="AK29" s="205">
        <f>SUMIF(F_SZV_1A!$F:$F,$C29,F_SZV_1A!AP:AP)</f>
        <v>0</v>
      </c>
      <c r="AL29" s="37">
        <f t="shared" si="7"/>
        <v>820</v>
      </c>
      <c r="AM29" s="21"/>
      <c r="AN29" s="21"/>
      <c r="AO29" s="21"/>
      <c r="AP29" s="21"/>
      <c r="AQ29" s="21"/>
      <c r="AR29" s="22" t="str">
        <f>INDEX(F_SZV_1A!$G:$G,MATCH($C29,F_SZV_1A!$F:$F,0))</f>
        <v>S017</v>
      </c>
      <c r="AS29" s="22">
        <f>COUNTIF(F_SZV_1A!$AY$3:$AY$1466,$D29)</f>
        <v>9</v>
      </c>
      <c r="AT29" s="22">
        <f>SUMIF(F_SZV_1A!$AY$3:$AY$1466,$D29,F_SZV_1A!$CF$3:$CF$1466)</f>
        <v>9</v>
      </c>
      <c r="AU29" s="22">
        <f>SUMIF(F_SZV_1A!$AY:$AY,$D29,F_SZV_1A!$CG:$CG)</f>
        <v>2</v>
      </c>
      <c r="AV29" s="22">
        <f>SUMIF(F_SZV_1A!$AY:$AY,$D29,F_SZV_1A!$CG:$CG)</f>
        <v>2</v>
      </c>
    </row>
    <row r="30" spans="1:48" x14ac:dyDescent="0.25">
      <c r="A30" s="42">
        <v>2728</v>
      </c>
      <c r="B30" s="216" t="s">
        <v>310</v>
      </c>
      <c r="C30" s="216" t="s">
        <v>311</v>
      </c>
      <c r="D30" s="216">
        <v>4215</v>
      </c>
      <c r="E30" s="216" t="s">
        <v>312</v>
      </c>
      <c r="F30" s="216" t="s">
        <v>313</v>
      </c>
      <c r="G30" s="36" t="str">
        <f t="shared" si="4"/>
        <v>Kitöltés rendben!</v>
      </c>
      <c r="H30" s="21"/>
      <c r="I30" s="190">
        <f t="shared" si="5"/>
        <v>40000</v>
      </c>
      <c r="J30" s="191">
        <f>SUMIF(F_SZV_1A!$F:$F,$C30,F_SZV_1A!$N:$N)</f>
        <v>0</v>
      </c>
      <c r="K30" s="191">
        <f>SUMIF(F_SZV_1A!$F:$F,$C30,F_SZV_1A!$O:$O)</f>
        <v>40000</v>
      </c>
      <c r="L30" s="191">
        <f>SUMIF(F_SZV_1A!$F:$F,$C30,F_SZV_1A!$P:$P)</f>
        <v>0</v>
      </c>
      <c r="M30" s="21"/>
      <c r="N30" s="191">
        <f>SUMIF(F_SZV_1A!$F:$F,$C30,F_SZV_1A!R:R)</f>
        <v>0</v>
      </c>
      <c r="O30" s="191">
        <f>SUMIF(F_SZV_1A!$F:$F,$C30,F_SZV_1A!S:S)</f>
        <v>0</v>
      </c>
      <c r="P30" s="191">
        <f>SUMIF(F_SZV_1A!$F:$F,$C30,F_SZV_1A!T:T)</f>
        <v>0</v>
      </c>
      <c r="Q30" s="191">
        <f>SUMIF(F_SZV_1A!$F:$F,$C30,F_SZV_1A!U:U)</f>
        <v>0</v>
      </c>
      <c r="R30" s="191">
        <f>SUMIF(F_SZV_1A!$F:$F,$C30,F_SZV_1A!V:V)</f>
        <v>0</v>
      </c>
      <c r="S30" s="191">
        <f>SUMIF(F_SZV_1A!$F:$F,$C30,F_SZV_1A!W:W)</f>
        <v>0</v>
      </c>
      <c r="T30" s="191">
        <f>SUMIF(F_SZV_1A!$F:$F,$C30,F_SZV_1A!X:X)</f>
        <v>0</v>
      </c>
      <c r="U30" s="191">
        <f>SUMIF(F_SZV_1A!$F:$F,$C30,F_SZV_1A!Y:Y)</f>
        <v>0</v>
      </c>
      <c r="V30" s="191">
        <f>SUMIF(F_SZV_1A!$F:$F,$C30,F_SZV_1A!Z:Z)</f>
        <v>0</v>
      </c>
      <c r="W30" s="191">
        <f>SUMIF(F_SZV_1A!$F:$F,$C30,F_SZV_1A!AA:AA)</f>
        <v>0</v>
      </c>
      <c r="X30" s="198">
        <f>SUMIF(F_SZV_1A!$F:$F,$C30,F_SZV_1A!AB:AB)</f>
        <v>0</v>
      </c>
      <c r="Y30" s="37">
        <f t="shared" si="6"/>
        <v>0</v>
      </c>
      <c r="Z30" s="21"/>
      <c r="AA30" s="205">
        <f>SUMIF(F_SZV_1A!$F:$F,$C30,F_SZV_1A!AF:AF)</f>
        <v>0</v>
      </c>
      <c r="AB30" s="205">
        <f>SUMIF(F_SZV_1A!$F:$F,$C30,F_SZV_1A!AG:AG)</f>
        <v>0</v>
      </c>
      <c r="AC30" s="205">
        <f>SUMIF(F_SZV_1A!$F:$F,$C30,F_SZV_1A!AH:AH)</f>
        <v>0</v>
      </c>
      <c r="AD30" s="205">
        <f>SUMIF(F_SZV_1A!$F:$F,$C30,F_SZV_1A!AI:AI)</f>
        <v>0</v>
      </c>
      <c r="AE30" s="205">
        <f>SUMIF(F_SZV_1A!$F:$F,$C30,F_SZV_1A!AJ:AJ)</f>
        <v>0</v>
      </c>
      <c r="AF30" s="205">
        <f>SUMIF(F_SZV_1A!$F:$F,$C30,F_SZV_1A!AK:AK)</f>
        <v>0</v>
      </c>
      <c r="AG30" s="205">
        <f>SUMIF(F_SZV_1A!$F:$F,$C30,F_SZV_1A!AL:AL)</f>
        <v>0</v>
      </c>
      <c r="AH30" s="205">
        <f>SUMIF(F_SZV_1A!$F:$F,$C30,F_SZV_1A!AM:AM)</f>
        <v>0</v>
      </c>
      <c r="AI30" s="205">
        <f>SUMIF(F_SZV_1A!$F:$F,$C30,F_SZV_1A!AN:AN)</f>
        <v>0</v>
      </c>
      <c r="AJ30" s="205">
        <f>SUMIF(F_SZV_1A!$F:$F,$C30,F_SZV_1A!AO:AO)</f>
        <v>0</v>
      </c>
      <c r="AK30" s="205">
        <f>SUMIF(F_SZV_1A!$F:$F,$C30,F_SZV_1A!AP:AP)</f>
        <v>0</v>
      </c>
      <c r="AL30" s="37">
        <f t="shared" si="7"/>
        <v>0</v>
      </c>
      <c r="AM30" s="21"/>
      <c r="AN30" s="21"/>
      <c r="AO30" s="21"/>
      <c r="AP30" s="21"/>
      <c r="AQ30" s="21"/>
      <c r="AR30" s="22" t="str">
        <f>INDEX(F_SZV_1A!$G:$G,MATCH($C30,F_SZV_1A!$F:$F,0))</f>
        <v>S036 Kemenesszentmárton szennyvízelvezetési és tisztítási rendszer</v>
      </c>
      <c r="AS30" s="22">
        <f>COUNTIF(F_SZV_1A!$AY$3:$AY$1466,$D30)</f>
        <v>4</v>
      </c>
      <c r="AT30" s="22">
        <f>SUMIF(F_SZV_1A!$AY$3:$AY$1466,$D30,F_SZV_1A!$CF$3:$CF$1466)</f>
        <v>4</v>
      </c>
      <c r="AU30" s="22">
        <f>SUMIF(F_SZV_1A!$AY:$AY,$D30,F_SZV_1A!$CG:$CG)</f>
        <v>1</v>
      </c>
      <c r="AV30" s="22">
        <f>SUMIF(F_SZV_1A!$AY:$AY,$D30,F_SZV_1A!$CG:$CG)</f>
        <v>1</v>
      </c>
    </row>
    <row r="31" spans="1:48" x14ac:dyDescent="0.25">
      <c r="A31" s="42">
        <v>2729</v>
      </c>
      <c r="B31" s="216" t="s">
        <v>314</v>
      </c>
      <c r="C31" s="216" t="s">
        <v>315</v>
      </c>
      <c r="D31" s="216">
        <v>4216</v>
      </c>
      <c r="E31" s="216" t="s">
        <v>316</v>
      </c>
      <c r="F31" s="216" t="s">
        <v>317</v>
      </c>
      <c r="G31" s="36" t="str">
        <f t="shared" si="4"/>
        <v>Kitöltés rendben!</v>
      </c>
      <c r="H31" s="21"/>
      <c r="I31" s="190">
        <f t="shared" si="5"/>
        <v>125965</v>
      </c>
      <c r="J31" s="191">
        <f>SUMIF(F_SZV_1A!$F:$F,$C31,F_SZV_1A!$N:$N)</f>
        <v>965</v>
      </c>
      <c r="K31" s="191">
        <f>SUMIF(F_SZV_1A!$F:$F,$C31,F_SZV_1A!$O:$O)</f>
        <v>125000</v>
      </c>
      <c r="L31" s="191">
        <f>SUMIF(F_SZV_1A!$F:$F,$C31,F_SZV_1A!$P:$P)</f>
        <v>0</v>
      </c>
      <c r="M31" s="21"/>
      <c r="N31" s="191">
        <f>SUMIF(F_SZV_1A!$F:$F,$C31,F_SZV_1A!R:R)</f>
        <v>965</v>
      </c>
      <c r="O31" s="191">
        <f>SUMIF(F_SZV_1A!$F:$F,$C31,F_SZV_1A!S:S)</f>
        <v>0</v>
      </c>
      <c r="P31" s="191">
        <f>SUMIF(F_SZV_1A!$F:$F,$C31,F_SZV_1A!T:T)</f>
        <v>0</v>
      </c>
      <c r="Q31" s="191">
        <f>SUMIF(F_SZV_1A!$F:$F,$C31,F_SZV_1A!U:U)</f>
        <v>0</v>
      </c>
      <c r="R31" s="191">
        <f>SUMIF(F_SZV_1A!$F:$F,$C31,F_SZV_1A!V:V)</f>
        <v>0</v>
      </c>
      <c r="S31" s="191">
        <f>SUMIF(F_SZV_1A!$F:$F,$C31,F_SZV_1A!W:W)</f>
        <v>0</v>
      </c>
      <c r="T31" s="191">
        <f>SUMIF(F_SZV_1A!$F:$F,$C31,F_SZV_1A!X:X)</f>
        <v>0</v>
      </c>
      <c r="U31" s="191">
        <f>SUMIF(F_SZV_1A!$F:$F,$C31,F_SZV_1A!Y:Y)</f>
        <v>0</v>
      </c>
      <c r="V31" s="191">
        <f>SUMIF(F_SZV_1A!$F:$F,$C31,F_SZV_1A!Z:Z)</f>
        <v>0</v>
      </c>
      <c r="W31" s="191">
        <f>SUMIF(F_SZV_1A!$F:$F,$C31,F_SZV_1A!AA:AA)</f>
        <v>0</v>
      </c>
      <c r="X31" s="198">
        <f>SUMIF(F_SZV_1A!$F:$F,$C31,F_SZV_1A!AB:AB)</f>
        <v>0</v>
      </c>
      <c r="Y31" s="37">
        <f t="shared" si="6"/>
        <v>965</v>
      </c>
      <c r="Z31" s="21"/>
      <c r="AA31" s="205">
        <f>SUMIF(F_SZV_1A!$F:$F,$C31,F_SZV_1A!AF:AF)</f>
        <v>8720</v>
      </c>
      <c r="AB31" s="205">
        <f>SUMIF(F_SZV_1A!$F:$F,$C31,F_SZV_1A!AG:AG)</f>
        <v>0</v>
      </c>
      <c r="AC31" s="205">
        <f>SUMIF(F_SZV_1A!$F:$F,$C31,F_SZV_1A!AH:AH)</f>
        <v>0</v>
      </c>
      <c r="AD31" s="205">
        <f>SUMIF(F_SZV_1A!$F:$F,$C31,F_SZV_1A!AI:AI)</f>
        <v>0</v>
      </c>
      <c r="AE31" s="205">
        <f>SUMIF(F_SZV_1A!$F:$F,$C31,F_SZV_1A!AJ:AJ)</f>
        <v>0</v>
      </c>
      <c r="AF31" s="205">
        <f>SUMIF(F_SZV_1A!$F:$F,$C31,F_SZV_1A!AK:AK)</f>
        <v>0</v>
      </c>
      <c r="AG31" s="205">
        <f>SUMIF(F_SZV_1A!$F:$F,$C31,F_SZV_1A!AL:AL)</f>
        <v>0</v>
      </c>
      <c r="AH31" s="205">
        <f>SUMIF(F_SZV_1A!$F:$F,$C31,F_SZV_1A!AM:AM)</f>
        <v>0</v>
      </c>
      <c r="AI31" s="205">
        <f>SUMIF(F_SZV_1A!$F:$F,$C31,F_SZV_1A!AN:AN)</f>
        <v>0</v>
      </c>
      <c r="AJ31" s="205">
        <f>SUMIF(F_SZV_1A!$F:$F,$C31,F_SZV_1A!AO:AO)</f>
        <v>0</v>
      </c>
      <c r="AK31" s="205">
        <f>SUMIF(F_SZV_1A!$F:$F,$C31,F_SZV_1A!AP:AP)</f>
        <v>0</v>
      </c>
      <c r="AL31" s="37">
        <f t="shared" si="7"/>
        <v>8720</v>
      </c>
      <c r="AM31" s="21"/>
      <c r="AN31" s="21"/>
      <c r="AO31" s="21"/>
      <c r="AP31" s="21"/>
      <c r="AQ31" s="21"/>
      <c r="AR31" s="22" t="str">
        <f>INDEX(F_SZV_1A!$G:$G,MATCH($C31,F_SZV_1A!$F:$F,0))</f>
        <v>S033</v>
      </c>
      <c r="AS31" s="22">
        <f>COUNTIF(F_SZV_1A!$AY$3:$AY$1466,$D31)</f>
        <v>5</v>
      </c>
      <c r="AT31" s="22">
        <f>SUMIF(F_SZV_1A!$AY$3:$AY$1466,$D31,F_SZV_1A!$CF$3:$CF$1466)</f>
        <v>5</v>
      </c>
      <c r="AU31" s="22">
        <f>SUMIF(F_SZV_1A!$AY:$AY,$D31,F_SZV_1A!$CG:$CG)</f>
        <v>2</v>
      </c>
      <c r="AV31" s="22">
        <f>SUMIF(F_SZV_1A!$AY:$AY,$D31,F_SZV_1A!$CG:$CG)</f>
        <v>2</v>
      </c>
    </row>
    <row r="32" spans="1:48" x14ac:dyDescent="0.25">
      <c r="A32" s="42">
        <v>2730</v>
      </c>
      <c r="B32" s="216" t="s">
        <v>318</v>
      </c>
      <c r="C32" s="216" t="s">
        <v>319</v>
      </c>
      <c r="D32" s="216">
        <v>4217</v>
      </c>
      <c r="E32" s="216" t="s">
        <v>320</v>
      </c>
      <c r="F32" s="216" t="s">
        <v>321</v>
      </c>
      <c r="G32" s="36" t="str">
        <f t="shared" si="4"/>
        <v>Kitöltés rendben!</v>
      </c>
      <c r="H32" s="21"/>
      <c r="I32" s="190">
        <f t="shared" si="5"/>
        <v>90032</v>
      </c>
      <c r="J32" s="191">
        <f>SUMIF(F_SZV_1A!$F:$F,$C32,F_SZV_1A!$N:$N)</f>
        <v>32</v>
      </c>
      <c r="K32" s="191">
        <f>SUMIF(F_SZV_1A!$F:$F,$C32,F_SZV_1A!$O:$O)</f>
        <v>90000</v>
      </c>
      <c r="L32" s="191">
        <f>SUMIF(F_SZV_1A!$F:$F,$C32,F_SZV_1A!$P:$P)</f>
        <v>0</v>
      </c>
      <c r="M32" s="21"/>
      <c r="N32" s="191">
        <f>SUMIF(F_SZV_1A!$F:$F,$C32,F_SZV_1A!R:R)</f>
        <v>32</v>
      </c>
      <c r="O32" s="191">
        <f>SUMIF(F_SZV_1A!$F:$F,$C32,F_SZV_1A!S:S)</f>
        <v>0</v>
      </c>
      <c r="P32" s="191">
        <f>SUMIF(F_SZV_1A!$F:$F,$C32,F_SZV_1A!T:T)</f>
        <v>0</v>
      </c>
      <c r="Q32" s="191">
        <f>SUMIF(F_SZV_1A!$F:$F,$C32,F_SZV_1A!U:U)</f>
        <v>0</v>
      </c>
      <c r="R32" s="191">
        <f>SUMIF(F_SZV_1A!$F:$F,$C32,F_SZV_1A!V:V)</f>
        <v>0</v>
      </c>
      <c r="S32" s="191">
        <f>SUMIF(F_SZV_1A!$F:$F,$C32,F_SZV_1A!W:W)</f>
        <v>0</v>
      </c>
      <c r="T32" s="191">
        <f>SUMIF(F_SZV_1A!$F:$F,$C32,F_SZV_1A!X:X)</f>
        <v>0</v>
      </c>
      <c r="U32" s="191">
        <f>SUMIF(F_SZV_1A!$F:$F,$C32,F_SZV_1A!Y:Y)</f>
        <v>0</v>
      </c>
      <c r="V32" s="191">
        <f>SUMIF(F_SZV_1A!$F:$F,$C32,F_SZV_1A!Z:Z)</f>
        <v>0</v>
      </c>
      <c r="W32" s="191">
        <f>SUMIF(F_SZV_1A!$F:$F,$C32,F_SZV_1A!AA:AA)</f>
        <v>0</v>
      </c>
      <c r="X32" s="198">
        <f>SUMIF(F_SZV_1A!$F:$F,$C32,F_SZV_1A!AB:AB)</f>
        <v>0</v>
      </c>
      <c r="Y32" s="37">
        <f t="shared" si="6"/>
        <v>32</v>
      </c>
      <c r="Z32" s="21"/>
      <c r="AA32" s="205">
        <f>SUMIF(F_SZV_1A!$F:$F,$C32,F_SZV_1A!AF:AF)</f>
        <v>35</v>
      </c>
      <c r="AB32" s="205">
        <f>SUMIF(F_SZV_1A!$F:$F,$C32,F_SZV_1A!AG:AG)</f>
        <v>0</v>
      </c>
      <c r="AC32" s="205">
        <f>SUMIF(F_SZV_1A!$F:$F,$C32,F_SZV_1A!AH:AH)</f>
        <v>0</v>
      </c>
      <c r="AD32" s="205">
        <f>SUMIF(F_SZV_1A!$F:$F,$C32,F_SZV_1A!AI:AI)</f>
        <v>0</v>
      </c>
      <c r="AE32" s="205">
        <f>SUMIF(F_SZV_1A!$F:$F,$C32,F_SZV_1A!AJ:AJ)</f>
        <v>0</v>
      </c>
      <c r="AF32" s="205">
        <f>SUMIF(F_SZV_1A!$F:$F,$C32,F_SZV_1A!AK:AK)</f>
        <v>0</v>
      </c>
      <c r="AG32" s="205">
        <f>SUMIF(F_SZV_1A!$F:$F,$C32,F_SZV_1A!AL:AL)</f>
        <v>0</v>
      </c>
      <c r="AH32" s="205">
        <f>SUMIF(F_SZV_1A!$F:$F,$C32,F_SZV_1A!AM:AM)</f>
        <v>0</v>
      </c>
      <c r="AI32" s="205">
        <f>SUMIF(F_SZV_1A!$F:$F,$C32,F_SZV_1A!AN:AN)</f>
        <v>0</v>
      </c>
      <c r="AJ32" s="205">
        <f>SUMIF(F_SZV_1A!$F:$F,$C32,F_SZV_1A!AO:AO)</f>
        <v>0</v>
      </c>
      <c r="AK32" s="205">
        <f>SUMIF(F_SZV_1A!$F:$F,$C32,F_SZV_1A!AP:AP)</f>
        <v>0</v>
      </c>
      <c r="AL32" s="37">
        <f t="shared" si="7"/>
        <v>35</v>
      </c>
      <c r="AM32" s="21"/>
      <c r="AN32" s="21"/>
      <c r="AO32" s="21"/>
      <c r="AP32" s="21"/>
      <c r="AQ32" s="21"/>
      <c r="AR32" s="22" t="str">
        <f>INDEX(F_SZV_1A!$G:$G,MATCH($C32,F_SZV_1A!$F:$F,0))</f>
        <v>S013</v>
      </c>
      <c r="AS32" s="22">
        <f>COUNTIF(F_SZV_1A!$AY$3:$AY$1466,$D32)</f>
        <v>5</v>
      </c>
      <c r="AT32" s="22">
        <f>SUMIF(F_SZV_1A!$AY$3:$AY$1466,$D32,F_SZV_1A!$CF$3:$CF$1466)</f>
        <v>5</v>
      </c>
      <c r="AU32" s="22">
        <f>SUMIF(F_SZV_1A!$AY:$AY,$D32,F_SZV_1A!$CG:$CG)</f>
        <v>2</v>
      </c>
      <c r="AV32" s="22">
        <f>SUMIF(F_SZV_1A!$AY:$AY,$D32,F_SZV_1A!$CG:$CG)</f>
        <v>2</v>
      </c>
    </row>
    <row r="33" spans="1:48" x14ac:dyDescent="0.25">
      <c r="A33" s="42">
        <v>2731</v>
      </c>
      <c r="B33" s="216" t="s">
        <v>322</v>
      </c>
      <c r="C33" s="216" t="s">
        <v>323</v>
      </c>
      <c r="D33" s="216">
        <v>4218</v>
      </c>
      <c r="E33" s="216" t="s">
        <v>324</v>
      </c>
      <c r="F33" s="216" t="s">
        <v>325</v>
      </c>
      <c r="G33" s="36" t="str">
        <f t="shared" si="4"/>
        <v>Kitöltés rendben!</v>
      </c>
      <c r="H33" s="21"/>
      <c r="I33" s="190">
        <f t="shared" si="5"/>
        <v>215322</v>
      </c>
      <c r="J33" s="191">
        <f>SUMIF(F_SZV_1A!$F:$F,$C33,F_SZV_1A!$N:$N)</f>
        <v>15322</v>
      </c>
      <c r="K33" s="191">
        <f>SUMIF(F_SZV_1A!$F:$F,$C33,F_SZV_1A!$O:$O)</f>
        <v>200000</v>
      </c>
      <c r="L33" s="191">
        <f>SUMIF(F_SZV_1A!$F:$F,$C33,F_SZV_1A!$P:$P)</f>
        <v>10000</v>
      </c>
      <c r="M33" s="21"/>
      <c r="N33" s="191">
        <f>SUMIF(F_SZV_1A!$F:$F,$C33,F_SZV_1A!R:R)</f>
        <v>5322</v>
      </c>
      <c r="O33" s="191">
        <f>SUMIF(F_SZV_1A!$F:$F,$C33,F_SZV_1A!S:S)</f>
        <v>0</v>
      </c>
      <c r="P33" s="191">
        <f>SUMIF(F_SZV_1A!$F:$F,$C33,F_SZV_1A!T:T)</f>
        <v>0</v>
      </c>
      <c r="Q33" s="191">
        <f>SUMIF(F_SZV_1A!$F:$F,$C33,F_SZV_1A!U:U)</f>
        <v>0</v>
      </c>
      <c r="R33" s="191">
        <f>SUMIF(F_SZV_1A!$F:$F,$C33,F_SZV_1A!V:V)</f>
        <v>0</v>
      </c>
      <c r="S33" s="191">
        <f>SUMIF(F_SZV_1A!$F:$F,$C33,F_SZV_1A!W:W)</f>
        <v>10000</v>
      </c>
      <c r="T33" s="191">
        <f>SUMIF(F_SZV_1A!$F:$F,$C33,F_SZV_1A!X:X)</f>
        <v>0</v>
      </c>
      <c r="U33" s="191">
        <f>SUMIF(F_SZV_1A!$F:$F,$C33,F_SZV_1A!Y:Y)</f>
        <v>0</v>
      </c>
      <c r="V33" s="191">
        <f>SUMIF(F_SZV_1A!$F:$F,$C33,F_SZV_1A!Z:Z)</f>
        <v>0</v>
      </c>
      <c r="W33" s="191">
        <f>SUMIF(F_SZV_1A!$F:$F,$C33,F_SZV_1A!AA:AA)</f>
        <v>0</v>
      </c>
      <c r="X33" s="198">
        <f>SUMIF(F_SZV_1A!$F:$F,$C33,F_SZV_1A!AB:AB)</f>
        <v>0</v>
      </c>
      <c r="Y33" s="37">
        <f t="shared" si="6"/>
        <v>15322</v>
      </c>
      <c r="Z33" s="21"/>
      <c r="AA33" s="205">
        <f>SUMIF(F_SZV_1A!$F:$F,$C33,F_SZV_1A!AF:AF)</f>
        <v>6140</v>
      </c>
      <c r="AB33" s="205">
        <f>SUMIF(F_SZV_1A!$F:$F,$C33,F_SZV_1A!AG:AG)</f>
        <v>0</v>
      </c>
      <c r="AC33" s="205">
        <f>SUMIF(F_SZV_1A!$F:$F,$C33,F_SZV_1A!AH:AH)</f>
        <v>0</v>
      </c>
      <c r="AD33" s="205">
        <f>SUMIF(F_SZV_1A!$F:$F,$C33,F_SZV_1A!AI:AI)</f>
        <v>0</v>
      </c>
      <c r="AE33" s="205">
        <f>SUMIF(F_SZV_1A!$F:$F,$C33,F_SZV_1A!AJ:AJ)</f>
        <v>0</v>
      </c>
      <c r="AF33" s="205">
        <f>SUMIF(F_SZV_1A!$F:$F,$C33,F_SZV_1A!AK:AK)</f>
        <v>0</v>
      </c>
      <c r="AG33" s="205">
        <f>SUMIF(F_SZV_1A!$F:$F,$C33,F_SZV_1A!AL:AL)</f>
        <v>0</v>
      </c>
      <c r="AH33" s="205">
        <f>SUMIF(F_SZV_1A!$F:$F,$C33,F_SZV_1A!AM:AM)</f>
        <v>0</v>
      </c>
      <c r="AI33" s="205">
        <f>SUMIF(F_SZV_1A!$F:$F,$C33,F_SZV_1A!AN:AN)</f>
        <v>0</v>
      </c>
      <c r="AJ33" s="205">
        <f>SUMIF(F_SZV_1A!$F:$F,$C33,F_SZV_1A!AO:AO)</f>
        <v>0</v>
      </c>
      <c r="AK33" s="205">
        <f>SUMIF(F_SZV_1A!$F:$F,$C33,F_SZV_1A!AP:AP)</f>
        <v>0</v>
      </c>
      <c r="AL33" s="37">
        <f t="shared" si="7"/>
        <v>6140</v>
      </c>
      <c r="AM33" s="21"/>
      <c r="AN33" s="21"/>
      <c r="AO33" s="21"/>
      <c r="AP33" s="21"/>
      <c r="AQ33" s="21"/>
      <c r="AR33" s="22" t="str">
        <f>INDEX(F_SZV_1A!$G:$G,MATCH($C33,F_SZV_1A!$F:$F,0))</f>
        <v>S019</v>
      </c>
      <c r="AS33" s="22">
        <f>COUNTIF(F_SZV_1A!$AY$3:$AY$1466,$D33)</f>
        <v>8</v>
      </c>
      <c r="AT33" s="22">
        <f>SUMIF(F_SZV_1A!$AY$3:$AY$1466,$D33,F_SZV_1A!$CF$3:$CF$1466)</f>
        <v>8</v>
      </c>
      <c r="AU33" s="22">
        <f>SUMIF(F_SZV_1A!$AY:$AY,$D33,F_SZV_1A!$CG:$CG)</f>
        <v>3</v>
      </c>
      <c r="AV33" s="22">
        <f>SUMIF(F_SZV_1A!$AY:$AY,$D33,F_SZV_1A!$CG:$CG)</f>
        <v>3</v>
      </c>
    </row>
    <row r="34" spans="1:48" x14ac:dyDescent="0.25">
      <c r="A34" s="42">
        <v>2732</v>
      </c>
      <c r="B34" s="216" t="s">
        <v>326</v>
      </c>
      <c r="C34" s="216" t="s">
        <v>327</v>
      </c>
      <c r="D34" s="216">
        <v>4219</v>
      </c>
      <c r="E34" s="216" t="s">
        <v>328</v>
      </c>
      <c r="F34" s="216" t="s">
        <v>329</v>
      </c>
      <c r="G34" s="36" t="str">
        <f t="shared" si="4"/>
        <v>Kitöltés rendben!</v>
      </c>
      <c r="H34" s="21"/>
      <c r="I34" s="190">
        <f t="shared" si="5"/>
        <v>1567000</v>
      </c>
      <c r="J34" s="191">
        <f>SUMIF(F_SZV_1A!$F:$F,$C34,F_SZV_1A!$N:$N)</f>
        <v>37000</v>
      </c>
      <c r="K34" s="191">
        <f>SUMIF(F_SZV_1A!$F:$F,$C34,F_SZV_1A!$O:$O)</f>
        <v>1530000</v>
      </c>
      <c r="L34" s="191">
        <f>SUMIF(F_SZV_1A!$F:$F,$C34,F_SZV_1A!$P:$P)</f>
        <v>0</v>
      </c>
      <c r="M34" s="21"/>
      <c r="N34" s="191">
        <f>SUMIF(F_SZV_1A!$F:$F,$C34,F_SZV_1A!R:R)</f>
        <v>37000</v>
      </c>
      <c r="O34" s="191">
        <f>SUMIF(F_SZV_1A!$F:$F,$C34,F_SZV_1A!S:S)</f>
        <v>0</v>
      </c>
      <c r="P34" s="191">
        <f>SUMIF(F_SZV_1A!$F:$F,$C34,F_SZV_1A!T:T)</f>
        <v>0</v>
      </c>
      <c r="Q34" s="191">
        <f>SUMIF(F_SZV_1A!$F:$F,$C34,F_SZV_1A!U:U)</f>
        <v>0</v>
      </c>
      <c r="R34" s="191">
        <f>SUMIF(F_SZV_1A!$F:$F,$C34,F_SZV_1A!V:V)</f>
        <v>0</v>
      </c>
      <c r="S34" s="191">
        <f>SUMIF(F_SZV_1A!$F:$F,$C34,F_SZV_1A!W:W)</f>
        <v>0</v>
      </c>
      <c r="T34" s="191">
        <f>SUMIF(F_SZV_1A!$F:$F,$C34,F_SZV_1A!X:X)</f>
        <v>0</v>
      </c>
      <c r="U34" s="191">
        <f>SUMIF(F_SZV_1A!$F:$F,$C34,F_SZV_1A!Y:Y)</f>
        <v>0</v>
      </c>
      <c r="V34" s="191">
        <f>SUMIF(F_SZV_1A!$F:$F,$C34,F_SZV_1A!Z:Z)</f>
        <v>0</v>
      </c>
      <c r="W34" s="191">
        <f>SUMIF(F_SZV_1A!$F:$F,$C34,F_SZV_1A!AA:AA)</f>
        <v>0</v>
      </c>
      <c r="X34" s="198">
        <f>SUMIF(F_SZV_1A!$F:$F,$C34,F_SZV_1A!AB:AB)</f>
        <v>0</v>
      </c>
      <c r="Y34" s="37">
        <f t="shared" si="6"/>
        <v>37000</v>
      </c>
      <c r="Z34" s="21"/>
      <c r="AA34" s="205">
        <f>SUMIF(F_SZV_1A!$F:$F,$C34,F_SZV_1A!AF:AF)</f>
        <v>143400</v>
      </c>
      <c r="AB34" s="205">
        <f>SUMIF(F_SZV_1A!$F:$F,$C34,F_SZV_1A!AG:AG)</f>
        <v>0</v>
      </c>
      <c r="AC34" s="205">
        <f>SUMIF(F_SZV_1A!$F:$F,$C34,F_SZV_1A!AH:AH)</f>
        <v>0</v>
      </c>
      <c r="AD34" s="205">
        <f>SUMIF(F_SZV_1A!$F:$F,$C34,F_SZV_1A!AI:AI)</f>
        <v>0</v>
      </c>
      <c r="AE34" s="205">
        <f>SUMIF(F_SZV_1A!$F:$F,$C34,F_SZV_1A!AJ:AJ)</f>
        <v>0</v>
      </c>
      <c r="AF34" s="205">
        <f>SUMIF(F_SZV_1A!$F:$F,$C34,F_SZV_1A!AK:AK)</f>
        <v>0</v>
      </c>
      <c r="AG34" s="205">
        <f>SUMIF(F_SZV_1A!$F:$F,$C34,F_SZV_1A!AL:AL)</f>
        <v>0</v>
      </c>
      <c r="AH34" s="205">
        <f>SUMIF(F_SZV_1A!$F:$F,$C34,F_SZV_1A!AM:AM)</f>
        <v>0</v>
      </c>
      <c r="AI34" s="205">
        <f>SUMIF(F_SZV_1A!$F:$F,$C34,F_SZV_1A!AN:AN)</f>
        <v>0</v>
      </c>
      <c r="AJ34" s="205">
        <f>SUMIF(F_SZV_1A!$F:$F,$C34,F_SZV_1A!AO:AO)</f>
        <v>0</v>
      </c>
      <c r="AK34" s="205">
        <f>SUMIF(F_SZV_1A!$F:$F,$C34,F_SZV_1A!AP:AP)</f>
        <v>0</v>
      </c>
      <c r="AL34" s="37">
        <f t="shared" si="7"/>
        <v>143400</v>
      </c>
      <c r="AM34" s="21"/>
      <c r="AN34" s="21"/>
      <c r="AO34" s="21"/>
      <c r="AP34" s="21"/>
      <c r="AQ34" s="21"/>
      <c r="AR34" s="22" t="str">
        <f>INDEX(F_SZV_1A!$G:$G,MATCH($C34,F_SZV_1A!$F:$F,0))</f>
        <v>S039 Sárvár szennyvízelvezetési és – tisztítási rendszer</v>
      </c>
      <c r="AS34" s="22">
        <f>COUNTIF(F_SZV_1A!$AY$3:$AY$1466,$D34)</f>
        <v>7</v>
      </c>
      <c r="AT34" s="22">
        <f>SUMIF(F_SZV_1A!$AY$3:$AY$1466,$D34,F_SZV_1A!$CF$3:$CF$1466)</f>
        <v>7</v>
      </c>
      <c r="AU34" s="22">
        <f>SUMIF(F_SZV_1A!$AY:$AY,$D34,F_SZV_1A!$CG:$CG)</f>
        <v>2</v>
      </c>
      <c r="AV34" s="22">
        <f>SUMIF(F_SZV_1A!$AY:$AY,$D34,F_SZV_1A!$CG:$CG)</f>
        <v>2</v>
      </c>
    </row>
    <row r="35" spans="1:48" x14ac:dyDescent="0.25">
      <c r="A35" s="42">
        <v>2733</v>
      </c>
      <c r="B35" s="216" t="s">
        <v>330</v>
      </c>
      <c r="C35" s="216" t="s">
        <v>331</v>
      </c>
      <c r="D35" s="216">
        <v>4220</v>
      </c>
      <c r="E35" s="216" t="s">
        <v>332</v>
      </c>
      <c r="F35" s="216" t="s">
        <v>333</v>
      </c>
      <c r="G35" s="36" t="str">
        <f t="shared" si="4"/>
        <v>Kitöltés rendben!</v>
      </c>
      <c r="H35" s="21"/>
      <c r="I35" s="190">
        <f t="shared" si="5"/>
        <v>125152</v>
      </c>
      <c r="J35" s="191">
        <f>SUMIF(F_SZV_1A!$F:$F,$C35,F_SZV_1A!$N:$N)</f>
        <v>6652</v>
      </c>
      <c r="K35" s="191">
        <f>SUMIF(F_SZV_1A!$F:$F,$C35,F_SZV_1A!$O:$O)</f>
        <v>118500</v>
      </c>
      <c r="L35" s="191">
        <f>SUMIF(F_SZV_1A!$F:$F,$C35,F_SZV_1A!$P:$P)</f>
        <v>0</v>
      </c>
      <c r="M35" s="21"/>
      <c r="N35" s="191">
        <f>SUMIF(F_SZV_1A!$F:$F,$C35,F_SZV_1A!R:R)</f>
        <v>6652</v>
      </c>
      <c r="O35" s="191">
        <f>SUMIF(F_SZV_1A!$F:$F,$C35,F_SZV_1A!S:S)</f>
        <v>0</v>
      </c>
      <c r="P35" s="191">
        <f>SUMIF(F_SZV_1A!$F:$F,$C35,F_SZV_1A!T:T)</f>
        <v>0</v>
      </c>
      <c r="Q35" s="191">
        <f>SUMIF(F_SZV_1A!$F:$F,$C35,F_SZV_1A!U:U)</f>
        <v>0</v>
      </c>
      <c r="R35" s="191">
        <f>SUMIF(F_SZV_1A!$F:$F,$C35,F_SZV_1A!V:V)</f>
        <v>0</v>
      </c>
      <c r="S35" s="191">
        <f>SUMIF(F_SZV_1A!$F:$F,$C35,F_SZV_1A!W:W)</f>
        <v>0</v>
      </c>
      <c r="T35" s="191">
        <f>SUMIF(F_SZV_1A!$F:$F,$C35,F_SZV_1A!X:X)</f>
        <v>0</v>
      </c>
      <c r="U35" s="191">
        <f>SUMIF(F_SZV_1A!$F:$F,$C35,F_SZV_1A!Y:Y)</f>
        <v>0</v>
      </c>
      <c r="V35" s="191">
        <f>SUMIF(F_SZV_1A!$F:$F,$C35,F_SZV_1A!Z:Z)</f>
        <v>0</v>
      </c>
      <c r="W35" s="191">
        <f>SUMIF(F_SZV_1A!$F:$F,$C35,F_SZV_1A!AA:AA)</f>
        <v>0</v>
      </c>
      <c r="X35" s="198">
        <f>SUMIF(F_SZV_1A!$F:$F,$C35,F_SZV_1A!AB:AB)</f>
        <v>0</v>
      </c>
      <c r="Y35" s="37">
        <f t="shared" si="6"/>
        <v>6652</v>
      </c>
      <c r="Z35" s="21"/>
      <c r="AA35" s="205">
        <f>SUMIF(F_SZV_1A!$F:$F,$C35,F_SZV_1A!AF:AF)</f>
        <v>12940</v>
      </c>
      <c r="AB35" s="205">
        <f>SUMIF(F_SZV_1A!$F:$F,$C35,F_SZV_1A!AG:AG)</f>
        <v>0</v>
      </c>
      <c r="AC35" s="205">
        <f>SUMIF(F_SZV_1A!$F:$F,$C35,F_SZV_1A!AH:AH)</f>
        <v>0</v>
      </c>
      <c r="AD35" s="205">
        <f>SUMIF(F_SZV_1A!$F:$F,$C35,F_SZV_1A!AI:AI)</f>
        <v>0</v>
      </c>
      <c r="AE35" s="205">
        <f>SUMIF(F_SZV_1A!$F:$F,$C35,F_SZV_1A!AJ:AJ)</f>
        <v>0</v>
      </c>
      <c r="AF35" s="205">
        <f>SUMIF(F_SZV_1A!$F:$F,$C35,F_SZV_1A!AK:AK)</f>
        <v>0</v>
      </c>
      <c r="AG35" s="205">
        <f>SUMIF(F_SZV_1A!$F:$F,$C35,F_SZV_1A!AL:AL)</f>
        <v>0</v>
      </c>
      <c r="AH35" s="205">
        <f>SUMIF(F_SZV_1A!$F:$F,$C35,F_SZV_1A!AM:AM)</f>
        <v>0</v>
      </c>
      <c r="AI35" s="205">
        <f>SUMIF(F_SZV_1A!$F:$F,$C35,F_SZV_1A!AN:AN)</f>
        <v>0</v>
      </c>
      <c r="AJ35" s="205">
        <f>SUMIF(F_SZV_1A!$F:$F,$C35,F_SZV_1A!AO:AO)</f>
        <v>0</v>
      </c>
      <c r="AK35" s="205">
        <f>SUMIF(F_SZV_1A!$F:$F,$C35,F_SZV_1A!AP:AP)</f>
        <v>0</v>
      </c>
      <c r="AL35" s="37">
        <f t="shared" si="7"/>
        <v>12940</v>
      </c>
      <c r="AM35" s="21"/>
      <c r="AN35" s="21"/>
      <c r="AO35" s="21"/>
      <c r="AP35" s="21"/>
      <c r="AQ35" s="21"/>
      <c r="AR35" s="22" t="str">
        <f>INDEX(F_SZV_1A!$G:$G,MATCH($C35,F_SZV_1A!$F:$F,0))</f>
        <v>S022</v>
      </c>
      <c r="AS35" s="22">
        <f>COUNTIF(F_SZV_1A!$AY$3:$AY$1466,$D35)</f>
        <v>9</v>
      </c>
      <c r="AT35" s="22">
        <f>SUMIF(F_SZV_1A!$AY$3:$AY$1466,$D35,F_SZV_1A!$CF$3:$CF$1466)</f>
        <v>9</v>
      </c>
      <c r="AU35" s="22">
        <f>SUMIF(F_SZV_1A!$AY:$AY,$D35,F_SZV_1A!$CG:$CG)</f>
        <v>2</v>
      </c>
      <c r="AV35" s="22">
        <f>SUMIF(F_SZV_1A!$AY:$AY,$D35,F_SZV_1A!$CG:$CG)</f>
        <v>2</v>
      </c>
    </row>
    <row r="36" spans="1:48" x14ac:dyDescent="0.25">
      <c r="A36" s="42">
        <v>2734</v>
      </c>
      <c r="B36" s="216" t="s">
        <v>334</v>
      </c>
      <c r="C36" s="216" t="s">
        <v>335</v>
      </c>
      <c r="D36" s="216">
        <v>4221</v>
      </c>
      <c r="E36" s="216" t="s">
        <v>336</v>
      </c>
      <c r="F36" s="216" t="s">
        <v>337</v>
      </c>
      <c r="G36" s="36" t="str">
        <f t="shared" si="4"/>
        <v>Kitöltés rendben!</v>
      </c>
      <c r="H36" s="21"/>
      <c r="I36" s="190">
        <f t="shared" si="5"/>
        <v>33855</v>
      </c>
      <c r="J36" s="191">
        <f>SUMIF(F_SZV_1A!$F:$F,$C36,F_SZV_1A!$N:$N)</f>
        <v>3855</v>
      </c>
      <c r="K36" s="191">
        <f>SUMIF(F_SZV_1A!$F:$F,$C36,F_SZV_1A!$O:$O)</f>
        <v>30000</v>
      </c>
      <c r="L36" s="191">
        <f>SUMIF(F_SZV_1A!$F:$F,$C36,F_SZV_1A!$P:$P)</f>
        <v>0</v>
      </c>
      <c r="M36" s="21"/>
      <c r="N36" s="191">
        <f>SUMIF(F_SZV_1A!$F:$F,$C36,F_SZV_1A!R:R)</f>
        <v>3855</v>
      </c>
      <c r="O36" s="191">
        <f>SUMIF(F_SZV_1A!$F:$F,$C36,F_SZV_1A!S:S)</f>
        <v>0</v>
      </c>
      <c r="P36" s="191">
        <f>SUMIF(F_SZV_1A!$F:$F,$C36,F_SZV_1A!T:T)</f>
        <v>0</v>
      </c>
      <c r="Q36" s="191">
        <f>SUMIF(F_SZV_1A!$F:$F,$C36,F_SZV_1A!U:U)</f>
        <v>0</v>
      </c>
      <c r="R36" s="191">
        <f>SUMIF(F_SZV_1A!$F:$F,$C36,F_SZV_1A!V:V)</f>
        <v>0</v>
      </c>
      <c r="S36" s="191">
        <f>SUMIF(F_SZV_1A!$F:$F,$C36,F_SZV_1A!W:W)</f>
        <v>0</v>
      </c>
      <c r="T36" s="191">
        <f>SUMIF(F_SZV_1A!$F:$F,$C36,F_SZV_1A!X:X)</f>
        <v>0</v>
      </c>
      <c r="U36" s="191">
        <f>SUMIF(F_SZV_1A!$F:$F,$C36,F_SZV_1A!Y:Y)</f>
        <v>0</v>
      </c>
      <c r="V36" s="191">
        <f>SUMIF(F_SZV_1A!$F:$F,$C36,F_SZV_1A!Z:Z)</f>
        <v>0</v>
      </c>
      <c r="W36" s="191">
        <f>SUMIF(F_SZV_1A!$F:$F,$C36,F_SZV_1A!AA:AA)</f>
        <v>0</v>
      </c>
      <c r="X36" s="198">
        <f>SUMIF(F_SZV_1A!$F:$F,$C36,F_SZV_1A!AB:AB)</f>
        <v>0</v>
      </c>
      <c r="Y36" s="37">
        <f t="shared" si="6"/>
        <v>3855</v>
      </c>
      <c r="Z36" s="21"/>
      <c r="AA36" s="205">
        <f>SUMIF(F_SZV_1A!$F:$F,$C36,F_SZV_1A!AF:AF)</f>
        <v>0</v>
      </c>
      <c r="AB36" s="205">
        <f>SUMIF(F_SZV_1A!$F:$F,$C36,F_SZV_1A!AG:AG)</f>
        <v>0</v>
      </c>
      <c r="AC36" s="205">
        <f>SUMIF(F_SZV_1A!$F:$F,$C36,F_SZV_1A!AH:AH)</f>
        <v>0</v>
      </c>
      <c r="AD36" s="205">
        <f>SUMIF(F_SZV_1A!$F:$F,$C36,F_SZV_1A!AI:AI)</f>
        <v>0</v>
      </c>
      <c r="AE36" s="205">
        <f>SUMIF(F_SZV_1A!$F:$F,$C36,F_SZV_1A!AJ:AJ)</f>
        <v>0</v>
      </c>
      <c r="AF36" s="205">
        <f>SUMIF(F_SZV_1A!$F:$F,$C36,F_SZV_1A!AK:AK)</f>
        <v>0</v>
      </c>
      <c r="AG36" s="205">
        <f>SUMIF(F_SZV_1A!$F:$F,$C36,F_SZV_1A!AL:AL)</f>
        <v>0</v>
      </c>
      <c r="AH36" s="205">
        <f>SUMIF(F_SZV_1A!$F:$F,$C36,F_SZV_1A!AM:AM)</f>
        <v>0</v>
      </c>
      <c r="AI36" s="205">
        <f>SUMIF(F_SZV_1A!$F:$F,$C36,F_SZV_1A!AN:AN)</f>
        <v>0</v>
      </c>
      <c r="AJ36" s="205">
        <f>SUMIF(F_SZV_1A!$F:$F,$C36,F_SZV_1A!AO:AO)</f>
        <v>0</v>
      </c>
      <c r="AK36" s="205">
        <f>SUMIF(F_SZV_1A!$F:$F,$C36,F_SZV_1A!AP:AP)</f>
        <v>0</v>
      </c>
      <c r="AL36" s="37">
        <f t="shared" si="7"/>
        <v>0</v>
      </c>
      <c r="AM36" s="21"/>
      <c r="AN36" s="21"/>
      <c r="AO36" s="21"/>
      <c r="AP36" s="21"/>
      <c r="AQ36" s="21"/>
      <c r="AR36" s="22" t="str">
        <f>INDEX(F_SZV_1A!$G:$G,MATCH($C36,F_SZV_1A!$F:$F,0))</f>
        <v>S035 Kemenessömjén szennyvízelvezetési és tisztítási rendszer</v>
      </c>
      <c r="AS36" s="22">
        <f>COUNTIF(F_SZV_1A!$AY$3:$AY$1466,$D36)</f>
        <v>4</v>
      </c>
      <c r="AT36" s="22">
        <f>SUMIF(F_SZV_1A!$AY$3:$AY$1466,$D36,F_SZV_1A!$CF$3:$CF$1466)</f>
        <v>4</v>
      </c>
      <c r="AU36" s="22">
        <f>SUMIF(F_SZV_1A!$AY:$AY,$D36,F_SZV_1A!$CG:$CG)</f>
        <v>2</v>
      </c>
      <c r="AV36" s="22">
        <f>SUMIF(F_SZV_1A!$AY:$AY,$D36,F_SZV_1A!$CG:$CG)</f>
        <v>2</v>
      </c>
    </row>
    <row r="37" spans="1:48" x14ac:dyDescent="0.25">
      <c r="A37" s="42">
        <v>2735</v>
      </c>
      <c r="B37" s="216" t="s">
        <v>338</v>
      </c>
      <c r="C37" s="216" t="s">
        <v>339</v>
      </c>
      <c r="D37" s="216">
        <v>4271</v>
      </c>
      <c r="E37" s="216" t="s">
        <v>340</v>
      </c>
      <c r="F37" s="216" t="s">
        <v>341</v>
      </c>
      <c r="G37" s="36" t="str">
        <f t="shared" si="4"/>
        <v>Kitöltés rendben!</v>
      </c>
      <c r="H37" s="21"/>
      <c r="I37" s="190">
        <f t="shared" si="5"/>
        <v>265375</v>
      </c>
      <c r="J37" s="191">
        <f>SUMIF(F_SZV_1A!$F:$F,$C37,F_SZV_1A!$N:$N)</f>
        <v>375</v>
      </c>
      <c r="K37" s="191">
        <f>SUMIF(F_SZV_1A!$F:$F,$C37,F_SZV_1A!$O:$O)</f>
        <v>265000</v>
      </c>
      <c r="L37" s="191">
        <f>SUMIF(F_SZV_1A!$F:$F,$C37,F_SZV_1A!$P:$P)</f>
        <v>0</v>
      </c>
      <c r="M37" s="21"/>
      <c r="N37" s="191">
        <f>SUMIF(F_SZV_1A!$F:$F,$C37,F_SZV_1A!R:R)</f>
        <v>375</v>
      </c>
      <c r="O37" s="191">
        <f>SUMIF(F_SZV_1A!$F:$F,$C37,F_SZV_1A!S:S)</f>
        <v>0</v>
      </c>
      <c r="P37" s="191">
        <f>SUMIF(F_SZV_1A!$F:$F,$C37,F_SZV_1A!T:T)</f>
        <v>0</v>
      </c>
      <c r="Q37" s="191">
        <f>SUMIF(F_SZV_1A!$F:$F,$C37,F_SZV_1A!U:U)</f>
        <v>0</v>
      </c>
      <c r="R37" s="191">
        <f>SUMIF(F_SZV_1A!$F:$F,$C37,F_SZV_1A!V:V)</f>
        <v>0</v>
      </c>
      <c r="S37" s="191">
        <f>SUMIF(F_SZV_1A!$F:$F,$C37,F_SZV_1A!W:W)</f>
        <v>0</v>
      </c>
      <c r="T37" s="191">
        <f>SUMIF(F_SZV_1A!$F:$F,$C37,F_SZV_1A!X:X)</f>
        <v>0</v>
      </c>
      <c r="U37" s="191">
        <f>SUMIF(F_SZV_1A!$F:$F,$C37,F_SZV_1A!Y:Y)</f>
        <v>0</v>
      </c>
      <c r="V37" s="191">
        <f>SUMIF(F_SZV_1A!$F:$F,$C37,F_SZV_1A!Z:Z)</f>
        <v>0</v>
      </c>
      <c r="W37" s="191">
        <f>SUMIF(F_SZV_1A!$F:$F,$C37,F_SZV_1A!AA:AA)</f>
        <v>0</v>
      </c>
      <c r="X37" s="198">
        <f>SUMIF(F_SZV_1A!$F:$F,$C37,F_SZV_1A!AB:AB)</f>
        <v>0</v>
      </c>
      <c r="Y37" s="37">
        <f t="shared" si="6"/>
        <v>375</v>
      </c>
      <c r="Z37" s="21"/>
      <c r="AA37" s="205">
        <f>SUMIF(F_SZV_1A!$F:$F,$C37,F_SZV_1A!AF:AF)</f>
        <v>5260</v>
      </c>
      <c r="AB37" s="205">
        <f>SUMIF(F_SZV_1A!$F:$F,$C37,F_SZV_1A!AG:AG)</f>
        <v>0</v>
      </c>
      <c r="AC37" s="205">
        <f>SUMIF(F_SZV_1A!$F:$F,$C37,F_SZV_1A!AH:AH)</f>
        <v>0</v>
      </c>
      <c r="AD37" s="205">
        <f>SUMIF(F_SZV_1A!$F:$F,$C37,F_SZV_1A!AI:AI)</f>
        <v>0</v>
      </c>
      <c r="AE37" s="205">
        <f>SUMIF(F_SZV_1A!$F:$F,$C37,F_SZV_1A!AJ:AJ)</f>
        <v>0</v>
      </c>
      <c r="AF37" s="205">
        <f>SUMIF(F_SZV_1A!$F:$F,$C37,F_SZV_1A!AK:AK)</f>
        <v>0</v>
      </c>
      <c r="AG37" s="205">
        <f>SUMIF(F_SZV_1A!$F:$F,$C37,F_SZV_1A!AL:AL)</f>
        <v>0</v>
      </c>
      <c r="AH37" s="205">
        <f>SUMIF(F_SZV_1A!$F:$F,$C37,F_SZV_1A!AM:AM)</f>
        <v>0</v>
      </c>
      <c r="AI37" s="205">
        <f>SUMIF(F_SZV_1A!$F:$F,$C37,F_SZV_1A!AN:AN)</f>
        <v>0</v>
      </c>
      <c r="AJ37" s="205">
        <f>SUMIF(F_SZV_1A!$F:$F,$C37,F_SZV_1A!AO:AO)</f>
        <v>0</v>
      </c>
      <c r="AK37" s="205">
        <f>SUMIF(F_SZV_1A!$F:$F,$C37,F_SZV_1A!AP:AP)</f>
        <v>0</v>
      </c>
      <c r="AL37" s="37">
        <f t="shared" si="7"/>
        <v>5260</v>
      </c>
      <c r="AM37" s="21"/>
      <c r="AN37" s="21"/>
      <c r="AO37" s="21"/>
      <c r="AP37" s="21"/>
      <c r="AQ37" s="21"/>
      <c r="AR37" s="22" t="str">
        <f>INDEX(F_SZV_1A!$G:$G,MATCH($C37,F_SZV_1A!$F:$F,0))</f>
        <v>S054 Magyarszombatfa szennyvízelvezetési és -tisztítási rendszer</v>
      </c>
      <c r="AS37" s="22">
        <f>COUNTIF(F_SZV_1A!$AY$3:$AY$1466,$D37)</f>
        <v>9</v>
      </c>
      <c r="AT37" s="22">
        <f>SUMIF(F_SZV_1A!$AY$3:$AY$1466,$D37,F_SZV_1A!$CF$3:$CF$1466)</f>
        <v>9</v>
      </c>
      <c r="AU37" s="22">
        <f>SUMIF(F_SZV_1A!$AY:$AY,$D37,F_SZV_1A!$CG:$CG)</f>
        <v>2</v>
      </c>
      <c r="AV37" s="22">
        <f>SUMIF(F_SZV_1A!$AY:$AY,$D37,F_SZV_1A!$CG:$CG)</f>
        <v>2</v>
      </c>
    </row>
    <row r="38" spans="1:48" x14ac:dyDescent="0.25">
      <c r="A38" s="42">
        <v>2736</v>
      </c>
      <c r="B38" s="216" t="s">
        <v>342</v>
      </c>
      <c r="C38" s="216" t="s">
        <v>343</v>
      </c>
      <c r="D38" s="216">
        <v>4222</v>
      </c>
      <c r="E38" s="216" t="s">
        <v>344</v>
      </c>
      <c r="F38" s="216" t="s">
        <v>345</v>
      </c>
      <c r="G38" s="36" t="str">
        <f t="shared" si="4"/>
        <v>Kitöltés rendben!</v>
      </c>
      <c r="H38" s="21"/>
      <c r="I38" s="190">
        <f t="shared" si="5"/>
        <v>234117</v>
      </c>
      <c r="J38" s="191">
        <f>SUMIF(F_SZV_1A!$F:$F,$C38,F_SZV_1A!$N:$N)</f>
        <v>4117</v>
      </c>
      <c r="K38" s="191">
        <f>SUMIF(F_SZV_1A!$F:$F,$C38,F_SZV_1A!$O:$O)</f>
        <v>230000</v>
      </c>
      <c r="L38" s="191">
        <f>SUMIF(F_SZV_1A!$F:$F,$C38,F_SZV_1A!$P:$P)</f>
        <v>0</v>
      </c>
      <c r="M38" s="21"/>
      <c r="N38" s="191">
        <f>SUMIF(F_SZV_1A!$F:$F,$C38,F_SZV_1A!R:R)</f>
        <v>4117</v>
      </c>
      <c r="O38" s="191">
        <f>SUMIF(F_SZV_1A!$F:$F,$C38,F_SZV_1A!S:S)</f>
        <v>0</v>
      </c>
      <c r="P38" s="191">
        <f>SUMIF(F_SZV_1A!$F:$F,$C38,F_SZV_1A!T:T)</f>
        <v>0</v>
      </c>
      <c r="Q38" s="191">
        <f>SUMIF(F_SZV_1A!$F:$F,$C38,F_SZV_1A!U:U)</f>
        <v>0</v>
      </c>
      <c r="R38" s="191">
        <f>SUMIF(F_SZV_1A!$F:$F,$C38,F_SZV_1A!V:V)</f>
        <v>0</v>
      </c>
      <c r="S38" s="191">
        <f>SUMIF(F_SZV_1A!$F:$F,$C38,F_SZV_1A!W:W)</f>
        <v>0</v>
      </c>
      <c r="T38" s="191">
        <f>SUMIF(F_SZV_1A!$F:$F,$C38,F_SZV_1A!X:X)</f>
        <v>0</v>
      </c>
      <c r="U38" s="191">
        <f>SUMIF(F_SZV_1A!$F:$F,$C38,F_SZV_1A!Y:Y)</f>
        <v>0</v>
      </c>
      <c r="V38" s="191">
        <f>SUMIF(F_SZV_1A!$F:$F,$C38,F_SZV_1A!Z:Z)</f>
        <v>0</v>
      </c>
      <c r="W38" s="191">
        <f>SUMIF(F_SZV_1A!$F:$F,$C38,F_SZV_1A!AA:AA)</f>
        <v>0</v>
      </c>
      <c r="X38" s="198">
        <f>SUMIF(F_SZV_1A!$F:$F,$C38,F_SZV_1A!AB:AB)</f>
        <v>0</v>
      </c>
      <c r="Y38" s="37">
        <f t="shared" si="6"/>
        <v>4117</v>
      </c>
      <c r="Z38" s="21"/>
      <c r="AA38" s="205">
        <f>SUMIF(F_SZV_1A!$F:$F,$C38,F_SZV_1A!AF:AF)</f>
        <v>2300</v>
      </c>
      <c r="AB38" s="205">
        <f>SUMIF(F_SZV_1A!$F:$F,$C38,F_SZV_1A!AG:AG)</f>
        <v>0</v>
      </c>
      <c r="AC38" s="205">
        <f>SUMIF(F_SZV_1A!$F:$F,$C38,F_SZV_1A!AH:AH)</f>
        <v>0</v>
      </c>
      <c r="AD38" s="205">
        <f>SUMIF(F_SZV_1A!$F:$F,$C38,F_SZV_1A!AI:AI)</f>
        <v>0</v>
      </c>
      <c r="AE38" s="205">
        <f>SUMIF(F_SZV_1A!$F:$F,$C38,F_SZV_1A!AJ:AJ)</f>
        <v>0</v>
      </c>
      <c r="AF38" s="205">
        <f>SUMIF(F_SZV_1A!$F:$F,$C38,F_SZV_1A!AK:AK)</f>
        <v>0</v>
      </c>
      <c r="AG38" s="205">
        <f>SUMIF(F_SZV_1A!$F:$F,$C38,F_SZV_1A!AL:AL)</f>
        <v>0</v>
      </c>
      <c r="AH38" s="205">
        <f>SUMIF(F_SZV_1A!$F:$F,$C38,F_SZV_1A!AM:AM)</f>
        <v>0</v>
      </c>
      <c r="AI38" s="205">
        <f>SUMIF(F_SZV_1A!$F:$F,$C38,F_SZV_1A!AN:AN)</f>
        <v>0</v>
      </c>
      <c r="AJ38" s="205">
        <f>SUMIF(F_SZV_1A!$F:$F,$C38,F_SZV_1A!AO:AO)</f>
        <v>0</v>
      </c>
      <c r="AK38" s="205">
        <f>SUMIF(F_SZV_1A!$F:$F,$C38,F_SZV_1A!AP:AP)</f>
        <v>0</v>
      </c>
      <c r="AL38" s="37">
        <f t="shared" si="7"/>
        <v>2300</v>
      </c>
      <c r="AM38" s="21"/>
      <c r="AN38" s="21"/>
      <c r="AO38" s="21"/>
      <c r="AP38" s="21"/>
      <c r="AQ38" s="21"/>
      <c r="AR38" s="22" t="str">
        <f>INDEX(F_SZV_1A!$G:$G,MATCH($C38,F_SZV_1A!$F:$F,0))</f>
        <v>S016</v>
      </c>
      <c r="AS38" s="22">
        <f>COUNTIF(F_SZV_1A!$AY$3:$AY$1466,$D38)</f>
        <v>5</v>
      </c>
      <c r="AT38" s="22">
        <f>SUMIF(F_SZV_1A!$AY$3:$AY$1466,$D38,F_SZV_1A!$CF$3:$CF$1466)</f>
        <v>5</v>
      </c>
      <c r="AU38" s="22">
        <f>SUMIF(F_SZV_1A!$AY:$AY,$D38,F_SZV_1A!$CG:$CG)</f>
        <v>2</v>
      </c>
      <c r="AV38" s="22">
        <f>SUMIF(F_SZV_1A!$AY:$AY,$D38,F_SZV_1A!$CG:$CG)</f>
        <v>2</v>
      </c>
    </row>
    <row r="39" spans="1:48" x14ac:dyDescent="0.25">
      <c r="A39" s="42">
        <v>2737</v>
      </c>
      <c r="B39" s="216" t="s">
        <v>346</v>
      </c>
      <c r="C39" s="216" t="s">
        <v>347</v>
      </c>
      <c r="D39" s="216">
        <v>4223</v>
      </c>
      <c r="E39" s="216" t="s">
        <v>348</v>
      </c>
      <c r="F39" s="216" t="s">
        <v>349</v>
      </c>
      <c r="G39" s="36" t="str">
        <f t="shared" si="4"/>
        <v>Kitöltés rendben!</v>
      </c>
      <c r="H39" s="21"/>
      <c r="I39" s="190">
        <f t="shared" si="5"/>
        <v>118849</v>
      </c>
      <c r="J39" s="191">
        <f>SUMIF(F_SZV_1A!$F:$F,$C39,F_SZV_1A!$N:$N)</f>
        <v>17849</v>
      </c>
      <c r="K39" s="191">
        <f>SUMIF(F_SZV_1A!$F:$F,$C39,F_SZV_1A!$O:$O)</f>
        <v>101000</v>
      </c>
      <c r="L39" s="191">
        <f>SUMIF(F_SZV_1A!$F:$F,$C39,F_SZV_1A!$P:$P)</f>
        <v>0</v>
      </c>
      <c r="M39" s="21"/>
      <c r="N39" s="191">
        <f>SUMIF(F_SZV_1A!$F:$F,$C39,F_SZV_1A!R:R)</f>
        <v>17849</v>
      </c>
      <c r="O39" s="191">
        <f>SUMIF(F_SZV_1A!$F:$F,$C39,F_SZV_1A!S:S)</f>
        <v>0</v>
      </c>
      <c r="P39" s="191">
        <f>SUMIF(F_SZV_1A!$F:$F,$C39,F_SZV_1A!T:T)</f>
        <v>0</v>
      </c>
      <c r="Q39" s="191">
        <f>SUMIF(F_SZV_1A!$F:$F,$C39,F_SZV_1A!U:U)</f>
        <v>0</v>
      </c>
      <c r="R39" s="191">
        <f>SUMIF(F_SZV_1A!$F:$F,$C39,F_SZV_1A!V:V)</f>
        <v>0</v>
      </c>
      <c r="S39" s="191">
        <f>SUMIF(F_SZV_1A!$F:$F,$C39,F_SZV_1A!W:W)</f>
        <v>0</v>
      </c>
      <c r="T39" s="191">
        <f>SUMIF(F_SZV_1A!$F:$F,$C39,F_SZV_1A!X:X)</f>
        <v>0</v>
      </c>
      <c r="U39" s="191">
        <f>SUMIF(F_SZV_1A!$F:$F,$C39,F_SZV_1A!Y:Y)</f>
        <v>0</v>
      </c>
      <c r="V39" s="191">
        <f>SUMIF(F_SZV_1A!$F:$F,$C39,F_SZV_1A!Z:Z)</f>
        <v>0</v>
      </c>
      <c r="W39" s="191">
        <f>SUMIF(F_SZV_1A!$F:$F,$C39,F_SZV_1A!AA:AA)</f>
        <v>0</v>
      </c>
      <c r="X39" s="198">
        <f>SUMIF(F_SZV_1A!$F:$F,$C39,F_SZV_1A!AB:AB)</f>
        <v>0</v>
      </c>
      <c r="Y39" s="37">
        <f t="shared" si="6"/>
        <v>17849</v>
      </c>
      <c r="Z39" s="21"/>
      <c r="AA39" s="205">
        <f>SUMIF(F_SZV_1A!$F:$F,$C39,F_SZV_1A!AF:AF)</f>
        <v>21500</v>
      </c>
      <c r="AB39" s="205">
        <f>SUMIF(F_SZV_1A!$F:$F,$C39,F_SZV_1A!AG:AG)</f>
        <v>0</v>
      </c>
      <c r="AC39" s="205">
        <f>SUMIF(F_SZV_1A!$F:$F,$C39,F_SZV_1A!AH:AH)</f>
        <v>0</v>
      </c>
      <c r="AD39" s="205">
        <f>SUMIF(F_SZV_1A!$F:$F,$C39,F_SZV_1A!AI:AI)</f>
        <v>0</v>
      </c>
      <c r="AE39" s="205">
        <f>SUMIF(F_SZV_1A!$F:$F,$C39,F_SZV_1A!AJ:AJ)</f>
        <v>0</v>
      </c>
      <c r="AF39" s="205">
        <f>SUMIF(F_SZV_1A!$F:$F,$C39,F_SZV_1A!AK:AK)</f>
        <v>0</v>
      </c>
      <c r="AG39" s="205">
        <f>SUMIF(F_SZV_1A!$F:$F,$C39,F_SZV_1A!AL:AL)</f>
        <v>0</v>
      </c>
      <c r="AH39" s="205">
        <f>SUMIF(F_SZV_1A!$F:$F,$C39,F_SZV_1A!AM:AM)</f>
        <v>0</v>
      </c>
      <c r="AI39" s="205">
        <f>SUMIF(F_SZV_1A!$F:$F,$C39,F_SZV_1A!AN:AN)</f>
        <v>0</v>
      </c>
      <c r="AJ39" s="205">
        <f>SUMIF(F_SZV_1A!$F:$F,$C39,F_SZV_1A!AO:AO)</f>
        <v>0</v>
      </c>
      <c r="AK39" s="205">
        <f>SUMIF(F_SZV_1A!$F:$F,$C39,F_SZV_1A!AP:AP)</f>
        <v>0</v>
      </c>
      <c r="AL39" s="37">
        <f t="shared" si="7"/>
        <v>21500</v>
      </c>
      <c r="AM39" s="21"/>
      <c r="AN39" s="21"/>
      <c r="AO39" s="21"/>
      <c r="AP39" s="21"/>
      <c r="AQ39" s="21"/>
      <c r="AR39" s="22" t="str">
        <f>INDEX(F_SZV_1A!$G:$G,MATCH($C39,F_SZV_1A!$F:$F,0))</f>
        <v>S028</v>
      </c>
      <c r="AS39" s="22">
        <f>COUNTIF(F_SZV_1A!$AY$3:$AY$1466,$D39)</f>
        <v>8</v>
      </c>
      <c r="AT39" s="22">
        <f>SUMIF(F_SZV_1A!$AY$3:$AY$1466,$D39,F_SZV_1A!$CF$3:$CF$1466)</f>
        <v>8</v>
      </c>
      <c r="AU39" s="22">
        <f>SUMIF(F_SZV_1A!$AY:$AY,$D39,F_SZV_1A!$CG:$CG)</f>
        <v>2</v>
      </c>
      <c r="AV39" s="22">
        <f>SUMIF(F_SZV_1A!$AY:$AY,$D39,F_SZV_1A!$CG:$CG)</f>
        <v>2</v>
      </c>
    </row>
    <row r="40" spans="1:48" x14ac:dyDescent="0.25">
      <c r="A40" s="42">
        <v>2738</v>
      </c>
      <c r="B40" s="216" t="s">
        <v>350</v>
      </c>
      <c r="C40" s="216" t="s">
        <v>351</v>
      </c>
      <c r="D40" s="216">
        <v>4224</v>
      </c>
      <c r="E40" s="216" t="s">
        <v>352</v>
      </c>
      <c r="F40" s="216" t="s">
        <v>353</v>
      </c>
      <c r="G40" s="36" t="str">
        <f t="shared" si="4"/>
        <v>Kitöltés rendben!</v>
      </c>
      <c r="H40" s="21"/>
      <c r="I40" s="190">
        <f t="shared" si="5"/>
        <v>678000</v>
      </c>
      <c r="J40" s="191">
        <f>SUMIF(F_SZV_1A!$F:$F,$C40,F_SZV_1A!$N:$N)</f>
        <v>28000</v>
      </c>
      <c r="K40" s="191">
        <f>SUMIF(F_SZV_1A!$F:$F,$C40,F_SZV_1A!$O:$O)</f>
        <v>650000</v>
      </c>
      <c r="L40" s="191">
        <f>SUMIF(F_SZV_1A!$F:$F,$C40,F_SZV_1A!$P:$P)</f>
        <v>0</v>
      </c>
      <c r="M40" s="21"/>
      <c r="N40" s="191">
        <f>SUMIF(F_SZV_1A!$F:$F,$C40,F_SZV_1A!R:R)</f>
        <v>28000</v>
      </c>
      <c r="O40" s="191">
        <f>SUMIF(F_SZV_1A!$F:$F,$C40,F_SZV_1A!S:S)</f>
        <v>0</v>
      </c>
      <c r="P40" s="191">
        <f>SUMIF(F_SZV_1A!$F:$F,$C40,F_SZV_1A!T:T)</f>
        <v>0</v>
      </c>
      <c r="Q40" s="191">
        <f>SUMIF(F_SZV_1A!$F:$F,$C40,F_SZV_1A!U:U)</f>
        <v>0</v>
      </c>
      <c r="R40" s="191">
        <f>SUMIF(F_SZV_1A!$F:$F,$C40,F_SZV_1A!V:V)</f>
        <v>0</v>
      </c>
      <c r="S40" s="191">
        <f>SUMIF(F_SZV_1A!$F:$F,$C40,F_SZV_1A!W:W)</f>
        <v>0</v>
      </c>
      <c r="T40" s="191">
        <f>SUMIF(F_SZV_1A!$F:$F,$C40,F_SZV_1A!X:X)</f>
        <v>0</v>
      </c>
      <c r="U40" s="191">
        <f>SUMIF(F_SZV_1A!$F:$F,$C40,F_SZV_1A!Y:Y)</f>
        <v>0</v>
      </c>
      <c r="V40" s="191">
        <f>SUMIF(F_SZV_1A!$F:$F,$C40,F_SZV_1A!Z:Z)</f>
        <v>0</v>
      </c>
      <c r="W40" s="191">
        <f>SUMIF(F_SZV_1A!$F:$F,$C40,F_SZV_1A!AA:AA)</f>
        <v>0</v>
      </c>
      <c r="X40" s="198">
        <f>SUMIF(F_SZV_1A!$F:$F,$C40,F_SZV_1A!AB:AB)</f>
        <v>0</v>
      </c>
      <c r="Y40" s="37">
        <f t="shared" si="6"/>
        <v>28000</v>
      </c>
      <c r="Z40" s="21"/>
      <c r="AA40" s="205">
        <f>SUMIF(F_SZV_1A!$F:$F,$C40,F_SZV_1A!AF:AF)</f>
        <v>113710</v>
      </c>
      <c r="AB40" s="205">
        <f>SUMIF(F_SZV_1A!$F:$F,$C40,F_SZV_1A!AG:AG)</f>
        <v>0</v>
      </c>
      <c r="AC40" s="205">
        <f>SUMIF(F_SZV_1A!$F:$F,$C40,F_SZV_1A!AH:AH)</f>
        <v>0</v>
      </c>
      <c r="AD40" s="205">
        <f>SUMIF(F_SZV_1A!$F:$F,$C40,F_SZV_1A!AI:AI)</f>
        <v>0</v>
      </c>
      <c r="AE40" s="205">
        <f>SUMIF(F_SZV_1A!$F:$F,$C40,F_SZV_1A!AJ:AJ)</f>
        <v>0</v>
      </c>
      <c r="AF40" s="205">
        <f>SUMIF(F_SZV_1A!$F:$F,$C40,F_SZV_1A!AK:AK)</f>
        <v>0</v>
      </c>
      <c r="AG40" s="205">
        <f>SUMIF(F_SZV_1A!$F:$F,$C40,F_SZV_1A!AL:AL)</f>
        <v>0</v>
      </c>
      <c r="AH40" s="205">
        <f>SUMIF(F_SZV_1A!$F:$F,$C40,F_SZV_1A!AM:AM)</f>
        <v>0</v>
      </c>
      <c r="AI40" s="205">
        <f>SUMIF(F_SZV_1A!$F:$F,$C40,F_SZV_1A!AN:AN)</f>
        <v>0</v>
      </c>
      <c r="AJ40" s="205">
        <f>SUMIF(F_SZV_1A!$F:$F,$C40,F_SZV_1A!AO:AO)</f>
        <v>0</v>
      </c>
      <c r="AK40" s="205">
        <f>SUMIF(F_SZV_1A!$F:$F,$C40,F_SZV_1A!AP:AP)</f>
        <v>0</v>
      </c>
      <c r="AL40" s="37">
        <f t="shared" si="7"/>
        <v>113710</v>
      </c>
      <c r="AM40" s="21"/>
      <c r="AN40" s="21"/>
      <c r="AO40" s="21"/>
      <c r="AP40" s="21"/>
      <c r="AQ40" s="21"/>
      <c r="AR40" s="22" t="str">
        <f>INDEX(F_SZV_1A!$G:$G,MATCH($C40,F_SZV_1A!$F:$F,0))</f>
        <v>S038</v>
      </c>
      <c r="AS40" s="22">
        <f>COUNTIF(F_SZV_1A!$AY$3:$AY$1466,$D40)</f>
        <v>10</v>
      </c>
      <c r="AT40" s="22">
        <f>SUMIF(F_SZV_1A!$AY$3:$AY$1466,$D40,F_SZV_1A!$CF$3:$CF$1466)</f>
        <v>10</v>
      </c>
      <c r="AU40" s="22">
        <f>SUMIF(F_SZV_1A!$AY:$AY,$D40,F_SZV_1A!$CG:$CG)</f>
        <v>2</v>
      </c>
      <c r="AV40" s="22">
        <f>SUMIF(F_SZV_1A!$AY:$AY,$D40,F_SZV_1A!$CG:$CG)</f>
        <v>2</v>
      </c>
    </row>
    <row r="41" spans="1:48" x14ac:dyDescent="0.25">
      <c r="A41" s="42">
        <v>2739</v>
      </c>
      <c r="B41" s="216" t="s">
        <v>354</v>
      </c>
      <c r="C41" s="216" t="s">
        <v>355</v>
      </c>
      <c r="D41" s="216">
        <v>4225</v>
      </c>
      <c r="E41" s="216" t="s">
        <v>356</v>
      </c>
      <c r="F41" s="216" t="s">
        <v>357</v>
      </c>
      <c r="G41" s="36" t="str">
        <f t="shared" si="4"/>
        <v>Kitöltés rendben!</v>
      </c>
      <c r="H41" s="21"/>
      <c r="I41" s="190">
        <f t="shared" si="5"/>
        <v>630566</v>
      </c>
      <c r="J41" s="191">
        <f>SUMIF(F_SZV_1A!$F:$F,$C41,F_SZV_1A!$N:$N)</f>
        <v>566</v>
      </c>
      <c r="K41" s="191">
        <f>SUMIF(F_SZV_1A!$F:$F,$C41,F_SZV_1A!$O:$O)</f>
        <v>630000</v>
      </c>
      <c r="L41" s="191">
        <f>SUMIF(F_SZV_1A!$F:$F,$C41,F_SZV_1A!$P:$P)</f>
        <v>0</v>
      </c>
      <c r="M41" s="21"/>
      <c r="N41" s="191">
        <f>SUMIF(F_SZV_1A!$F:$F,$C41,F_SZV_1A!R:R)</f>
        <v>566</v>
      </c>
      <c r="O41" s="191">
        <f>SUMIF(F_SZV_1A!$F:$F,$C41,F_SZV_1A!S:S)</f>
        <v>0</v>
      </c>
      <c r="P41" s="191">
        <f>SUMIF(F_SZV_1A!$F:$F,$C41,F_SZV_1A!T:T)</f>
        <v>0</v>
      </c>
      <c r="Q41" s="191">
        <f>SUMIF(F_SZV_1A!$F:$F,$C41,F_SZV_1A!U:U)</f>
        <v>0</v>
      </c>
      <c r="R41" s="191">
        <f>SUMIF(F_SZV_1A!$F:$F,$C41,F_SZV_1A!V:V)</f>
        <v>0</v>
      </c>
      <c r="S41" s="191">
        <f>SUMIF(F_SZV_1A!$F:$F,$C41,F_SZV_1A!W:W)</f>
        <v>0</v>
      </c>
      <c r="T41" s="191">
        <f>SUMIF(F_SZV_1A!$F:$F,$C41,F_SZV_1A!X:X)</f>
        <v>0</v>
      </c>
      <c r="U41" s="191">
        <f>SUMIF(F_SZV_1A!$F:$F,$C41,F_SZV_1A!Y:Y)</f>
        <v>0</v>
      </c>
      <c r="V41" s="191">
        <f>SUMIF(F_SZV_1A!$F:$F,$C41,F_SZV_1A!Z:Z)</f>
        <v>0</v>
      </c>
      <c r="W41" s="191">
        <f>SUMIF(F_SZV_1A!$F:$F,$C41,F_SZV_1A!AA:AA)</f>
        <v>0</v>
      </c>
      <c r="X41" s="198">
        <f>SUMIF(F_SZV_1A!$F:$F,$C41,F_SZV_1A!AB:AB)</f>
        <v>0</v>
      </c>
      <c r="Y41" s="37">
        <f t="shared" si="6"/>
        <v>566</v>
      </c>
      <c r="Z41" s="21"/>
      <c r="AA41" s="205">
        <f>SUMIF(F_SZV_1A!$F:$F,$C41,F_SZV_1A!AF:AF)</f>
        <v>33190</v>
      </c>
      <c r="AB41" s="205">
        <f>SUMIF(F_SZV_1A!$F:$F,$C41,F_SZV_1A!AG:AG)</f>
        <v>0</v>
      </c>
      <c r="AC41" s="205">
        <f>SUMIF(F_SZV_1A!$F:$F,$C41,F_SZV_1A!AH:AH)</f>
        <v>0</v>
      </c>
      <c r="AD41" s="205">
        <f>SUMIF(F_SZV_1A!$F:$F,$C41,F_SZV_1A!AI:AI)</f>
        <v>0</v>
      </c>
      <c r="AE41" s="205">
        <f>SUMIF(F_SZV_1A!$F:$F,$C41,F_SZV_1A!AJ:AJ)</f>
        <v>0</v>
      </c>
      <c r="AF41" s="205">
        <f>SUMIF(F_SZV_1A!$F:$F,$C41,F_SZV_1A!AK:AK)</f>
        <v>0</v>
      </c>
      <c r="AG41" s="205">
        <f>SUMIF(F_SZV_1A!$F:$F,$C41,F_SZV_1A!AL:AL)</f>
        <v>0</v>
      </c>
      <c r="AH41" s="205">
        <f>SUMIF(F_SZV_1A!$F:$F,$C41,F_SZV_1A!AM:AM)</f>
        <v>0</v>
      </c>
      <c r="AI41" s="205">
        <f>SUMIF(F_SZV_1A!$F:$F,$C41,F_SZV_1A!AN:AN)</f>
        <v>0</v>
      </c>
      <c r="AJ41" s="205">
        <f>SUMIF(F_SZV_1A!$F:$F,$C41,F_SZV_1A!AO:AO)</f>
        <v>0</v>
      </c>
      <c r="AK41" s="205">
        <f>SUMIF(F_SZV_1A!$F:$F,$C41,F_SZV_1A!AP:AP)</f>
        <v>0</v>
      </c>
      <c r="AL41" s="37">
        <f t="shared" si="7"/>
        <v>33190</v>
      </c>
      <c r="AM41" s="21"/>
      <c r="AN41" s="21"/>
      <c r="AO41" s="21"/>
      <c r="AP41" s="21"/>
      <c r="AQ41" s="21"/>
      <c r="AR41" s="22" t="str">
        <f>INDEX(F_SZV_1A!$G:$G,MATCH($C41,F_SZV_1A!$F:$F,0))</f>
        <v>S009</v>
      </c>
      <c r="AS41" s="22">
        <f>COUNTIF(F_SZV_1A!$AY$3:$AY$1466,$D41)</f>
        <v>10</v>
      </c>
      <c r="AT41" s="22">
        <f>SUMIF(F_SZV_1A!$AY$3:$AY$1466,$D41,F_SZV_1A!$CF$3:$CF$1466)</f>
        <v>10</v>
      </c>
      <c r="AU41" s="22">
        <f>SUMIF(F_SZV_1A!$AY:$AY,$D41,F_SZV_1A!$CG:$CG)</f>
        <v>2</v>
      </c>
      <c r="AV41" s="22">
        <f>SUMIF(F_SZV_1A!$AY:$AY,$D41,F_SZV_1A!$CG:$CG)</f>
        <v>2</v>
      </c>
    </row>
    <row r="42" spans="1:48" x14ac:dyDescent="0.25">
      <c r="A42" s="42">
        <v>2740</v>
      </c>
      <c r="B42" s="216" t="s">
        <v>358</v>
      </c>
      <c r="C42" s="216" t="s">
        <v>359</v>
      </c>
      <c r="D42" s="216">
        <v>4226</v>
      </c>
      <c r="E42" s="216" t="s">
        <v>360</v>
      </c>
      <c r="F42" s="216" t="s">
        <v>361</v>
      </c>
      <c r="G42" s="36" t="str">
        <f t="shared" si="4"/>
        <v>Kitöltés rendben!</v>
      </c>
      <c r="H42" s="21"/>
      <c r="I42" s="190">
        <f t="shared" si="5"/>
        <v>92286</v>
      </c>
      <c r="J42" s="191">
        <f>SUMIF(F_SZV_1A!$F:$F,$C42,F_SZV_1A!$N:$N)</f>
        <v>7286</v>
      </c>
      <c r="K42" s="191">
        <f>SUMIF(F_SZV_1A!$F:$F,$C42,F_SZV_1A!$O:$O)</f>
        <v>85000</v>
      </c>
      <c r="L42" s="191">
        <f>SUMIF(F_SZV_1A!$F:$F,$C42,F_SZV_1A!$P:$P)</f>
        <v>0</v>
      </c>
      <c r="M42" s="21"/>
      <c r="N42" s="191">
        <f>SUMIF(F_SZV_1A!$F:$F,$C42,F_SZV_1A!R:R)</f>
        <v>7286</v>
      </c>
      <c r="O42" s="191">
        <f>SUMIF(F_SZV_1A!$F:$F,$C42,F_SZV_1A!S:S)</f>
        <v>0</v>
      </c>
      <c r="P42" s="191">
        <f>SUMIF(F_SZV_1A!$F:$F,$C42,F_SZV_1A!T:T)</f>
        <v>0</v>
      </c>
      <c r="Q42" s="191">
        <f>SUMIF(F_SZV_1A!$F:$F,$C42,F_SZV_1A!U:U)</f>
        <v>0</v>
      </c>
      <c r="R42" s="191">
        <f>SUMIF(F_SZV_1A!$F:$F,$C42,F_SZV_1A!V:V)</f>
        <v>0</v>
      </c>
      <c r="S42" s="191">
        <f>SUMIF(F_SZV_1A!$F:$F,$C42,F_SZV_1A!W:W)</f>
        <v>0</v>
      </c>
      <c r="T42" s="191">
        <f>SUMIF(F_SZV_1A!$F:$F,$C42,F_SZV_1A!X:X)</f>
        <v>0</v>
      </c>
      <c r="U42" s="191">
        <f>SUMIF(F_SZV_1A!$F:$F,$C42,F_SZV_1A!Y:Y)</f>
        <v>0</v>
      </c>
      <c r="V42" s="191">
        <f>SUMIF(F_SZV_1A!$F:$F,$C42,F_SZV_1A!Z:Z)</f>
        <v>0</v>
      </c>
      <c r="W42" s="191">
        <f>SUMIF(F_SZV_1A!$F:$F,$C42,F_SZV_1A!AA:AA)</f>
        <v>0</v>
      </c>
      <c r="X42" s="198">
        <f>SUMIF(F_SZV_1A!$F:$F,$C42,F_SZV_1A!AB:AB)</f>
        <v>0</v>
      </c>
      <c r="Y42" s="37">
        <f t="shared" si="6"/>
        <v>7286</v>
      </c>
      <c r="Z42" s="21"/>
      <c r="AA42" s="205">
        <f>SUMIF(F_SZV_1A!$F:$F,$C42,F_SZV_1A!AF:AF)</f>
        <v>27500</v>
      </c>
      <c r="AB42" s="205">
        <f>SUMIF(F_SZV_1A!$F:$F,$C42,F_SZV_1A!AG:AG)</f>
        <v>0</v>
      </c>
      <c r="AC42" s="205">
        <f>SUMIF(F_SZV_1A!$F:$F,$C42,F_SZV_1A!AH:AH)</f>
        <v>0</v>
      </c>
      <c r="AD42" s="205">
        <f>SUMIF(F_SZV_1A!$F:$F,$C42,F_SZV_1A!AI:AI)</f>
        <v>0</v>
      </c>
      <c r="AE42" s="205">
        <f>SUMIF(F_SZV_1A!$F:$F,$C42,F_SZV_1A!AJ:AJ)</f>
        <v>0</v>
      </c>
      <c r="AF42" s="205">
        <f>SUMIF(F_SZV_1A!$F:$F,$C42,F_SZV_1A!AK:AK)</f>
        <v>0</v>
      </c>
      <c r="AG42" s="205">
        <f>SUMIF(F_SZV_1A!$F:$F,$C42,F_SZV_1A!AL:AL)</f>
        <v>0</v>
      </c>
      <c r="AH42" s="205">
        <f>SUMIF(F_SZV_1A!$F:$F,$C42,F_SZV_1A!AM:AM)</f>
        <v>0</v>
      </c>
      <c r="AI42" s="205">
        <f>SUMIF(F_SZV_1A!$F:$F,$C42,F_SZV_1A!AN:AN)</f>
        <v>0</v>
      </c>
      <c r="AJ42" s="205">
        <f>SUMIF(F_SZV_1A!$F:$F,$C42,F_SZV_1A!AO:AO)</f>
        <v>0</v>
      </c>
      <c r="AK42" s="205">
        <f>SUMIF(F_SZV_1A!$F:$F,$C42,F_SZV_1A!AP:AP)</f>
        <v>0</v>
      </c>
      <c r="AL42" s="37">
        <f t="shared" si="7"/>
        <v>27500</v>
      </c>
      <c r="AM42" s="21"/>
      <c r="AN42" s="21"/>
      <c r="AO42" s="21"/>
      <c r="AP42" s="21"/>
      <c r="AQ42" s="21"/>
      <c r="AR42" s="22" t="str">
        <f>INDEX(F_SZV_1A!$G:$G,MATCH($C42,F_SZV_1A!$F:$F,0))</f>
        <v>S023</v>
      </c>
      <c r="AS42" s="22">
        <f>COUNTIF(F_SZV_1A!$AY$3:$AY$1466,$D42)</f>
        <v>4</v>
      </c>
      <c r="AT42" s="22">
        <f>SUMIF(F_SZV_1A!$AY$3:$AY$1466,$D42,F_SZV_1A!$CF$3:$CF$1466)</f>
        <v>4</v>
      </c>
      <c r="AU42" s="22">
        <f>SUMIF(F_SZV_1A!$AY:$AY,$D42,F_SZV_1A!$CG:$CG)</f>
        <v>2</v>
      </c>
      <c r="AV42" s="22">
        <f>SUMIF(F_SZV_1A!$AY:$AY,$D42,F_SZV_1A!$CG:$CG)</f>
        <v>2</v>
      </c>
    </row>
    <row r="43" spans="1:48" x14ac:dyDescent="0.25">
      <c r="A43" s="42">
        <v>2741</v>
      </c>
      <c r="B43" s="216" t="s">
        <v>362</v>
      </c>
      <c r="C43" s="216" t="s">
        <v>363</v>
      </c>
      <c r="D43" s="216">
        <v>4227</v>
      </c>
      <c r="E43" s="216" t="s">
        <v>364</v>
      </c>
      <c r="F43" s="216" t="s">
        <v>365</v>
      </c>
      <c r="G43" s="36" t="str">
        <f t="shared" si="4"/>
        <v>Kitöltés rendben!</v>
      </c>
      <c r="H43" s="21"/>
      <c r="I43" s="190">
        <f t="shared" si="5"/>
        <v>716000</v>
      </c>
      <c r="J43" s="191">
        <f>SUMIF(F_SZV_1A!$F:$F,$C43,F_SZV_1A!$N:$N)</f>
        <v>11000</v>
      </c>
      <c r="K43" s="191">
        <f>SUMIF(F_SZV_1A!$F:$F,$C43,F_SZV_1A!$O:$O)</f>
        <v>705000</v>
      </c>
      <c r="L43" s="191">
        <f>SUMIF(F_SZV_1A!$F:$F,$C43,F_SZV_1A!$P:$P)</f>
        <v>0</v>
      </c>
      <c r="M43" s="21"/>
      <c r="N43" s="191">
        <f>SUMIF(F_SZV_1A!$F:$F,$C43,F_SZV_1A!R:R)</f>
        <v>11000</v>
      </c>
      <c r="O43" s="191">
        <f>SUMIF(F_SZV_1A!$F:$F,$C43,F_SZV_1A!S:S)</f>
        <v>0</v>
      </c>
      <c r="P43" s="191">
        <f>SUMIF(F_SZV_1A!$F:$F,$C43,F_SZV_1A!T:T)</f>
        <v>0</v>
      </c>
      <c r="Q43" s="191">
        <f>SUMIF(F_SZV_1A!$F:$F,$C43,F_SZV_1A!U:U)</f>
        <v>0</v>
      </c>
      <c r="R43" s="191">
        <f>SUMIF(F_SZV_1A!$F:$F,$C43,F_SZV_1A!V:V)</f>
        <v>0</v>
      </c>
      <c r="S43" s="191">
        <f>SUMIF(F_SZV_1A!$F:$F,$C43,F_SZV_1A!W:W)</f>
        <v>0</v>
      </c>
      <c r="T43" s="191">
        <f>SUMIF(F_SZV_1A!$F:$F,$C43,F_SZV_1A!X:X)</f>
        <v>0</v>
      </c>
      <c r="U43" s="191">
        <f>SUMIF(F_SZV_1A!$F:$F,$C43,F_SZV_1A!Y:Y)</f>
        <v>0</v>
      </c>
      <c r="V43" s="191">
        <f>SUMIF(F_SZV_1A!$F:$F,$C43,F_SZV_1A!Z:Z)</f>
        <v>0</v>
      </c>
      <c r="W43" s="191">
        <f>SUMIF(F_SZV_1A!$F:$F,$C43,F_SZV_1A!AA:AA)</f>
        <v>0</v>
      </c>
      <c r="X43" s="198">
        <f>SUMIF(F_SZV_1A!$F:$F,$C43,F_SZV_1A!AB:AB)</f>
        <v>0</v>
      </c>
      <c r="Y43" s="37">
        <f t="shared" si="6"/>
        <v>11000</v>
      </c>
      <c r="Z43" s="21"/>
      <c r="AA43" s="205">
        <f>SUMIF(F_SZV_1A!$F:$F,$C43,F_SZV_1A!AF:AF)</f>
        <v>19900</v>
      </c>
      <c r="AB43" s="205">
        <f>SUMIF(F_SZV_1A!$F:$F,$C43,F_SZV_1A!AG:AG)</f>
        <v>0</v>
      </c>
      <c r="AC43" s="205">
        <f>SUMIF(F_SZV_1A!$F:$F,$C43,F_SZV_1A!AH:AH)</f>
        <v>0</v>
      </c>
      <c r="AD43" s="205">
        <f>SUMIF(F_SZV_1A!$F:$F,$C43,F_SZV_1A!AI:AI)</f>
        <v>0</v>
      </c>
      <c r="AE43" s="205">
        <f>SUMIF(F_SZV_1A!$F:$F,$C43,F_SZV_1A!AJ:AJ)</f>
        <v>0</v>
      </c>
      <c r="AF43" s="205">
        <f>SUMIF(F_SZV_1A!$F:$F,$C43,F_SZV_1A!AK:AK)</f>
        <v>0</v>
      </c>
      <c r="AG43" s="205">
        <f>SUMIF(F_SZV_1A!$F:$F,$C43,F_SZV_1A!AL:AL)</f>
        <v>0</v>
      </c>
      <c r="AH43" s="205">
        <f>SUMIF(F_SZV_1A!$F:$F,$C43,F_SZV_1A!AM:AM)</f>
        <v>0</v>
      </c>
      <c r="AI43" s="205">
        <f>SUMIF(F_SZV_1A!$F:$F,$C43,F_SZV_1A!AN:AN)</f>
        <v>0</v>
      </c>
      <c r="AJ43" s="205">
        <f>SUMIF(F_SZV_1A!$F:$F,$C43,F_SZV_1A!AO:AO)</f>
        <v>0</v>
      </c>
      <c r="AK43" s="205">
        <f>SUMIF(F_SZV_1A!$F:$F,$C43,F_SZV_1A!AP:AP)</f>
        <v>0</v>
      </c>
      <c r="AL43" s="37">
        <f t="shared" si="7"/>
        <v>19900</v>
      </c>
      <c r="AM43" s="21"/>
      <c r="AN43" s="21"/>
      <c r="AO43" s="21"/>
      <c r="AP43" s="21"/>
      <c r="AQ43" s="21"/>
      <c r="AR43" s="22" t="str">
        <f>INDEX(F_SZV_1A!$G:$G,MATCH($C43,F_SZV_1A!$F:$F,0))</f>
        <v>S003</v>
      </c>
      <c r="AS43" s="22">
        <f>COUNTIF(F_SZV_1A!$AY$3:$AY$1466,$D43)</f>
        <v>10</v>
      </c>
      <c r="AT43" s="22">
        <f>SUMIF(F_SZV_1A!$AY$3:$AY$1466,$D43,F_SZV_1A!$CF$3:$CF$1466)</f>
        <v>10</v>
      </c>
      <c r="AU43" s="22">
        <f>SUMIF(F_SZV_1A!$AY:$AY,$D43,F_SZV_1A!$CG:$CG)</f>
        <v>2</v>
      </c>
      <c r="AV43" s="22">
        <f>SUMIF(F_SZV_1A!$AY:$AY,$D43,F_SZV_1A!$CG:$CG)</f>
        <v>2</v>
      </c>
    </row>
    <row r="44" spans="1:48" x14ac:dyDescent="0.25">
      <c r="A44" s="42">
        <v>2742</v>
      </c>
      <c r="B44" s="216" t="s">
        <v>366</v>
      </c>
      <c r="C44" s="216" t="s">
        <v>367</v>
      </c>
      <c r="D44" s="216">
        <v>4228</v>
      </c>
      <c r="E44" s="216" t="s">
        <v>368</v>
      </c>
      <c r="F44" s="216" t="s">
        <v>369</v>
      </c>
      <c r="G44" s="36" t="str">
        <f t="shared" si="4"/>
        <v>Kitöltés rendben!</v>
      </c>
      <c r="H44" s="21"/>
      <c r="I44" s="190">
        <f t="shared" si="5"/>
        <v>371780</v>
      </c>
      <c r="J44" s="191">
        <f>SUMIF(F_SZV_1A!$F:$F,$C44,F_SZV_1A!$N:$N)</f>
        <v>1780</v>
      </c>
      <c r="K44" s="191">
        <f>SUMIF(F_SZV_1A!$F:$F,$C44,F_SZV_1A!$O:$O)</f>
        <v>370000</v>
      </c>
      <c r="L44" s="191">
        <f>SUMIF(F_SZV_1A!$F:$F,$C44,F_SZV_1A!$P:$P)</f>
        <v>0</v>
      </c>
      <c r="M44" s="21"/>
      <c r="N44" s="191">
        <f>SUMIF(F_SZV_1A!$F:$F,$C44,F_SZV_1A!R:R)</f>
        <v>1780</v>
      </c>
      <c r="O44" s="191">
        <f>SUMIF(F_SZV_1A!$F:$F,$C44,F_SZV_1A!S:S)</f>
        <v>0</v>
      </c>
      <c r="P44" s="191">
        <f>SUMIF(F_SZV_1A!$F:$F,$C44,F_SZV_1A!T:T)</f>
        <v>0</v>
      </c>
      <c r="Q44" s="191">
        <f>SUMIF(F_SZV_1A!$F:$F,$C44,F_SZV_1A!U:U)</f>
        <v>0</v>
      </c>
      <c r="R44" s="191">
        <f>SUMIF(F_SZV_1A!$F:$F,$C44,F_SZV_1A!V:V)</f>
        <v>0</v>
      </c>
      <c r="S44" s="191">
        <f>SUMIF(F_SZV_1A!$F:$F,$C44,F_SZV_1A!W:W)</f>
        <v>0</v>
      </c>
      <c r="T44" s="191">
        <f>SUMIF(F_SZV_1A!$F:$F,$C44,F_SZV_1A!X:X)</f>
        <v>0</v>
      </c>
      <c r="U44" s="191">
        <f>SUMIF(F_SZV_1A!$F:$F,$C44,F_SZV_1A!Y:Y)</f>
        <v>0</v>
      </c>
      <c r="V44" s="191">
        <f>SUMIF(F_SZV_1A!$F:$F,$C44,F_SZV_1A!Z:Z)</f>
        <v>0</v>
      </c>
      <c r="W44" s="191">
        <f>SUMIF(F_SZV_1A!$F:$F,$C44,F_SZV_1A!AA:AA)</f>
        <v>0</v>
      </c>
      <c r="X44" s="198">
        <f>SUMIF(F_SZV_1A!$F:$F,$C44,F_SZV_1A!AB:AB)</f>
        <v>0</v>
      </c>
      <c r="Y44" s="37">
        <f t="shared" si="6"/>
        <v>1780</v>
      </c>
      <c r="Z44" s="21"/>
      <c r="AA44" s="205">
        <f>SUMIF(F_SZV_1A!$F:$F,$C44,F_SZV_1A!AF:AF)</f>
        <v>1135</v>
      </c>
      <c r="AB44" s="205">
        <f>SUMIF(F_SZV_1A!$F:$F,$C44,F_SZV_1A!AG:AG)</f>
        <v>0</v>
      </c>
      <c r="AC44" s="205">
        <f>SUMIF(F_SZV_1A!$F:$F,$C44,F_SZV_1A!AH:AH)</f>
        <v>0</v>
      </c>
      <c r="AD44" s="205">
        <f>SUMIF(F_SZV_1A!$F:$F,$C44,F_SZV_1A!AI:AI)</f>
        <v>0</v>
      </c>
      <c r="AE44" s="205">
        <f>SUMIF(F_SZV_1A!$F:$F,$C44,F_SZV_1A!AJ:AJ)</f>
        <v>0</v>
      </c>
      <c r="AF44" s="205">
        <f>SUMIF(F_SZV_1A!$F:$F,$C44,F_SZV_1A!AK:AK)</f>
        <v>0</v>
      </c>
      <c r="AG44" s="205">
        <f>SUMIF(F_SZV_1A!$F:$F,$C44,F_SZV_1A!AL:AL)</f>
        <v>0</v>
      </c>
      <c r="AH44" s="205">
        <f>SUMIF(F_SZV_1A!$F:$F,$C44,F_SZV_1A!AM:AM)</f>
        <v>0</v>
      </c>
      <c r="AI44" s="205">
        <f>SUMIF(F_SZV_1A!$F:$F,$C44,F_SZV_1A!AN:AN)</f>
        <v>0</v>
      </c>
      <c r="AJ44" s="205">
        <f>SUMIF(F_SZV_1A!$F:$F,$C44,F_SZV_1A!AO:AO)</f>
        <v>0</v>
      </c>
      <c r="AK44" s="205">
        <f>SUMIF(F_SZV_1A!$F:$F,$C44,F_SZV_1A!AP:AP)</f>
        <v>0</v>
      </c>
      <c r="AL44" s="37">
        <f t="shared" si="7"/>
        <v>1135</v>
      </c>
      <c r="AM44" s="21"/>
      <c r="AN44" s="21"/>
      <c r="AO44" s="21"/>
      <c r="AP44" s="21"/>
      <c r="AQ44" s="21"/>
      <c r="AR44" s="22" t="str">
        <f>INDEX(F_SZV_1A!$G:$G,MATCH($C44,F_SZV_1A!$F:$F,0))</f>
        <v>S020</v>
      </c>
      <c r="AS44" s="22">
        <f>COUNTIF(F_SZV_1A!$AY$3:$AY$1466,$D44)</f>
        <v>6</v>
      </c>
      <c r="AT44" s="22">
        <f>SUMIF(F_SZV_1A!$AY$3:$AY$1466,$D44,F_SZV_1A!$CF$3:$CF$1466)</f>
        <v>6</v>
      </c>
      <c r="AU44" s="22">
        <f>SUMIF(F_SZV_1A!$AY:$AY,$D44,F_SZV_1A!$CG:$CG)</f>
        <v>2</v>
      </c>
      <c r="AV44" s="22">
        <f>SUMIF(F_SZV_1A!$AY:$AY,$D44,F_SZV_1A!$CG:$CG)</f>
        <v>2</v>
      </c>
    </row>
    <row r="45" spans="1:48" x14ac:dyDescent="0.25">
      <c r="A45" s="42">
        <v>2743</v>
      </c>
      <c r="B45" s="216" t="s">
        <v>370</v>
      </c>
      <c r="C45" s="216" t="s">
        <v>371</v>
      </c>
      <c r="D45" s="216">
        <v>4230</v>
      </c>
      <c r="E45" s="216" t="s">
        <v>372</v>
      </c>
      <c r="F45" s="216" t="s">
        <v>373</v>
      </c>
      <c r="G45" s="36" t="str">
        <f t="shared" si="4"/>
        <v>Kitöltés rendben!</v>
      </c>
      <c r="H45" s="21"/>
      <c r="I45" s="190">
        <f t="shared" si="5"/>
        <v>110000</v>
      </c>
      <c r="J45" s="191">
        <f>SUMIF(F_SZV_1A!$F:$F,$C45,F_SZV_1A!$N:$N)</f>
        <v>0</v>
      </c>
      <c r="K45" s="191">
        <f>SUMIF(F_SZV_1A!$F:$F,$C45,F_SZV_1A!$O:$O)</f>
        <v>110000</v>
      </c>
      <c r="L45" s="191">
        <f>SUMIF(F_SZV_1A!$F:$F,$C45,F_SZV_1A!$P:$P)</f>
        <v>0</v>
      </c>
      <c r="M45" s="21"/>
      <c r="N45" s="191">
        <f>SUMIF(F_SZV_1A!$F:$F,$C45,F_SZV_1A!R:R)</f>
        <v>0</v>
      </c>
      <c r="O45" s="191">
        <f>SUMIF(F_SZV_1A!$F:$F,$C45,F_SZV_1A!S:S)</f>
        <v>0</v>
      </c>
      <c r="P45" s="191">
        <f>SUMIF(F_SZV_1A!$F:$F,$C45,F_SZV_1A!T:T)</f>
        <v>0</v>
      </c>
      <c r="Q45" s="191">
        <f>SUMIF(F_SZV_1A!$F:$F,$C45,F_SZV_1A!U:U)</f>
        <v>0</v>
      </c>
      <c r="R45" s="191">
        <f>SUMIF(F_SZV_1A!$F:$F,$C45,F_SZV_1A!V:V)</f>
        <v>0</v>
      </c>
      <c r="S45" s="191">
        <f>SUMIF(F_SZV_1A!$F:$F,$C45,F_SZV_1A!W:W)</f>
        <v>0</v>
      </c>
      <c r="T45" s="191">
        <f>SUMIF(F_SZV_1A!$F:$F,$C45,F_SZV_1A!X:X)</f>
        <v>0</v>
      </c>
      <c r="U45" s="191">
        <f>SUMIF(F_SZV_1A!$F:$F,$C45,F_SZV_1A!Y:Y)</f>
        <v>0</v>
      </c>
      <c r="V45" s="191">
        <f>SUMIF(F_SZV_1A!$F:$F,$C45,F_SZV_1A!Z:Z)</f>
        <v>0</v>
      </c>
      <c r="W45" s="191">
        <f>SUMIF(F_SZV_1A!$F:$F,$C45,F_SZV_1A!AA:AA)</f>
        <v>0</v>
      </c>
      <c r="X45" s="198">
        <f>SUMIF(F_SZV_1A!$F:$F,$C45,F_SZV_1A!AB:AB)</f>
        <v>0</v>
      </c>
      <c r="Y45" s="37">
        <f t="shared" si="6"/>
        <v>0</v>
      </c>
      <c r="Z45" s="21"/>
      <c r="AA45" s="205">
        <f>SUMIF(F_SZV_1A!$F:$F,$C45,F_SZV_1A!AF:AF)</f>
        <v>0</v>
      </c>
      <c r="AB45" s="205">
        <f>SUMIF(F_SZV_1A!$F:$F,$C45,F_SZV_1A!AG:AG)</f>
        <v>0</v>
      </c>
      <c r="AC45" s="205">
        <f>SUMIF(F_SZV_1A!$F:$F,$C45,F_SZV_1A!AH:AH)</f>
        <v>0</v>
      </c>
      <c r="AD45" s="205">
        <f>SUMIF(F_SZV_1A!$F:$F,$C45,F_SZV_1A!AI:AI)</f>
        <v>0</v>
      </c>
      <c r="AE45" s="205">
        <f>SUMIF(F_SZV_1A!$F:$F,$C45,F_SZV_1A!AJ:AJ)</f>
        <v>0</v>
      </c>
      <c r="AF45" s="205">
        <f>SUMIF(F_SZV_1A!$F:$F,$C45,F_SZV_1A!AK:AK)</f>
        <v>0</v>
      </c>
      <c r="AG45" s="205">
        <f>SUMIF(F_SZV_1A!$F:$F,$C45,F_SZV_1A!AL:AL)</f>
        <v>0</v>
      </c>
      <c r="AH45" s="205">
        <f>SUMIF(F_SZV_1A!$F:$F,$C45,F_SZV_1A!AM:AM)</f>
        <v>0</v>
      </c>
      <c r="AI45" s="205">
        <f>SUMIF(F_SZV_1A!$F:$F,$C45,F_SZV_1A!AN:AN)</f>
        <v>0</v>
      </c>
      <c r="AJ45" s="205">
        <f>SUMIF(F_SZV_1A!$F:$F,$C45,F_SZV_1A!AO:AO)</f>
        <v>0</v>
      </c>
      <c r="AK45" s="205">
        <f>SUMIF(F_SZV_1A!$F:$F,$C45,F_SZV_1A!AP:AP)</f>
        <v>0</v>
      </c>
      <c r="AL45" s="37">
        <f t="shared" si="7"/>
        <v>0</v>
      </c>
      <c r="AM45" s="21"/>
      <c r="AN45" s="21"/>
      <c r="AO45" s="21"/>
      <c r="AP45" s="21"/>
      <c r="AQ45" s="21"/>
      <c r="AR45" s="22" t="str">
        <f>INDEX(F_SZV_1A!$G:$G,MATCH($C45,F_SZV_1A!$F:$F,0))</f>
        <v>S052 / Hegyfalu szennyvízelvezető és tisztító rendszer/</v>
      </c>
      <c r="AS45" s="22">
        <f>COUNTIF(F_SZV_1A!$AY$3:$AY$1466,$D45)</f>
        <v>4</v>
      </c>
      <c r="AT45" s="22">
        <f>SUMIF(F_SZV_1A!$AY$3:$AY$1466,$D45,F_SZV_1A!$CF$3:$CF$1466)</f>
        <v>4</v>
      </c>
      <c r="AU45" s="22">
        <f>SUMIF(F_SZV_1A!$AY:$AY,$D45,F_SZV_1A!$CG:$CG)</f>
        <v>1</v>
      </c>
      <c r="AV45" s="22">
        <f>SUMIF(F_SZV_1A!$AY:$AY,$D45,F_SZV_1A!$CG:$CG)</f>
        <v>1</v>
      </c>
    </row>
    <row r="46" spans="1:48" x14ac:dyDescent="0.25">
      <c r="A46" s="42">
        <v>2744</v>
      </c>
      <c r="B46" s="216" t="s">
        <v>374</v>
      </c>
      <c r="C46" s="216" t="s">
        <v>375</v>
      </c>
      <c r="D46" s="216">
        <v>4231</v>
      </c>
      <c r="E46" s="216" t="s">
        <v>376</v>
      </c>
      <c r="F46" s="216" t="s">
        <v>377</v>
      </c>
      <c r="G46" s="36" t="str">
        <f t="shared" si="4"/>
        <v>Kitöltés rendben!</v>
      </c>
      <c r="H46" s="21"/>
      <c r="I46" s="190">
        <f t="shared" si="5"/>
        <v>211812</v>
      </c>
      <c r="J46" s="191">
        <f>SUMIF(F_SZV_1A!$F:$F,$C46,F_SZV_1A!$N:$N)</f>
        <v>11812</v>
      </c>
      <c r="K46" s="191">
        <f>SUMIF(F_SZV_1A!$F:$F,$C46,F_SZV_1A!$O:$O)</f>
        <v>200000</v>
      </c>
      <c r="L46" s="191">
        <f>SUMIF(F_SZV_1A!$F:$F,$C46,F_SZV_1A!$P:$P)</f>
        <v>0</v>
      </c>
      <c r="M46" s="21"/>
      <c r="N46" s="191">
        <f>SUMIF(F_SZV_1A!$F:$F,$C46,F_SZV_1A!R:R)</f>
        <v>11812</v>
      </c>
      <c r="O46" s="191">
        <f>SUMIF(F_SZV_1A!$F:$F,$C46,F_SZV_1A!S:S)</f>
        <v>0</v>
      </c>
      <c r="P46" s="191">
        <f>SUMIF(F_SZV_1A!$F:$F,$C46,F_SZV_1A!T:T)</f>
        <v>0</v>
      </c>
      <c r="Q46" s="191">
        <f>SUMIF(F_SZV_1A!$F:$F,$C46,F_SZV_1A!U:U)</f>
        <v>0</v>
      </c>
      <c r="R46" s="191">
        <f>SUMIF(F_SZV_1A!$F:$F,$C46,F_SZV_1A!V:V)</f>
        <v>0</v>
      </c>
      <c r="S46" s="191">
        <f>SUMIF(F_SZV_1A!$F:$F,$C46,F_SZV_1A!W:W)</f>
        <v>0</v>
      </c>
      <c r="T46" s="191">
        <f>SUMIF(F_SZV_1A!$F:$F,$C46,F_SZV_1A!X:X)</f>
        <v>0</v>
      </c>
      <c r="U46" s="191">
        <f>SUMIF(F_SZV_1A!$F:$F,$C46,F_SZV_1A!Y:Y)</f>
        <v>0</v>
      </c>
      <c r="V46" s="191">
        <f>SUMIF(F_SZV_1A!$F:$F,$C46,F_SZV_1A!Z:Z)</f>
        <v>0</v>
      </c>
      <c r="W46" s="191">
        <f>SUMIF(F_SZV_1A!$F:$F,$C46,F_SZV_1A!AA:AA)</f>
        <v>0</v>
      </c>
      <c r="X46" s="198">
        <f>SUMIF(F_SZV_1A!$F:$F,$C46,F_SZV_1A!AB:AB)</f>
        <v>0</v>
      </c>
      <c r="Y46" s="37">
        <f t="shared" si="6"/>
        <v>11812</v>
      </c>
      <c r="Z46" s="21"/>
      <c r="AA46" s="205">
        <f>SUMIF(F_SZV_1A!$F:$F,$C46,F_SZV_1A!AF:AF)</f>
        <v>18220</v>
      </c>
      <c r="AB46" s="205">
        <f>SUMIF(F_SZV_1A!$F:$F,$C46,F_SZV_1A!AG:AG)</f>
        <v>0</v>
      </c>
      <c r="AC46" s="205">
        <f>SUMIF(F_SZV_1A!$F:$F,$C46,F_SZV_1A!AH:AH)</f>
        <v>0</v>
      </c>
      <c r="AD46" s="205">
        <f>SUMIF(F_SZV_1A!$F:$F,$C46,F_SZV_1A!AI:AI)</f>
        <v>0</v>
      </c>
      <c r="AE46" s="205">
        <f>SUMIF(F_SZV_1A!$F:$F,$C46,F_SZV_1A!AJ:AJ)</f>
        <v>0</v>
      </c>
      <c r="AF46" s="205">
        <f>SUMIF(F_SZV_1A!$F:$F,$C46,F_SZV_1A!AK:AK)</f>
        <v>0</v>
      </c>
      <c r="AG46" s="205">
        <f>SUMIF(F_SZV_1A!$F:$F,$C46,F_SZV_1A!AL:AL)</f>
        <v>0</v>
      </c>
      <c r="AH46" s="205">
        <f>SUMIF(F_SZV_1A!$F:$F,$C46,F_SZV_1A!AM:AM)</f>
        <v>0</v>
      </c>
      <c r="AI46" s="205">
        <f>SUMIF(F_SZV_1A!$F:$F,$C46,F_SZV_1A!AN:AN)</f>
        <v>0</v>
      </c>
      <c r="AJ46" s="205">
        <f>SUMIF(F_SZV_1A!$F:$F,$C46,F_SZV_1A!AO:AO)</f>
        <v>0</v>
      </c>
      <c r="AK46" s="205">
        <f>SUMIF(F_SZV_1A!$F:$F,$C46,F_SZV_1A!AP:AP)</f>
        <v>0</v>
      </c>
      <c r="AL46" s="37">
        <f t="shared" si="7"/>
        <v>18220</v>
      </c>
      <c r="AM46" s="21"/>
      <c r="AN46" s="21"/>
      <c r="AO46" s="21"/>
      <c r="AP46" s="21"/>
      <c r="AQ46" s="21"/>
      <c r="AR46" s="22" t="str">
        <f>INDEX(F_SZV_1A!$G:$G,MATCH($C46,F_SZV_1A!$F:$F,0))</f>
        <v>S007</v>
      </c>
      <c r="AS46" s="22">
        <f>COUNTIF(F_SZV_1A!$AY$3:$AY$1466,$D46)</f>
        <v>8</v>
      </c>
      <c r="AT46" s="22">
        <f>SUMIF(F_SZV_1A!$AY$3:$AY$1466,$D46,F_SZV_1A!$CF$3:$CF$1466)</f>
        <v>8</v>
      </c>
      <c r="AU46" s="22">
        <f>SUMIF(F_SZV_1A!$AY:$AY,$D46,F_SZV_1A!$CG:$CG)</f>
        <v>2</v>
      </c>
      <c r="AV46" s="22">
        <f>SUMIF(F_SZV_1A!$AY:$AY,$D46,F_SZV_1A!$CG:$CG)</f>
        <v>2</v>
      </c>
    </row>
    <row r="47" spans="1:48" x14ac:dyDescent="0.25">
      <c r="A47" s="42">
        <v>2745</v>
      </c>
      <c r="B47" s="216" t="s">
        <v>378</v>
      </c>
      <c r="C47" s="216" t="s">
        <v>379</v>
      </c>
      <c r="D47" s="216">
        <v>4267</v>
      </c>
      <c r="E47" s="216" t="s">
        <v>380</v>
      </c>
      <c r="F47" s="216" t="s">
        <v>381</v>
      </c>
      <c r="G47" s="36" t="str">
        <f t="shared" si="4"/>
        <v>Kitöltés rendben!</v>
      </c>
      <c r="H47" s="21"/>
      <c r="I47" s="190">
        <f t="shared" si="5"/>
        <v>55000</v>
      </c>
      <c r="J47" s="191">
        <f>SUMIF(F_SZV_1A!$F:$F,$C47,F_SZV_1A!$N:$N)</f>
        <v>0</v>
      </c>
      <c r="K47" s="191">
        <f>SUMIF(F_SZV_1A!$F:$F,$C47,F_SZV_1A!$O:$O)</f>
        <v>55000</v>
      </c>
      <c r="L47" s="191">
        <f>SUMIF(F_SZV_1A!$F:$F,$C47,F_SZV_1A!$P:$P)</f>
        <v>0</v>
      </c>
      <c r="M47" s="21"/>
      <c r="N47" s="191">
        <f>SUMIF(F_SZV_1A!$F:$F,$C47,F_SZV_1A!R:R)</f>
        <v>0</v>
      </c>
      <c r="O47" s="191">
        <f>SUMIF(F_SZV_1A!$F:$F,$C47,F_SZV_1A!S:S)</f>
        <v>0</v>
      </c>
      <c r="P47" s="191">
        <f>SUMIF(F_SZV_1A!$F:$F,$C47,F_SZV_1A!T:T)</f>
        <v>0</v>
      </c>
      <c r="Q47" s="191">
        <f>SUMIF(F_SZV_1A!$F:$F,$C47,F_SZV_1A!U:U)</f>
        <v>0</v>
      </c>
      <c r="R47" s="191">
        <f>SUMIF(F_SZV_1A!$F:$F,$C47,F_SZV_1A!V:V)</f>
        <v>0</v>
      </c>
      <c r="S47" s="191">
        <f>SUMIF(F_SZV_1A!$F:$F,$C47,F_SZV_1A!W:W)</f>
        <v>0</v>
      </c>
      <c r="T47" s="191">
        <f>SUMIF(F_SZV_1A!$F:$F,$C47,F_SZV_1A!X:X)</f>
        <v>0</v>
      </c>
      <c r="U47" s="191">
        <f>SUMIF(F_SZV_1A!$F:$F,$C47,F_SZV_1A!Y:Y)</f>
        <v>0</v>
      </c>
      <c r="V47" s="191">
        <f>SUMIF(F_SZV_1A!$F:$F,$C47,F_SZV_1A!Z:Z)</f>
        <v>0</v>
      </c>
      <c r="W47" s="191">
        <f>SUMIF(F_SZV_1A!$F:$F,$C47,F_SZV_1A!AA:AA)</f>
        <v>0</v>
      </c>
      <c r="X47" s="198">
        <f>SUMIF(F_SZV_1A!$F:$F,$C47,F_SZV_1A!AB:AB)</f>
        <v>0</v>
      </c>
      <c r="Y47" s="37">
        <f t="shared" si="6"/>
        <v>0</v>
      </c>
      <c r="Z47" s="21"/>
      <c r="AA47" s="205">
        <f>SUMIF(F_SZV_1A!$F:$F,$C47,F_SZV_1A!AF:AF)</f>
        <v>0</v>
      </c>
      <c r="AB47" s="205">
        <f>SUMIF(F_SZV_1A!$F:$F,$C47,F_SZV_1A!AG:AG)</f>
        <v>0</v>
      </c>
      <c r="AC47" s="205">
        <f>SUMIF(F_SZV_1A!$F:$F,$C47,F_SZV_1A!AH:AH)</f>
        <v>0</v>
      </c>
      <c r="AD47" s="205">
        <f>SUMIF(F_SZV_1A!$F:$F,$C47,F_SZV_1A!AI:AI)</f>
        <v>0</v>
      </c>
      <c r="AE47" s="205">
        <f>SUMIF(F_SZV_1A!$F:$F,$C47,F_SZV_1A!AJ:AJ)</f>
        <v>0</v>
      </c>
      <c r="AF47" s="205">
        <f>SUMIF(F_SZV_1A!$F:$F,$C47,F_SZV_1A!AK:AK)</f>
        <v>0</v>
      </c>
      <c r="AG47" s="205">
        <f>SUMIF(F_SZV_1A!$F:$F,$C47,F_SZV_1A!AL:AL)</f>
        <v>0</v>
      </c>
      <c r="AH47" s="205">
        <f>SUMIF(F_SZV_1A!$F:$F,$C47,F_SZV_1A!AM:AM)</f>
        <v>0</v>
      </c>
      <c r="AI47" s="205">
        <f>SUMIF(F_SZV_1A!$F:$F,$C47,F_SZV_1A!AN:AN)</f>
        <v>0</v>
      </c>
      <c r="AJ47" s="205">
        <f>SUMIF(F_SZV_1A!$F:$F,$C47,F_SZV_1A!AO:AO)</f>
        <v>0</v>
      </c>
      <c r="AK47" s="205">
        <f>SUMIF(F_SZV_1A!$F:$F,$C47,F_SZV_1A!AP:AP)</f>
        <v>0</v>
      </c>
      <c r="AL47" s="37">
        <f t="shared" si="7"/>
        <v>0</v>
      </c>
      <c r="AM47" s="21"/>
      <c r="AN47" s="21"/>
      <c r="AO47" s="21"/>
      <c r="AP47" s="21"/>
      <c r="AQ47" s="21"/>
      <c r="AR47" s="22" t="str">
        <f>INDEX(F_SZV_1A!$G:$G,MATCH($C47,F_SZV_1A!$F:$F,0))</f>
        <v>S053</v>
      </c>
      <c r="AS47" s="22">
        <f>COUNTIF(F_SZV_1A!$AY$3:$AY$1466,$D47)</f>
        <v>5</v>
      </c>
      <c r="AT47" s="22">
        <f>SUMIF(F_SZV_1A!$AY$3:$AY$1466,$D47,F_SZV_1A!$CF$3:$CF$1466)</f>
        <v>5</v>
      </c>
      <c r="AU47" s="22">
        <f>SUMIF(F_SZV_1A!$AY:$AY,$D47,F_SZV_1A!$CG:$CG)</f>
        <v>1</v>
      </c>
      <c r="AV47" s="22">
        <f>SUMIF(F_SZV_1A!$AY:$AY,$D47,F_SZV_1A!$CG:$CG)</f>
        <v>1</v>
      </c>
    </row>
    <row r="48" spans="1:48" x14ac:dyDescent="0.25">
      <c r="A48" s="42">
        <v>2746</v>
      </c>
      <c r="B48" s="216" t="s">
        <v>382</v>
      </c>
      <c r="C48" s="216" t="s">
        <v>383</v>
      </c>
      <c r="D48" s="216">
        <v>4232</v>
      </c>
      <c r="E48" s="216" t="s">
        <v>384</v>
      </c>
      <c r="F48" s="216" t="s">
        <v>385</v>
      </c>
      <c r="G48" s="36" t="str">
        <f t="shared" si="4"/>
        <v>Kitöltés rendben!</v>
      </c>
      <c r="H48" s="21"/>
      <c r="I48" s="190">
        <f t="shared" si="5"/>
        <v>258732</v>
      </c>
      <c r="J48" s="191">
        <f>SUMIF(F_SZV_1A!$F:$F,$C48,F_SZV_1A!$N:$N)</f>
        <v>33732</v>
      </c>
      <c r="K48" s="191">
        <f>SUMIF(F_SZV_1A!$F:$F,$C48,F_SZV_1A!$O:$O)</f>
        <v>225000</v>
      </c>
      <c r="L48" s="191">
        <f>SUMIF(F_SZV_1A!$F:$F,$C48,F_SZV_1A!$P:$P)</f>
        <v>0</v>
      </c>
      <c r="M48" s="21"/>
      <c r="N48" s="191">
        <f>SUMIF(F_SZV_1A!$F:$F,$C48,F_SZV_1A!R:R)</f>
        <v>33732</v>
      </c>
      <c r="O48" s="191">
        <f>SUMIF(F_SZV_1A!$F:$F,$C48,F_SZV_1A!S:S)</f>
        <v>0</v>
      </c>
      <c r="P48" s="191">
        <f>SUMIF(F_SZV_1A!$F:$F,$C48,F_SZV_1A!T:T)</f>
        <v>0</v>
      </c>
      <c r="Q48" s="191">
        <f>SUMIF(F_SZV_1A!$F:$F,$C48,F_SZV_1A!U:U)</f>
        <v>0</v>
      </c>
      <c r="R48" s="191">
        <f>SUMIF(F_SZV_1A!$F:$F,$C48,F_SZV_1A!V:V)</f>
        <v>0</v>
      </c>
      <c r="S48" s="191">
        <f>SUMIF(F_SZV_1A!$F:$F,$C48,F_SZV_1A!W:W)</f>
        <v>0</v>
      </c>
      <c r="T48" s="191">
        <f>SUMIF(F_SZV_1A!$F:$F,$C48,F_SZV_1A!X:X)</f>
        <v>0</v>
      </c>
      <c r="U48" s="191">
        <f>SUMIF(F_SZV_1A!$F:$F,$C48,F_SZV_1A!Y:Y)</f>
        <v>0</v>
      </c>
      <c r="V48" s="191">
        <f>SUMIF(F_SZV_1A!$F:$F,$C48,F_SZV_1A!Z:Z)</f>
        <v>0</v>
      </c>
      <c r="W48" s="191">
        <f>SUMIF(F_SZV_1A!$F:$F,$C48,F_SZV_1A!AA:AA)</f>
        <v>0</v>
      </c>
      <c r="X48" s="198">
        <f>SUMIF(F_SZV_1A!$F:$F,$C48,F_SZV_1A!AB:AB)</f>
        <v>0</v>
      </c>
      <c r="Y48" s="37">
        <f t="shared" si="6"/>
        <v>33732</v>
      </c>
      <c r="Z48" s="21"/>
      <c r="AA48" s="205">
        <f>SUMIF(F_SZV_1A!$F:$F,$C48,F_SZV_1A!AF:AF)</f>
        <v>53500</v>
      </c>
      <c r="AB48" s="205">
        <f>SUMIF(F_SZV_1A!$F:$F,$C48,F_SZV_1A!AG:AG)</f>
        <v>0</v>
      </c>
      <c r="AC48" s="205">
        <f>SUMIF(F_SZV_1A!$F:$F,$C48,F_SZV_1A!AH:AH)</f>
        <v>0</v>
      </c>
      <c r="AD48" s="205">
        <f>SUMIF(F_SZV_1A!$F:$F,$C48,F_SZV_1A!AI:AI)</f>
        <v>0</v>
      </c>
      <c r="AE48" s="205">
        <f>SUMIF(F_SZV_1A!$F:$F,$C48,F_SZV_1A!AJ:AJ)</f>
        <v>0</v>
      </c>
      <c r="AF48" s="205">
        <f>SUMIF(F_SZV_1A!$F:$F,$C48,F_SZV_1A!AK:AK)</f>
        <v>0</v>
      </c>
      <c r="AG48" s="205">
        <f>SUMIF(F_SZV_1A!$F:$F,$C48,F_SZV_1A!AL:AL)</f>
        <v>0</v>
      </c>
      <c r="AH48" s="205">
        <f>SUMIF(F_SZV_1A!$F:$F,$C48,F_SZV_1A!AM:AM)</f>
        <v>0</v>
      </c>
      <c r="AI48" s="205">
        <f>SUMIF(F_SZV_1A!$F:$F,$C48,F_SZV_1A!AN:AN)</f>
        <v>0</v>
      </c>
      <c r="AJ48" s="205">
        <f>SUMIF(F_SZV_1A!$F:$F,$C48,F_SZV_1A!AO:AO)</f>
        <v>0</v>
      </c>
      <c r="AK48" s="205">
        <f>SUMIF(F_SZV_1A!$F:$F,$C48,F_SZV_1A!AP:AP)</f>
        <v>0</v>
      </c>
      <c r="AL48" s="37">
        <f t="shared" si="7"/>
        <v>53500</v>
      </c>
      <c r="AM48" s="21"/>
      <c r="AN48" s="21"/>
      <c r="AO48" s="21"/>
      <c r="AP48" s="21"/>
      <c r="AQ48" s="21"/>
      <c r="AR48" s="22" t="str">
        <f>INDEX(F_SZV_1A!$G:$G,MATCH($C48,F_SZV_1A!$F:$F,0))</f>
        <v>S040</v>
      </c>
      <c r="AS48" s="22">
        <f>COUNTIF(F_SZV_1A!$AY$3:$AY$1466,$D48)</f>
        <v>6</v>
      </c>
      <c r="AT48" s="22">
        <f>SUMIF(F_SZV_1A!$AY$3:$AY$1466,$D48,F_SZV_1A!$CF$3:$CF$1466)</f>
        <v>6</v>
      </c>
      <c r="AU48" s="22">
        <f>SUMIF(F_SZV_1A!$AY:$AY,$D48,F_SZV_1A!$CG:$CG)</f>
        <v>5</v>
      </c>
      <c r="AV48" s="22">
        <f>SUMIF(F_SZV_1A!$AY:$AY,$D48,F_SZV_1A!$CG:$CG)</f>
        <v>5</v>
      </c>
    </row>
    <row r="49" spans="1:48" x14ac:dyDescent="0.25">
      <c r="A49" s="42">
        <v>2747</v>
      </c>
      <c r="B49" s="216" t="s">
        <v>386</v>
      </c>
      <c r="C49" s="216" t="s">
        <v>387</v>
      </c>
      <c r="D49" s="216">
        <v>4233</v>
      </c>
      <c r="E49" s="216" t="s">
        <v>388</v>
      </c>
      <c r="F49" s="216" t="s">
        <v>389</v>
      </c>
      <c r="G49" s="36" t="str">
        <f t="shared" si="4"/>
        <v>Kitöltés rendben!</v>
      </c>
      <c r="H49" s="21"/>
      <c r="I49" s="190">
        <f t="shared" si="5"/>
        <v>98550</v>
      </c>
      <c r="J49" s="191">
        <f>SUMIF(F_SZV_1A!$F:$F,$C49,F_SZV_1A!$N:$N)</f>
        <v>3550</v>
      </c>
      <c r="K49" s="191">
        <f>SUMIF(F_SZV_1A!$F:$F,$C49,F_SZV_1A!$O:$O)</f>
        <v>95000</v>
      </c>
      <c r="L49" s="191">
        <f>SUMIF(F_SZV_1A!$F:$F,$C49,F_SZV_1A!$P:$P)</f>
        <v>0</v>
      </c>
      <c r="M49" s="21"/>
      <c r="N49" s="191">
        <f>SUMIF(F_SZV_1A!$F:$F,$C49,F_SZV_1A!R:R)</f>
        <v>3550</v>
      </c>
      <c r="O49" s="191">
        <f>SUMIF(F_SZV_1A!$F:$F,$C49,F_SZV_1A!S:S)</f>
        <v>0</v>
      </c>
      <c r="P49" s="191">
        <f>SUMIF(F_SZV_1A!$F:$F,$C49,F_SZV_1A!T:T)</f>
        <v>0</v>
      </c>
      <c r="Q49" s="191">
        <f>SUMIF(F_SZV_1A!$F:$F,$C49,F_SZV_1A!U:U)</f>
        <v>0</v>
      </c>
      <c r="R49" s="191">
        <f>SUMIF(F_SZV_1A!$F:$F,$C49,F_SZV_1A!V:V)</f>
        <v>0</v>
      </c>
      <c r="S49" s="191">
        <f>SUMIF(F_SZV_1A!$F:$F,$C49,F_SZV_1A!W:W)</f>
        <v>0</v>
      </c>
      <c r="T49" s="191">
        <f>SUMIF(F_SZV_1A!$F:$F,$C49,F_SZV_1A!X:X)</f>
        <v>0</v>
      </c>
      <c r="U49" s="191">
        <f>SUMIF(F_SZV_1A!$F:$F,$C49,F_SZV_1A!Y:Y)</f>
        <v>0</v>
      </c>
      <c r="V49" s="191">
        <f>SUMIF(F_SZV_1A!$F:$F,$C49,F_SZV_1A!Z:Z)</f>
        <v>0</v>
      </c>
      <c r="W49" s="191">
        <f>SUMIF(F_SZV_1A!$F:$F,$C49,F_SZV_1A!AA:AA)</f>
        <v>0</v>
      </c>
      <c r="X49" s="198">
        <f>SUMIF(F_SZV_1A!$F:$F,$C49,F_SZV_1A!AB:AB)</f>
        <v>0</v>
      </c>
      <c r="Y49" s="37">
        <f t="shared" si="6"/>
        <v>3550</v>
      </c>
      <c r="Z49" s="21"/>
      <c r="AA49" s="205">
        <f>SUMIF(F_SZV_1A!$F:$F,$C49,F_SZV_1A!AF:AF)</f>
        <v>5100</v>
      </c>
      <c r="AB49" s="205">
        <f>SUMIF(F_SZV_1A!$F:$F,$C49,F_SZV_1A!AG:AG)</f>
        <v>0</v>
      </c>
      <c r="AC49" s="205">
        <f>SUMIF(F_SZV_1A!$F:$F,$C49,F_SZV_1A!AH:AH)</f>
        <v>0</v>
      </c>
      <c r="AD49" s="205">
        <f>SUMIF(F_SZV_1A!$F:$F,$C49,F_SZV_1A!AI:AI)</f>
        <v>0</v>
      </c>
      <c r="AE49" s="205">
        <f>SUMIF(F_SZV_1A!$F:$F,$C49,F_SZV_1A!AJ:AJ)</f>
        <v>0</v>
      </c>
      <c r="AF49" s="205">
        <f>SUMIF(F_SZV_1A!$F:$F,$C49,F_SZV_1A!AK:AK)</f>
        <v>0</v>
      </c>
      <c r="AG49" s="205">
        <f>SUMIF(F_SZV_1A!$F:$F,$C49,F_SZV_1A!AL:AL)</f>
        <v>0</v>
      </c>
      <c r="AH49" s="205">
        <f>SUMIF(F_SZV_1A!$F:$F,$C49,F_SZV_1A!AM:AM)</f>
        <v>0</v>
      </c>
      <c r="AI49" s="205">
        <f>SUMIF(F_SZV_1A!$F:$F,$C49,F_SZV_1A!AN:AN)</f>
        <v>0</v>
      </c>
      <c r="AJ49" s="205">
        <f>SUMIF(F_SZV_1A!$F:$F,$C49,F_SZV_1A!AO:AO)</f>
        <v>0</v>
      </c>
      <c r="AK49" s="205">
        <f>SUMIF(F_SZV_1A!$F:$F,$C49,F_SZV_1A!AP:AP)</f>
        <v>0</v>
      </c>
      <c r="AL49" s="37">
        <f t="shared" si="7"/>
        <v>5100</v>
      </c>
      <c r="AM49" s="21"/>
      <c r="AN49" s="21"/>
      <c r="AO49" s="21"/>
      <c r="AP49" s="21"/>
      <c r="AQ49" s="21"/>
      <c r="AR49" s="22" t="str">
        <f>INDEX(F_SZV_1A!$G:$G,MATCH($C49,F_SZV_1A!$F:$F,0))</f>
        <v>S051</v>
      </c>
      <c r="AS49" s="22">
        <f>COUNTIF(F_SZV_1A!$AY$3:$AY$1466,$D49)</f>
        <v>6</v>
      </c>
      <c r="AT49" s="22">
        <f>SUMIF(F_SZV_1A!$AY$3:$AY$1466,$D49,F_SZV_1A!$CF$3:$CF$1466)</f>
        <v>6</v>
      </c>
      <c r="AU49" s="22">
        <f>SUMIF(F_SZV_1A!$AY:$AY,$D49,F_SZV_1A!$CG:$CG)</f>
        <v>2</v>
      </c>
      <c r="AV49" s="22">
        <f>SUMIF(F_SZV_1A!$AY:$AY,$D49,F_SZV_1A!$CG:$CG)</f>
        <v>2</v>
      </c>
    </row>
    <row r="50" spans="1:48" x14ac:dyDescent="0.25">
      <c r="A50" s="42">
        <v>2748</v>
      </c>
      <c r="B50" s="216" t="s">
        <v>390</v>
      </c>
      <c r="C50" s="216" t="s">
        <v>391</v>
      </c>
      <c r="D50" s="216">
        <v>4229</v>
      </c>
      <c r="E50" s="216" t="s">
        <v>392</v>
      </c>
      <c r="F50" s="216" t="s">
        <v>393</v>
      </c>
      <c r="G50" s="36" t="str">
        <f t="shared" si="4"/>
        <v>Kitöltés rendben!</v>
      </c>
      <c r="H50" s="21"/>
      <c r="I50" s="190">
        <f t="shared" si="5"/>
        <v>891500</v>
      </c>
      <c r="J50" s="191">
        <f>SUMIF(F_SZV_1A!$F:$F,$C50,F_SZV_1A!$N:$N)</f>
        <v>21500</v>
      </c>
      <c r="K50" s="191">
        <f>SUMIF(F_SZV_1A!$F:$F,$C50,F_SZV_1A!$O:$O)</f>
        <v>870000</v>
      </c>
      <c r="L50" s="191">
        <f>SUMIF(F_SZV_1A!$F:$F,$C50,F_SZV_1A!$P:$P)</f>
        <v>0</v>
      </c>
      <c r="M50" s="21"/>
      <c r="N50" s="191">
        <f>SUMIF(F_SZV_1A!$F:$F,$C50,F_SZV_1A!R:R)</f>
        <v>21500</v>
      </c>
      <c r="O50" s="191">
        <f>SUMIF(F_SZV_1A!$F:$F,$C50,F_SZV_1A!S:S)</f>
        <v>0</v>
      </c>
      <c r="P50" s="191">
        <f>SUMIF(F_SZV_1A!$F:$F,$C50,F_SZV_1A!T:T)</f>
        <v>0</v>
      </c>
      <c r="Q50" s="191">
        <f>SUMIF(F_SZV_1A!$F:$F,$C50,F_SZV_1A!U:U)</f>
        <v>0</v>
      </c>
      <c r="R50" s="191">
        <f>SUMIF(F_SZV_1A!$F:$F,$C50,F_SZV_1A!V:V)</f>
        <v>0</v>
      </c>
      <c r="S50" s="191">
        <f>SUMIF(F_SZV_1A!$F:$F,$C50,F_SZV_1A!W:W)</f>
        <v>0</v>
      </c>
      <c r="T50" s="191">
        <f>SUMIF(F_SZV_1A!$F:$F,$C50,F_SZV_1A!X:X)</f>
        <v>0</v>
      </c>
      <c r="U50" s="191">
        <f>SUMIF(F_SZV_1A!$F:$F,$C50,F_SZV_1A!Y:Y)</f>
        <v>0</v>
      </c>
      <c r="V50" s="191">
        <f>SUMIF(F_SZV_1A!$F:$F,$C50,F_SZV_1A!Z:Z)</f>
        <v>0</v>
      </c>
      <c r="W50" s="191">
        <f>SUMIF(F_SZV_1A!$F:$F,$C50,F_SZV_1A!AA:AA)</f>
        <v>0</v>
      </c>
      <c r="X50" s="198">
        <f>SUMIF(F_SZV_1A!$F:$F,$C50,F_SZV_1A!AB:AB)</f>
        <v>0</v>
      </c>
      <c r="Y50" s="37">
        <f t="shared" si="6"/>
        <v>21500</v>
      </c>
      <c r="Z50" s="21"/>
      <c r="AA50" s="205">
        <f>SUMIF(F_SZV_1A!$F:$F,$C50,F_SZV_1A!AF:AF)</f>
        <v>61000</v>
      </c>
      <c r="AB50" s="205">
        <f>SUMIF(F_SZV_1A!$F:$F,$C50,F_SZV_1A!AG:AG)</f>
        <v>0</v>
      </c>
      <c r="AC50" s="205">
        <f>SUMIF(F_SZV_1A!$F:$F,$C50,F_SZV_1A!AH:AH)</f>
        <v>0</v>
      </c>
      <c r="AD50" s="205">
        <f>SUMIF(F_SZV_1A!$F:$F,$C50,F_SZV_1A!AI:AI)</f>
        <v>0</v>
      </c>
      <c r="AE50" s="205">
        <f>SUMIF(F_SZV_1A!$F:$F,$C50,F_SZV_1A!AJ:AJ)</f>
        <v>0</v>
      </c>
      <c r="AF50" s="205">
        <f>SUMIF(F_SZV_1A!$F:$F,$C50,F_SZV_1A!AK:AK)</f>
        <v>0</v>
      </c>
      <c r="AG50" s="205">
        <f>SUMIF(F_SZV_1A!$F:$F,$C50,F_SZV_1A!AL:AL)</f>
        <v>0</v>
      </c>
      <c r="AH50" s="205">
        <f>SUMIF(F_SZV_1A!$F:$F,$C50,F_SZV_1A!AM:AM)</f>
        <v>0</v>
      </c>
      <c r="AI50" s="205">
        <f>SUMIF(F_SZV_1A!$F:$F,$C50,F_SZV_1A!AN:AN)</f>
        <v>0</v>
      </c>
      <c r="AJ50" s="205">
        <f>SUMIF(F_SZV_1A!$F:$F,$C50,F_SZV_1A!AO:AO)</f>
        <v>0</v>
      </c>
      <c r="AK50" s="205">
        <f>SUMIF(F_SZV_1A!$F:$F,$C50,F_SZV_1A!AP:AP)</f>
        <v>0</v>
      </c>
      <c r="AL50" s="37">
        <f t="shared" si="7"/>
        <v>61000</v>
      </c>
      <c r="AM50" s="21"/>
      <c r="AN50" s="21"/>
      <c r="AO50" s="21"/>
      <c r="AP50" s="21"/>
      <c r="AQ50" s="21"/>
      <c r="AR50" s="22" t="str">
        <f>INDEX(F_SZV_1A!$G:$G,MATCH($C50,F_SZV_1A!$F:$F,0))</f>
        <v>S021 /Szentgotthárd szennyvízelvezető és tisztító rendszer/</v>
      </c>
      <c r="AS50" s="22">
        <f>COUNTIF(F_SZV_1A!$AY$3:$AY$1466,$D50)</f>
        <v>6</v>
      </c>
      <c r="AT50" s="22">
        <f>SUMIF(F_SZV_1A!$AY$3:$AY$1466,$D50,F_SZV_1A!$CF$3:$CF$1466)</f>
        <v>6</v>
      </c>
      <c r="AU50" s="22">
        <f>SUMIF(F_SZV_1A!$AY:$AY,$D50,F_SZV_1A!$CG:$CG)</f>
        <v>4</v>
      </c>
      <c r="AV50" s="22">
        <f>SUMIF(F_SZV_1A!$AY:$AY,$D50,F_SZV_1A!$CG:$CG)</f>
        <v>4</v>
      </c>
    </row>
  </sheetData>
  <mergeCells count="242">
    <mergeCell ref="B50"/>
    <mergeCell ref="C50"/>
    <mergeCell ref="D50"/>
    <mergeCell ref="E50"/>
    <mergeCell ref="F50"/>
    <mergeCell ref="B49"/>
    <mergeCell ref="C49"/>
    <mergeCell ref="D49"/>
    <mergeCell ref="E49"/>
    <mergeCell ref="F49"/>
    <mergeCell ref="B48"/>
    <mergeCell ref="C48"/>
    <mergeCell ref="D48"/>
    <mergeCell ref="E48"/>
    <mergeCell ref="F48"/>
    <mergeCell ref="B47"/>
    <mergeCell ref="C47"/>
    <mergeCell ref="D47"/>
    <mergeCell ref="E47"/>
    <mergeCell ref="F47"/>
    <mergeCell ref="B46"/>
    <mergeCell ref="C46"/>
    <mergeCell ref="D46"/>
    <mergeCell ref="E46"/>
    <mergeCell ref="F46"/>
    <mergeCell ref="B45"/>
    <mergeCell ref="C45"/>
    <mergeCell ref="D45"/>
    <mergeCell ref="E45"/>
    <mergeCell ref="F45"/>
    <mergeCell ref="B44"/>
    <mergeCell ref="C44"/>
    <mergeCell ref="D44"/>
    <mergeCell ref="E44"/>
    <mergeCell ref="F44"/>
    <mergeCell ref="B43"/>
    <mergeCell ref="C43"/>
    <mergeCell ref="D43"/>
    <mergeCell ref="E43"/>
    <mergeCell ref="F43"/>
    <mergeCell ref="B42"/>
    <mergeCell ref="C42"/>
    <mergeCell ref="D42"/>
    <mergeCell ref="E42"/>
    <mergeCell ref="F42"/>
    <mergeCell ref="B41"/>
    <mergeCell ref="C41"/>
    <mergeCell ref="D41"/>
    <mergeCell ref="E41"/>
    <mergeCell ref="F41"/>
    <mergeCell ref="B40"/>
    <mergeCell ref="C40"/>
    <mergeCell ref="D40"/>
    <mergeCell ref="E40"/>
    <mergeCell ref="F40"/>
    <mergeCell ref="B39"/>
    <mergeCell ref="C39"/>
    <mergeCell ref="D39"/>
    <mergeCell ref="E39"/>
    <mergeCell ref="F39"/>
    <mergeCell ref="B38"/>
    <mergeCell ref="C38"/>
    <mergeCell ref="D38"/>
    <mergeCell ref="E38"/>
    <mergeCell ref="F38"/>
    <mergeCell ref="B37"/>
    <mergeCell ref="C37"/>
    <mergeCell ref="D37"/>
    <mergeCell ref="E37"/>
    <mergeCell ref="F37"/>
    <mergeCell ref="B36"/>
    <mergeCell ref="C36"/>
    <mergeCell ref="D36"/>
    <mergeCell ref="E36"/>
    <mergeCell ref="F36"/>
    <mergeCell ref="B35"/>
    <mergeCell ref="C35"/>
    <mergeCell ref="D35"/>
    <mergeCell ref="E35"/>
    <mergeCell ref="F35"/>
    <mergeCell ref="B34"/>
    <mergeCell ref="C34"/>
    <mergeCell ref="D34"/>
    <mergeCell ref="E34"/>
    <mergeCell ref="F34"/>
    <mergeCell ref="B33"/>
    <mergeCell ref="C33"/>
    <mergeCell ref="D33"/>
    <mergeCell ref="E33"/>
    <mergeCell ref="F33"/>
    <mergeCell ref="B32"/>
    <mergeCell ref="C32"/>
    <mergeCell ref="D32"/>
    <mergeCell ref="E32"/>
    <mergeCell ref="F32"/>
    <mergeCell ref="B31"/>
    <mergeCell ref="C31"/>
    <mergeCell ref="D31"/>
    <mergeCell ref="E31"/>
    <mergeCell ref="F31"/>
    <mergeCell ref="B30"/>
    <mergeCell ref="C30"/>
    <mergeCell ref="D30"/>
    <mergeCell ref="E30"/>
    <mergeCell ref="F30"/>
    <mergeCell ref="B29"/>
    <mergeCell ref="C29"/>
    <mergeCell ref="D29"/>
    <mergeCell ref="E29"/>
    <mergeCell ref="F29"/>
    <mergeCell ref="B28"/>
    <mergeCell ref="C28"/>
    <mergeCell ref="D28"/>
    <mergeCell ref="E28"/>
    <mergeCell ref="F28"/>
    <mergeCell ref="B27"/>
    <mergeCell ref="C27"/>
    <mergeCell ref="D27"/>
    <mergeCell ref="E27"/>
    <mergeCell ref="F27"/>
    <mergeCell ref="B26"/>
    <mergeCell ref="C26"/>
    <mergeCell ref="D26"/>
    <mergeCell ref="E26"/>
    <mergeCell ref="F26"/>
    <mergeCell ref="B25"/>
    <mergeCell ref="C25"/>
    <mergeCell ref="D25"/>
    <mergeCell ref="E25"/>
    <mergeCell ref="F25"/>
    <mergeCell ref="B24"/>
    <mergeCell ref="C24"/>
    <mergeCell ref="D24"/>
    <mergeCell ref="E24"/>
    <mergeCell ref="F24"/>
    <mergeCell ref="B23"/>
    <mergeCell ref="C23"/>
    <mergeCell ref="D23"/>
    <mergeCell ref="E23"/>
    <mergeCell ref="F23"/>
    <mergeCell ref="B22"/>
    <mergeCell ref="C22"/>
    <mergeCell ref="D22"/>
    <mergeCell ref="E22"/>
    <mergeCell ref="F22"/>
    <mergeCell ref="B21"/>
    <mergeCell ref="C21"/>
    <mergeCell ref="D21"/>
    <mergeCell ref="E21"/>
    <mergeCell ref="F21"/>
    <mergeCell ref="B20"/>
    <mergeCell ref="C20"/>
    <mergeCell ref="D20"/>
    <mergeCell ref="E20"/>
    <mergeCell ref="F20"/>
    <mergeCell ref="B19"/>
    <mergeCell ref="C19"/>
    <mergeCell ref="D19"/>
    <mergeCell ref="E19"/>
    <mergeCell ref="F19"/>
    <mergeCell ref="B18"/>
    <mergeCell ref="C18"/>
    <mergeCell ref="D18"/>
    <mergeCell ref="E18"/>
    <mergeCell ref="F18"/>
    <mergeCell ref="B17"/>
    <mergeCell ref="C17"/>
    <mergeCell ref="D17"/>
    <mergeCell ref="E17"/>
    <mergeCell ref="F17"/>
    <mergeCell ref="B16"/>
    <mergeCell ref="C16"/>
    <mergeCell ref="D16"/>
    <mergeCell ref="E16"/>
    <mergeCell ref="F16"/>
    <mergeCell ref="B15"/>
    <mergeCell ref="C15"/>
    <mergeCell ref="D15"/>
    <mergeCell ref="E15"/>
    <mergeCell ref="F15"/>
    <mergeCell ref="B14"/>
    <mergeCell ref="C14"/>
    <mergeCell ref="D14"/>
    <mergeCell ref="E14"/>
    <mergeCell ref="F14"/>
    <mergeCell ref="B13"/>
    <mergeCell ref="C13"/>
    <mergeCell ref="D13"/>
    <mergeCell ref="E13"/>
    <mergeCell ref="F13"/>
    <mergeCell ref="B12"/>
    <mergeCell ref="C12"/>
    <mergeCell ref="D12"/>
    <mergeCell ref="E12"/>
    <mergeCell ref="F12"/>
    <mergeCell ref="B11"/>
    <mergeCell ref="C11"/>
    <mergeCell ref="D11"/>
    <mergeCell ref="E11"/>
    <mergeCell ref="F11"/>
    <mergeCell ref="B10"/>
    <mergeCell ref="C10"/>
    <mergeCell ref="D10"/>
    <mergeCell ref="E10"/>
    <mergeCell ref="F10"/>
    <mergeCell ref="B9"/>
    <mergeCell ref="C9"/>
    <mergeCell ref="D9"/>
    <mergeCell ref="E9"/>
    <mergeCell ref="F9"/>
    <mergeCell ref="B8"/>
    <mergeCell ref="C8"/>
    <mergeCell ref="D8"/>
    <mergeCell ref="E8"/>
    <mergeCell ref="F8"/>
    <mergeCell ref="B7"/>
    <mergeCell ref="C7"/>
    <mergeCell ref="D7"/>
    <mergeCell ref="E7"/>
    <mergeCell ref="F7"/>
    <mergeCell ref="B6"/>
    <mergeCell ref="C6"/>
    <mergeCell ref="D6"/>
    <mergeCell ref="E6"/>
    <mergeCell ref="F6"/>
    <mergeCell ref="A2:A3"/>
    <mergeCell ref="G2:G3"/>
    <mergeCell ref="B5"/>
    <mergeCell ref="C5"/>
    <mergeCell ref="D5"/>
    <mergeCell ref="E5"/>
    <mergeCell ref="F5"/>
    <mergeCell ref="C4"/>
    <mergeCell ref="B4"/>
    <mergeCell ref="D4"/>
    <mergeCell ref="E4"/>
    <mergeCell ref="F4"/>
    <mergeCell ref="C2:C3"/>
    <mergeCell ref="B2:B3"/>
    <mergeCell ref="D2:D3"/>
    <mergeCell ref="E2:E3"/>
    <mergeCell ref="F2:F3"/>
  </mergeCells>
  <conditionalFormatting sqref="G4 G5 G6 G7 G8 G9 G10 G11 G12 G13 G14 G15 G16 G17 G18 G19 G20 G21 G22 G23 G24 G25 G26 G27 G28 G29 G30 G31 G32 G33 G34 G35 G36 G37 G38 G39 G40 G41 G42 G43 G44 G45 G46 G47 G48 G49 G50">
    <cfRule type="containsText" dxfId="134" priority="1" operator="containsText" text="Hiányzik">
      <formula>NOT(ISERROR(SEARCH("Hiányzik",G4)))</formula>
    </cfRule>
    <cfRule type="containsText" dxfId="133" priority="2" operator="containsText" text="Kitöltési hiba!">
      <formula>NOT(ISERROR(SEARCH("Kitöltési hiba!",G4)))</formula>
    </cfRule>
    <cfRule type="containsText" dxfId="132" priority="3" operator="containsText" text="Kitöltés rendben!">
      <formula>NOT(ISERROR(SEARCH("Kitöltés rendben!",G4)))</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CH356"/>
  <sheetViews>
    <sheetView tabSelected="1" zoomScale="70" zoomScaleNormal="70" workbookViewId="0">
      <pane xSplit="1" ySplit="2" topLeftCell="B3" activePane="bottomRight" state="frozen"/>
      <selection pane="topRight" activeCell="B1" sqref="B1"/>
      <selection pane="bottomLeft" activeCell="A3" sqref="A3"/>
      <selection pane="bottomRight" activeCell="B48" sqref="B48"/>
    </sheetView>
  </sheetViews>
  <sheetFormatPr defaultColWidth="25.7109375" defaultRowHeight="15" x14ac:dyDescent="0.25"/>
  <cols>
    <col min="1" max="1" width="38.7109375" customWidth="1"/>
    <col min="2" max="3" width="25.7109375" customWidth="1"/>
    <col min="5" max="6" width="25.7109375" hidden="1" customWidth="1"/>
    <col min="8" max="11" width="25.7109375" customWidth="1"/>
    <col min="17" max="17" width="4.85546875" customWidth="1"/>
    <col min="18" max="30" width="25.7109375" customWidth="1"/>
    <col min="31" max="31" width="4.7109375" customWidth="1"/>
    <col min="46" max="46" width="6.28515625" customWidth="1"/>
    <col min="47" max="48" width="0" hidden="1" customWidth="1"/>
    <col min="49" max="49" width="20.140625" hidden="1" customWidth="1"/>
    <col min="50" max="50" width="5.85546875" hidden="1" customWidth="1"/>
    <col min="51" max="51" width="25.7109375" style="38" hidden="1" customWidth="1"/>
    <col min="52" max="86" width="0" hidden="1" customWidth="1"/>
  </cols>
  <sheetData>
    <row r="1" spans="1:86" s="11" customFormat="1" ht="30" customHeight="1" x14ac:dyDescent="0.25">
      <c r="A1" s="10"/>
      <c r="B1" s="222" t="s">
        <v>117</v>
      </c>
      <c r="C1" s="222" t="s">
        <v>118</v>
      </c>
      <c r="D1" s="222" t="s">
        <v>119</v>
      </c>
      <c r="E1" s="222" t="s">
        <v>120</v>
      </c>
      <c r="F1" s="223" t="s">
        <v>121</v>
      </c>
      <c r="G1" s="222" t="s">
        <v>122</v>
      </c>
      <c r="H1" s="10" t="s">
        <v>123</v>
      </c>
      <c r="I1" s="10" t="s">
        <v>124</v>
      </c>
      <c r="J1" s="10" t="s">
        <v>125</v>
      </c>
      <c r="K1" s="10" t="s">
        <v>126</v>
      </c>
      <c r="L1" s="16" t="s">
        <v>127</v>
      </c>
      <c r="M1" s="16" t="s">
        <v>128</v>
      </c>
      <c r="N1" s="16" t="s">
        <v>129</v>
      </c>
      <c r="O1" s="16" t="s">
        <v>130</v>
      </c>
      <c r="P1" s="16" t="s">
        <v>124</v>
      </c>
      <c r="R1" s="219" t="s">
        <v>131</v>
      </c>
      <c r="S1" s="220"/>
      <c r="T1" s="220"/>
      <c r="U1" s="220"/>
      <c r="V1" s="220"/>
      <c r="W1" s="220"/>
      <c r="X1" s="220"/>
      <c r="Y1" s="220"/>
      <c r="Z1" s="220"/>
      <c r="AA1" s="220"/>
      <c r="AB1" s="220"/>
      <c r="AC1" s="221"/>
      <c r="AD1" s="17" t="s">
        <v>123</v>
      </c>
      <c r="AF1" s="219" t="s">
        <v>132</v>
      </c>
      <c r="AG1" s="220"/>
      <c r="AH1" s="220"/>
      <c r="AI1" s="220"/>
      <c r="AJ1" s="220"/>
      <c r="AK1" s="220"/>
      <c r="AL1" s="220"/>
      <c r="AM1" s="220"/>
      <c r="AN1" s="220"/>
      <c r="AO1" s="220"/>
      <c r="AP1" s="220"/>
      <c r="AQ1" s="221"/>
      <c r="AR1" s="16" t="s">
        <v>133</v>
      </c>
      <c r="AS1" s="18" t="s">
        <v>123</v>
      </c>
      <c r="AU1" s="16" t="s">
        <v>124</v>
      </c>
      <c r="AV1" s="16" t="s">
        <v>124</v>
      </c>
      <c r="AW1" s="17" t="s">
        <v>133</v>
      </c>
      <c r="AY1" s="12" t="s">
        <v>123</v>
      </c>
      <c r="AZ1" s="12" t="s">
        <v>123</v>
      </c>
      <c r="BA1" s="12" t="s">
        <v>123</v>
      </c>
      <c r="BB1" s="12" t="s">
        <v>123</v>
      </c>
      <c r="BC1" s="12" t="s">
        <v>123</v>
      </c>
      <c r="BD1" s="12" t="s">
        <v>123</v>
      </c>
      <c r="BE1" s="12" t="s">
        <v>123</v>
      </c>
      <c r="BF1" s="12" t="s">
        <v>123</v>
      </c>
      <c r="BG1" s="12" t="s">
        <v>123</v>
      </c>
      <c r="BH1" s="12" t="s">
        <v>123</v>
      </c>
      <c r="BI1" s="12" t="s">
        <v>123</v>
      </c>
      <c r="BJ1" s="12" t="s">
        <v>123</v>
      </c>
      <c r="BK1" s="12" t="s">
        <v>123</v>
      </c>
      <c r="BL1" s="12" t="s">
        <v>123</v>
      </c>
      <c r="BM1" s="12" t="s">
        <v>123</v>
      </c>
      <c r="BN1" s="12" t="s">
        <v>123</v>
      </c>
      <c r="BO1" s="12" t="s">
        <v>123</v>
      </c>
      <c r="BP1" s="12" t="s">
        <v>123</v>
      </c>
      <c r="BQ1" s="12" t="s">
        <v>123</v>
      </c>
      <c r="BR1" s="12" t="s">
        <v>123</v>
      </c>
      <c r="BS1" s="12" t="s">
        <v>123</v>
      </c>
      <c r="BT1" s="12" t="s">
        <v>123</v>
      </c>
      <c r="BU1" s="12" t="s">
        <v>123</v>
      </c>
      <c r="BV1" s="12" t="s">
        <v>123</v>
      </c>
      <c r="BW1" s="12" t="s">
        <v>123</v>
      </c>
      <c r="BX1" s="12" t="s">
        <v>123</v>
      </c>
      <c r="BY1" s="12" t="s">
        <v>123</v>
      </c>
      <c r="BZ1" s="12" t="s">
        <v>123</v>
      </c>
      <c r="CA1" s="12" t="s">
        <v>123</v>
      </c>
      <c r="CB1" s="12" t="s">
        <v>123</v>
      </c>
      <c r="CC1" s="12" t="s">
        <v>123</v>
      </c>
      <c r="CD1" s="12" t="s">
        <v>123</v>
      </c>
      <c r="CE1" s="12" t="s">
        <v>123</v>
      </c>
      <c r="CF1" s="12" t="s">
        <v>123</v>
      </c>
      <c r="CG1" s="12" t="s">
        <v>123</v>
      </c>
      <c r="CH1" s="12" t="s">
        <v>123</v>
      </c>
    </row>
    <row r="2" spans="1:86" s="11" customFormat="1" ht="93.75" x14ac:dyDescent="0.25">
      <c r="A2" s="10" t="s">
        <v>134</v>
      </c>
      <c r="B2" s="222" t="s">
        <v>135</v>
      </c>
      <c r="C2" s="222" t="s">
        <v>136</v>
      </c>
      <c r="D2" s="222" t="s">
        <v>137</v>
      </c>
      <c r="E2" s="222" t="s">
        <v>138</v>
      </c>
      <c r="F2" s="223" t="s">
        <v>139</v>
      </c>
      <c r="G2" s="222" t="s">
        <v>140</v>
      </c>
      <c r="H2" s="10" t="s">
        <v>141</v>
      </c>
      <c r="I2" s="10" t="s">
        <v>142</v>
      </c>
      <c r="J2" s="10" t="s">
        <v>143</v>
      </c>
      <c r="K2" s="17" t="s">
        <v>144</v>
      </c>
      <c r="L2" s="16" t="s">
        <v>145</v>
      </c>
      <c r="M2" s="16" t="s">
        <v>146</v>
      </c>
      <c r="N2" s="16" t="s">
        <v>147</v>
      </c>
      <c r="O2" s="16" t="s">
        <v>148</v>
      </c>
      <c r="P2" s="16" t="s">
        <v>149</v>
      </c>
      <c r="R2" s="16" t="s">
        <v>150</v>
      </c>
      <c r="S2" s="16" t="s">
        <v>151</v>
      </c>
      <c r="T2" s="16" t="s">
        <v>152</v>
      </c>
      <c r="U2" s="16" t="s">
        <v>153</v>
      </c>
      <c r="V2" s="16" t="s">
        <v>154</v>
      </c>
      <c r="W2" s="16" t="s">
        <v>155</v>
      </c>
      <c r="X2" s="16" t="s">
        <v>156</v>
      </c>
      <c r="Y2" s="16" t="s">
        <v>157</v>
      </c>
      <c r="Z2" s="16" t="s">
        <v>158</v>
      </c>
      <c r="AA2" s="16" t="s">
        <v>159</v>
      </c>
      <c r="AB2" s="16" t="s">
        <v>160</v>
      </c>
      <c r="AC2" s="17" t="s">
        <v>161</v>
      </c>
      <c r="AD2" s="17" t="s">
        <v>162</v>
      </c>
      <c r="AF2" s="16" t="s">
        <v>150</v>
      </c>
      <c r="AG2" s="16" t="s">
        <v>151</v>
      </c>
      <c r="AH2" s="16" t="s">
        <v>152</v>
      </c>
      <c r="AI2" s="16" t="s">
        <v>153</v>
      </c>
      <c r="AJ2" s="16" t="s">
        <v>154</v>
      </c>
      <c r="AK2" s="16" t="s">
        <v>155</v>
      </c>
      <c r="AL2" s="16" t="s">
        <v>156</v>
      </c>
      <c r="AM2" s="16" t="s">
        <v>157</v>
      </c>
      <c r="AN2" s="16" t="s">
        <v>158</v>
      </c>
      <c r="AO2" s="16" t="s">
        <v>159</v>
      </c>
      <c r="AP2" s="16" t="s">
        <v>160</v>
      </c>
      <c r="AQ2" s="17" t="s">
        <v>161</v>
      </c>
      <c r="AR2" s="16" t="s">
        <v>163</v>
      </c>
      <c r="AS2" s="19" t="s">
        <v>164</v>
      </c>
      <c r="AU2" s="16" t="s">
        <v>165</v>
      </c>
      <c r="AV2" s="16" t="s">
        <v>166</v>
      </c>
      <c r="AW2" s="17" t="s">
        <v>167</v>
      </c>
      <c r="AY2" s="12" t="s">
        <v>168</v>
      </c>
      <c r="AZ2" s="12" t="s">
        <v>169</v>
      </c>
      <c r="BA2" s="12" t="s">
        <v>170</v>
      </c>
      <c r="BB2" s="12" t="s">
        <v>171</v>
      </c>
      <c r="BC2" s="12" t="s">
        <v>172</v>
      </c>
      <c r="BD2" s="12" t="s">
        <v>173</v>
      </c>
      <c r="BE2" s="12" t="s">
        <v>174</v>
      </c>
      <c r="BF2" s="12" t="s">
        <v>175</v>
      </c>
      <c r="BG2" s="12" t="s">
        <v>176</v>
      </c>
      <c r="BH2" s="12" t="s">
        <v>177</v>
      </c>
      <c r="BI2" s="12" t="s">
        <v>178</v>
      </c>
      <c r="BJ2" s="12" t="s">
        <v>179</v>
      </c>
      <c r="BK2" s="12" t="s">
        <v>180</v>
      </c>
      <c r="BL2" s="12" t="s">
        <v>181</v>
      </c>
      <c r="BM2" s="12" t="s">
        <v>182</v>
      </c>
      <c r="BN2" s="12" t="s">
        <v>183</v>
      </c>
      <c r="BO2" s="12" t="s">
        <v>184</v>
      </c>
      <c r="BP2" s="12" t="s">
        <v>185</v>
      </c>
      <c r="BQ2" s="12" t="s">
        <v>186</v>
      </c>
      <c r="BR2" s="12" t="s">
        <v>187</v>
      </c>
      <c r="BS2" s="12" t="s">
        <v>188</v>
      </c>
      <c r="BT2" s="12" t="s">
        <v>189</v>
      </c>
      <c r="BU2" s="12" t="s">
        <v>135</v>
      </c>
      <c r="BV2" s="12" t="s">
        <v>136</v>
      </c>
      <c r="BW2" s="12" t="s">
        <v>137</v>
      </c>
      <c r="BX2" s="12" t="s">
        <v>138</v>
      </c>
      <c r="BY2" s="12" t="s">
        <v>190</v>
      </c>
      <c r="BZ2" s="12" t="s">
        <v>191</v>
      </c>
      <c r="CA2" s="12" t="s">
        <v>147</v>
      </c>
      <c r="CB2" s="12" t="s">
        <v>148</v>
      </c>
      <c r="CC2" s="12" t="s">
        <v>192</v>
      </c>
      <c r="CD2" s="12" t="s">
        <v>193</v>
      </c>
      <c r="CE2" s="12" t="s">
        <v>194</v>
      </c>
      <c r="CF2" s="12" t="s">
        <v>195</v>
      </c>
      <c r="CG2" s="12" t="s">
        <v>196</v>
      </c>
      <c r="CH2" s="12" t="s">
        <v>197</v>
      </c>
    </row>
    <row r="3" spans="1:86" s="2" customFormat="1" ht="31.5" hidden="1" x14ac:dyDescent="0.25">
      <c r="A3" s="1" t="str">
        <f t="shared" ref="A3:A23" si="0">IF($G3="","Nincs VKR kiválasztva!",CE3)</f>
        <v>Nincs VKR kiválasztva!</v>
      </c>
      <c r="B3" s="225"/>
      <c r="C3" s="224"/>
      <c r="D3" s="226"/>
      <c r="E3" s="226"/>
      <c r="F3" s="227" t="e">
        <f>VLOOKUP($G3,Összesítő!$B:$F,2,FALSE)</f>
        <v>#N/A</v>
      </c>
      <c r="G3" s="224"/>
      <c r="H3" s="6" t="e">
        <f>AY3&amp;"_"&amp;AW3&amp;"_FIV_"&amp;LEFT(Előlap!$B$6,4)</f>
        <v>#N/A</v>
      </c>
      <c r="I3" s="6" t="e">
        <f>VLOOKUP($G3,Összesítő!$B:$F,5,FALSE)</f>
        <v>#N/A</v>
      </c>
      <c r="J3" s="6" t="e">
        <f>VLOOKUP($G3,Összesítő!$B:$F,4,FALSE)</f>
        <v>#N/A</v>
      </c>
      <c r="K3" s="7">
        <f t="shared" ref="K3:K23" si="1">N3+O3</f>
        <v>0</v>
      </c>
      <c r="L3" s="14"/>
      <c r="M3" s="14"/>
      <c r="N3" s="13"/>
      <c r="O3" s="8"/>
      <c r="P3" s="8"/>
      <c r="R3" s="8"/>
      <c r="S3" s="8"/>
      <c r="T3" s="8"/>
      <c r="U3" s="8"/>
      <c r="V3" s="8"/>
      <c r="W3" s="8"/>
      <c r="X3" s="8"/>
      <c r="Y3" s="8"/>
      <c r="Z3" s="8"/>
      <c r="AA3" s="8"/>
      <c r="AB3" s="8"/>
      <c r="AC3" s="7">
        <f t="shared" ref="AC3:AC23" si="2">SUM(R3:AB3)</f>
        <v>0</v>
      </c>
      <c r="AD3" s="3" t="str">
        <f t="shared" ref="AD3:AD23" si="3">IF($G3="","Nincs VKR kiválasztva!",IF(BA3=0,"Hiányos kitöltés!",BF3))</f>
        <v>Nincs VKR kiválasztva!</v>
      </c>
      <c r="AF3" s="8"/>
      <c r="AG3" s="8"/>
      <c r="AH3" s="8"/>
      <c r="AI3" s="8"/>
      <c r="AJ3" s="8"/>
      <c r="AK3" s="8"/>
      <c r="AL3" s="8"/>
      <c r="AM3" s="8"/>
      <c r="AN3" s="8"/>
      <c r="AO3" s="8"/>
      <c r="AP3" s="8"/>
      <c r="AQ3" s="7">
        <f t="shared" ref="AQ3:AQ23" si="4">SUM(AF3:AP3)</f>
        <v>0</v>
      </c>
      <c r="AR3" s="39"/>
      <c r="AS3" s="3" t="str">
        <f t="shared" ref="AS3:AS23" si="5">IF($G3="","Nincs VKR kiválasztva!",IF($BA3=0,"Hiányos kitöltés!",IF($BN3=0,"Nem hosszútávú a feladat.",$BL3)))</f>
        <v>Nincs VKR kiválasztva!</v>
      </c>
      <c r="AU3" s="15" t="s">
        <v>133</v>
      </c>
      <c r="AV3" s="15" t="s">
        <v>133</v>
      </c>
      <c r="AW3" s="6">
        <f>COUNTA($G$3:G3)</f>
        <v>0</v>
      </c>
      <c r="AY3" s="9" t="e">
        <f>VLOOKUP($G3,Összesítő!$B:$F,3,FALSE)</f>
        <v>#N/A</v>
      </c>
      <c r="AZ3" s="9">
        <f t="shared" ref="AZ3:AZ23" si="6">LEN($AU3)</f>
        <v>0</v>
      </c>
      <c r="BA3" s="5" t="e">
        <f t="shared" ref="BA3:BA23" si="7">IF(OR($B3="",$C3="",$D3="",$E3="",$F3="",$L3="",$M3="",$N3="",$O3="",$P3=""),0,1)</f>
        <v>#N/A</v>
      </c>
      <c r="BB3" s="5" t="e">
        <f t="shared" ref="BB3:BB23" si="8">IF($F3="",0,IF(AND($L3=2027,$M3=2027),"R",IF(AND($L3=2027,$M3&gt;2027),"RH",IF(AND($L3&gt;2027,$M3&gt;2027),"H","x"))))</f>
        <v>#N/A</v>
      </c>
      <c r="BC3" s="5" t="e">
        <f t="shared" ref="BC3:BC23" si="9">IF(OR(BB3="R",BB3="RH"),1,0)</f>
        <v>#N/A</v>
      </c>
      <c r="BD3" s="5" t="e">
        <f t="shared" ref="BD3:BD23" si="10">IF(AND($BB3="R",$O3&gt;0),1,IF(AND($BB3="H",$N3&gt;0),1,0))</f>
        <v>#N/A</v>
      </c>
      <c r="BE3" s="5">
        <f t="shared" ref="BE3:BE23" si="11">IF($AC3&lt;$N3,1,IF($AC3=$N3,0))</f>
        <v>0</v>
      </c>
      <c r="BF3" s="9" t="str">
        <f t="shared" ref="BF3:BF23" si="12">IF($L3&gt;2027,"Nem rövidtávú a feladat.",IF($BE3=1,"Az I. ütem nem lehet forráshiányos!",IF($AC3&gt;$N3,"Többlet forrást jelölt meg az I.ütemnél! Kérjük, a többletet az 'Osszesito' fülön tüntesse fel!",IF($AC3=$N3,"A forrás egyenlő a költséggel (I.ütem).",0))))</f>
        <v>A forrás egyenlő a költséggel (I.ütem).</v>
      </c>
      <c r="BG3" s="5">
        <f t="shared" ref="BG3:BG23" si="13">IF(AND($R3&lt;&gt;"",$S3&lt;&gt;"",$T3&lt;&gt;"",$U3&lt;&gt;"",$V3&lt;&gt;"",$W3&lt;&gt;"",$X3&lt;&gt;"",$Y3&lt;&gt;"",$Z3&lt;&gt;"",$AA3&lt;&gt;"",$AB3&lt;&gt;""),1,0)</f>
        <v>0</v>
      </c>
      <c r="BH3" s="5">
        <f t="shared" ref="BH3:BH23" si="14">IF(AND($BG3=1,$N3=$AC3),1,0)</f>
        <v>0</v>
      </c>
      <c r="BI3" s="5">
        <f t="shared" ref="BI3:BI23" si="15">IF($AQ3&lt;$O3,1,0)</f>
        <v>0</v>
      </c>
      <c r="BJ3" s="5">
        <f t="shared" ref="BJ3:BJ23" si="16">IF(AND($AF3&lt;&gt;"",$AG3&lt;&gt;"",$AH3&lt;&gt;"",$AI3&lt;&gt;"",$AJ3&lt;&gt;"",$AK3&lt;&gt;"",$AL3&lt;&gt;"",$AM3&lt;&gt;"",$AN3&lt;&gt;"",$AO3&lt;&gt;"",$AP3&lt;&gt;""),1,0)</f>
        <v>0</v>
      </c>
      <c r="BK3" s="5">
        <f t="shared" ref="BK3:BK23" si="17">IF(AND($BJ3=1,$O3=$AQ3),1,IF(AND($BJ3=1,$O3&gt;$AQ3,AR3="igen"),1,0))</f>
        <v>0</v>
      </c>
      <c r="BL3" s="4" t="str">
        <f t="shared" ref="BL3:BL23" si="18">IF($M3&lt;2028,"Nem hosszútávú a feladat.",IF(AND($BI3=1,$AR3="nem"),"Forráshiányos a feladat? Jelölje az AR-oszlopban!",IF(AND($BI3=0,$AR3="igen"),"Forráshiányosnak jelölte a feladat az AR-oszlopban, de a forrás költség adatok alapnján nem az!",IF(AND($BI3=1,$AR3="igen"),"Forráshiányos a feladat!",IF($AQ3&gt;$O3,"Többlet forrást jelölt meg az II.ütemnél! Kérjük, a többletet az 'Osszesito' fülön tüntesse fel!",IF($AQ3=$O3,"A forrás egyenlő a költséggel (II.ütem).",0))))))</f>
        <v>Nem hosszútávú a feladat.</v>
      </c>
      <c r="BM3" s="5">
        <f t="shared" ref="BM3:BM23" si="19">IF($M3&lt;2028,1,0)</f>
        <v>1</v>
      </c>
      <c r="BN3" s="5">
        <f t="shared" ref="BN3:BN23" si="20">IF($M3&gt;2027,1,0)</f>
        <v>0</v>
      </c>
      <c r="BO3" s="5">
        <f t="shared" ref="BO3:BO23" si="21">IF(AND($BM3=1,$N3=0),1,0)</f>
        <v>1</v>
      </c>
      <c r="BP3" s="5">
        <f t="shared" ref="BP3:BP23" si="22">IF(AND($BN3=1,$O3=0),1,0)</f>
        <v>0</v>
      </c>
      <c r="BQ3" s="5" t="e">
        <f t="shared" ref="BQ3:BQ23" si="23">IF(AND($BB3="R",$N3=0,$AZ3&gt;29),1,IF(AND($BB3="RH",$N3=0,$AZ3&gt;29),1,0))</f>
        <v>#N/A</v>
      </c>
      <c r="BR3" s="9" t="str">
        <f t="shared" ref="BR3:BR23" si="24">IF($BN3=0,"Nincs hosszútávú terv!",IF(AND($BB3="H",$O3=0,$AZ3=0),"Nullás a hosszútávú feladat és nincs hozzá indoklás!",IF(AND($BB3="RH",$O3=0,$AZ3=0),"Nullás a hosszútávú feladat és nincs hozzá indoklás!",IF(AND($BB3="R",$O3=0,$AZ3&lt;300),"Nullás a hosszútávú feladat és rövid hozzá az indoklás!",IF(AND($BB3="RH",$O3=0,$AZ3&lt;300),"Nullás a hosszútávú feladat és rövid hozzá az indoklás!",0)))))</f>
        <v>Nincs hosszútávú terv!</v>
      </c>
      <c r="BS3" s="5" t="e">
        <f t="shared" ref="BS3:BS23" si="25">IF(AND($BB3="R",$N3=0,$AZ3&gt;29),1,IF(AND($BB3="RH",$N3=0,$AZ3&gt;29),1,0))</f>
        <v>#N/A</v>
      </c>
      <c r="BT3" s="5" t="e">
        <f t="shared" ref="BT3:BT23" si="26">IF(AND($BB3="H",$O3=0,$AZ3&gt;29),1,IF(AND($BB3="RH",$O3=0,$AZ3&gt;29),1,0))</f>
        <v>#N/A</v>
      </c>
      <c r="BU3" s="5">
        <f t="shared" ref="BU3:BU23" si="27">IF($B3="",0,1)</f>
        <v>0</v>
      </c>
      <c r="BV3" s="5">
        <f t="shared" ref="BV3:BV23" si="28">IF($C3="",0,1)</f>
        <v>0</v>
      </c>
      <c r="BW3" s="5">
        <f t="shared" ref="BW3:BW23" si="29">IF($D3="",0,1)</f>
        <v>0</v>
      </c>
      <c r="BX3" s="5">
        <f t="shared" ref="BX3:BX23" si="30">IF($E3="",0,1)</f>
        <v>0</v>
      </c>
      <c r="BY3" s="5">
        <f t="shared" ref="BY3:BY23" si="31">IF($L3="",0,1)</f>
        <v>0</v>
      </c>
      <c r="BZ3" s="5">
        <f t="shared" ref="BZ3:BZ23" si="32">IF($M3="",0,1)</f>
        <v>0</v>
      </c>
      <c r="CA3" s="5">
        <f t="shared" ref="CA3:CA23" si="33">IF($N3="",0,1)</f>
        <v>0</v>
      </c>
      <c r="CB3" s="5">
        <f t="shared" ref="CB3:CB23" si="34">IF($O3="",0,1)</f>
        <v>0</v>
      </c>
      <c r="CC3" s="5">
        <f t="shared" ref="CC3:CC23" si="35">IF($P3="",0,1)</f>
        <v>0</v>
      </c>
      <c r="CD3" s="5" t="e">
        <f t="shared" ref="CD3:CD23" si="36">IF(AND($BA3=0,$BU3=0),"Hiányos kitöltés! (B-oszlop üres)",IF(AND($BA3=0,$BV3=0),"Hiányos kitöltés! (C-oszlop üres)",IF(AND($BA3=0,$BW3=0),"Hiányos kitöltés! (D-oszlop üres)",IF(AND($BA3=0,$BX3=0),"Hiányos kitöltés! (E-oszlop üres)",IF(AND($BA3=0,$BY3=0),"Hiányos kitöltés! (L-oszlop üres)",IF(AND($BA3=0,$BZ3=0),"Hiányos kitöltés! (M-oszlop üres)",IF(AND($BA3=0,$CA3=0),"Hiányos kitöltés! (N-oszlop üres)",IF(AND($BA3=0,$CB3=0),"Hiányos kitöltés! (O-oszlop üres)",IF(AND($BA3=0,$CC3=0),"Hiányos kitöltés! (P-oszlop üres)",IF(AND($BA3=0,$BG3=0),"Hiányos kitöltés! (I.ütem forrása hiányos!","?"))))))))))</f>
        <v>#N/A</v>
      </c>
      <c r="CE3" s="4" t="e">
        <f t="shared" ref="CE3:CE23" si="37">IF($BA3=0,$CD3,IF($BG3=0,"I. ütem forrása nincs kitöltve!",IF($BJ3=0,"II. ütem forrása nincs kitöltve!",IF($BD3=1,"Költségek üteme nem megfelelő (az időtartam és a költség üteme eltér)!",IF(AND(BH3=0,$BA3=1,$BJ3=1,$BD3=1),"Kötelező cellák kitöltve, de az I. ütem forrása hibás!",IF(AND(BJ3=0,$BA3=1,$BJ3=1,$BD3=1),"Kötelező cellák kitöltve, de a II. ütem forrása hibás!",IF(AND($BO3=1,$AZ3&lt;30),"Nullás a rövidtávú feladat és rövid (hiányzik) a hozzá tartozó indoklás!",IF(AND($BP3=1,$AZ3&lt;30),"Nullás a hosszútávú feladat és rövid (hiányzik) a hozzá tartozó indoklás!",IF(AND(BN3=1,C3="2011_RENDKÍVÜLI"),"II. ütemre nem tervezhet Rendkívüli feladatot!",IF(BH3=0,AD3,IF(BK3=0,AS3,IF(AND(BC3=1,$P3&gt;$N3),"EM rendelet 2. melléklet terhére elszámolt költség nem lehet nagyobb az I. ütemre tervezett tényleges költségnél!",IF($AC3&gt;$N3,"Többlet forrást jelölt meg az I. ütemnél! A forrás ne legyen több a költségnél.",IF($AQ3&gt;$O3,"Többlet forrást jelölt meg a II. ütemnél! A forrás ne legyen több a költségnél.","Kitöltés rendben!"))))))))))))))</f>
        <v>#N/A</v>
      </c>
      <c r="CF3" s="5">
        <f t="shared" ref="CF3:CF23" si="38">IF(A3="Kitöltés rendben!",1,0)</f>
        <v>0</v>
      </c>
      <c r="CG3" s="5" t="e">
        <f t="shared" ref="CG3:CG23" si="39">IF(AND($BB3="R",$CF3=1),1,IF(AND($BB3="RH",$CF3=1),1,0))</f>
        <v>#N/A</v>
      </c>
      <c r="CH3" s="5" t="e">
        <f t="shared" ref="CH3:CH23" si="40">IF(AND($BB3="H",$CF3=1),1,IF(AND($BB3="RH",$CF3=1),1,0))</f>
        <v>#N/A</v>
      </c>
    </row>
    <row r="4" spans="1:86" s="2" customFormat="1" ht="409.5" x14ac:dyDescent="0.25">
      <c r="A4" s="1" t="str">
        <f t="shared" si="0"/>
        <v>Kitöltés rendben!</v>
      </c>
      <c r="B4" s="184">
        <v>1</v>
      </c>
      <c r="C4" s="183" t="s">
        <v>86</v>
      </c>
      <c r="D4" s="185" t="s">
        <v>439</v>
      </c>
      <c r="E4" s="185" t="s">
        <v>413</v>
      </c>
      <c r="F4" s="186" t="str">
        <f>VLOOKUP($G4,Összesítő!$B:$F,2,FALSE)</f>
        <v>21-03009-1-035-01-01</v>
      </c>
      <c r="G4" s="183" t="s">
        <v>206</v>
      </c>
      <c r="H4" s="186" t="str">
        <f>AY4&amp;"_"&amp;AW4&amp;"_FIV_"&amp;LEFT(Előlap!$B$6,4)</f>
        <v>4189_1_FIV_2026</v>
      </c>
      <c r="I4" s="186" t="str">
        <f>VLOOKUP($G4,Összesítő!$B:$F,5,FALSE)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4" s="186" t="str">
        <f>VLOOKUP($G4,Összesítő!$B:$F,4,FALSE)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4" s="7">
        <f t="shared" si="1"/>
        <v>554000</v>
      </c>
      <c r="L4" s="184">
        <v>2027</v>
      </c>
      <c r="M4" s="184">
        <v>2036</v>
      </c>
      <c r="N4" s="13">
        <v>34000</v>
      </c>
      <c r="O4" s="8">
        <v>520000</v>
      </c>
      <c r="P4" s="8">
        <v>0</v>
      </c>
      <c r="R4" s="8">
        <v>34000</v>
      </c>
      <c r="S4" s="8">
        <v>0</v>
      </c>
      <c r="T4" s="8">
        <v>0</v>
      </c>
      <c r="U4" s="8">
        <v>0</v>
      </c>
      <c r="V4" s="8">
        <v>0</v>
      </c>
      <c r="W4" s="8">
        <v>0</v>
      </c>
      <c r="X4" s="8">
        <v>0</v>
      </c>
      <c r="Y4" s="8">
        <v>0</v>
      </c>
      <c r="Z4" s="8">
        <v>0</v>
      </c>
      <c r="AA4" s="8">
        <v>0</v>
      </c>
      <c r="AB4" s="8">
        <v>0</v>
      </c>
      <c r="AC4" s="7">
        <f t="shared" si="2"/>
        <v>34000</v>
      </c>
      <c r="AD4" s="3" t="str">
        <f t="shared" si="3"/>
        <v>A forrás egyenlő a költséggel (I.ütem).</v>
      </c>
      <c r="AF4" s="8">
        <v>120000</v>
      </c>
      <c r="AG4" s="8">
        <v>0</v>
      </c>
      <c r="AH4" s="8">
        <v>0</v>
      </c>
      <c r="AI4" s="8">
        <v>0</v>
      </c>
      <c r="AJ4" s="8">
        <v>0</v>
      </c>
      <c r="AK4" s="8">
        <v>0</v>
      </c>
      <c r="AL4" s="8">
        <v>0</v>
      </c>
      <c r="AM4" s="8">
        <v>0</v>
      </c>
      <c r="AN4" s="8">
        <v>0</v>
      </c>
      <c r="AO4" s="8">
        <v>0</v>
      </c>
      <c r="AP4" s="8">
        <v>0</v>
      </c>
      <c r="AQ4" s="7">
        <f t="shared" si="4"/>
        <v>120000</v>
      </c>
      <c r="AR4" s="183" t="s">
        <v>415</v>
      </c>
      <c r="AS4" s="3" t="str">
        <f t="shared" si="5"/>
        <v>Forráshiányos a feladat!</v>
      </c>
      <c r="AU4" s="185"/>
      <c r="AV4" s="185" t="s">
        <v>133</v>
      </c>
      <c r="AW4" s="186">
        <f>COUNTA($G$3:G4)</f>
        <v>1</v>
      </c>
      <c r="AY4" s="9">
        <f>VLOOKUP($G4,Összesítő!$B:$F,3,FALSE)</f>
        <v>4189</v>
      </c>
      <c r="AZ4" s="9">
        <f t="shared" si="6"/>
        <v>0</v>
      </c>
      <c r="BA4" s="5">
        <f t="shared" si="7"/>
        <v>1</v>
      </c>
      <c r="BB4" s="5" t="str">
        <f t="shared" si="8"/>
        <v>RH</v>
      </c>
      <c r="BC4" s="5">
        <f t="shared" si="9"/>
        <v>1</v>
      </c>
      <c r="BD4" s="5">
        <f t="shared" si="10"/>
        <v>0</v>
      </c>
      <c r="BE4" s="5">
        <f t="shared" si="11"/>
        <v>0</v>
      </c>
      <c r="BF4" s="9" t="str">
        <f t="shared" si="12"/>
        <v>A forrás egyenlő a költséggel (I.ütem).</v>
      </c>
      <c r="BG4" s="5">
        <f t="shared" si="13"/>
        <v>1</v>
      </c>
      <c r="BH4" s="5">
        <f t="shared" si="14"/>
        <v>1</v>
      </c>
      <c r="BI4" s="5">
        <f t="shared" si="15"/>
        <v>1</v>
      </c>
      <c r="BJ4" s="5">
        <f t="shared" si="16"/>
        <v>1</v>
      </c>
      <c r="BK4" s="5">
        <f t="shared" si="17"/>
        <v>1</v>
      </c>
      <c r="BL4" s="4" t="str">
        <f t="shared" si="18"/>
        <v>Forráshiányos a feladat!</v>
      </c>
      <c r="BM4" s="5">
        <f t="shared" si="19"/>
        <v>0</v>
      </c>
      <c r="BN4" s="5">
        <f t="shared" si="20"/>
        <v>1</v>
      </c>
      <c r="BO4" s="5">
        <f t="shared" si="21"/>
        <v>0</v>
      </c>
      <c r="BP4" s="5">
        <f t="shared" si="22"/>
        <v>0</v>
      </c>
      <c r="BQ4" s="5">
        <f t="shared" si="23"/>
        <v>0</v>
      </c>
      <c r="BR4" s="9">
        <f t="shared" si="24"/>
        <v>0</v>
      </c>
      <c r="BS4" s="5">
        <f t="shared" si="25"/>
        <v>0</v>
      </c>
      <c r="BT4" s="5">
        <f t="shared" si="26"/>
        <v>0</v>
      </c>
      <c r="BU4" s="5">
        <f t="shared" si="27"/>
        <v>1</v>
      </c>
      <c r="BV4" s="5">
        <f t="shared" si="28"/>
        <v>1</v>
      </c>
      <c r="BW4" s="5">
        <f t="shared" si="29"/>
        <v>1</v>
      </c>
      <c r="BX4" s="5">
        <f t="shared" si="30"/>
        <v>1</v>
      </c>
      <c r="BY4" s="5">
        <f t="shared" si="31"/>
        <v>1</v>
      </c>
      <c r="BZ4" s="5">
        <f t="shared" si="32"/>
        <v>1</v>
      </c>
      <c r="CA4" s="5">
        <f t="shared" si="33"/>
        <v>1</v>
      </c>
      <c r="CB4" s="5">
        <f t="shared" si="34"/>
        <v>1</v>
      </c>
      <c r="CC4" s="5">
        <f t="shared" si="35"/>
        <v>1</v>
      </c>
      <c r="CD4" s="5" t="str">
        <f t="shared" si="36"/>
        <v>?</v>
      </c>
      <c r="CE4" s="4" t="str">
        <f t="shared" si="37"/>
        <v>Kitöltés rendben!</v>
      </c>
      <c r="CF4" s="5">
        <f t="shared" si="38"/>
        <v>1</v>
      </c>
      <c r="CG4" s="5">
        <f t="shared" si="39"/>
        <v>1</v>
      </c>
      <c r="CH4" s="5">
        <f t="shared" si="40"/>
        <v>1</v>
      </c>
    </row>
    <row r="5" spans="1:86" s="2" customFormat="1" ht="409.5" x14ac:dyDescent="0.25">
      <c r="A5" s="1" t="str">
        <f t="shared" si="0"/>
        <v>Kitöltés rendben!</v>
      </c>
      <c r="B5" s="184">
        <v>1</v>
      </c>
      <c r="C5" s="183" t="s">
        <v>86</v>
      </c>
      <c r="D5" s="185" t="s">
        <v>416</v>
      </c>
      <c r="E5" s="185" t="s">
        <v>413</v>
      </c>
      <c r="F5" s="186" t="str">
        <f>VLOOKUP($G5,Összesítő!$B:$F,2,FALSE)</f>
        <v>21-03009-1-035-01-01</v>
      </c>
      <c r="G5" s="183" t="s">
        <v>206</v>
      </c>
      <c r="H5" s="186" t="str">
        <f>AY5&amp;"_"&amp;AW5&amp;"_FIV_"&amp;LEFT(Előlap!$B$6,4)</f>
        <v>4189_2_FIV_2026</v>
      </c>
      <c r="I5" s="186" t="str">
        <f>VLOOKUP($G5,Összesítő!$B:$F,5,FALSE)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5" s="186" t="str">
        <f>VLOOKUP($G5,Összesítő!$B:$F,4,FALSE)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5" s="7">
        <f t="shared" si="1"/>
        <v>480000</v>
      </c>
      <c r="L5" s="184">
        <v>2027</v>
      </c>
      <c r="M5" s="184">
        <v>2036</v>
      </c>
      <c r="N5" s="13">
        <v>30000</v>
      </c>
      <c r="O5" s="8">
        <v>450000</v>
      </c>
      <c r="P5" s="8">
        <v>0</v>
      </c>
      <c r="R5" s="8">
        <v>30000</v>
      </c>
      <c r="S5" s="8">
        <v>0</v>
      </c>
      <c r="T5" s="8">
        <v>0</v>
      </c>
      <c r="U5" s="8">
        <v>0</v>
      </c>
      <c r="V5" s="8">
        <v>0</v>
      </c>
      <c r="W5" s="8">
        <v>0</v>
      </c>
      <c r="X5" s="8">
        <v>0</v>
      </c>
      <c r="Y5" s="8">
        <v>0</v>
      </c>
      <c r="Z5" s="8">
        <v>0</v>
      </c>
      <c r="AA5" s="8">
        <v>0</v>
      </c>
      <c r="AB5" s="8">
        <v>0</v>
      </c>
      <c r="AC5" s="7">
        <f t="shared" si="2"/>
        <v>30000</v>
      </c>
      <c r="AD5" s="3" t="str">
        <f t="shared" si="3"/>
        <v>A forrás egyenlő a költséggel (I.ütem).</v>
      </c>
      <c r="AF5" s="8">
        <v>105000</v>
      </c>
      <c r="AG5" s="8">
        <v>0</v>
      </c>
      <c r="AH5" s="8">
        <v>0</v>
      </c>
      <c r="AI5" s="8">
        <v>0</v>
      </c>
      <c r="AJ5" s="8">
        <v>0</v>
      </c>
      <c r="AK5" s="8">
        <v>0</v>
      </c>
      <c r="AL5" s="8">
        <v>0</v>
      </c>
      <c r="AM5" s="8">
        <v>0</v>
      </c>
      <c r="AN5" s="8">
        <v>0</v>
      </c>
      <c r="AO5" s="8">
        <v>0</v>
      </c>
      <c r="AP5" s="8">
        <v>0</v>
      </c>
      <c r="AQ5" s="7">
        <f t="shared" si="4"/>
        <v>105000</v>
      </c>
      <c r="AR5" s="183" t="s">
        <v>415</v>
      </c>
      <c r="AS5" s="3" t="str">
        <f t="shared" si="5"/>
        <v>Forráshiányos a feladat!</v>
      </c>
      <c r="AU5" s="185"/>
      <c r="AV5" s="185" t="s">
        <v>133</v>
      </c>
      <c r="AW5" s="186">
        <f>COUNTA($G$3:G5)</f>
        <v>2</v>
      </c>
      <c r="AY5" s="9">
        <f>VLOOKUP($G5,Összesítő!$B:$F,3,FALSE)</f>
        <v>4189</v>
      </c>
      <c r="AZ5" s="9">
        <f t="shared" si="6"/>
        <v>0</v>
      </c>
      <c r="BA5" s="5">
        <f t="shared" si="7"/>
        <v>1</v>
      </c>
      <c r="BB5" s="5" t="str">
        <f t="shared" si="8"/>
        <v>RH</v>
      </c>
      <c r="BC5" s="5">
        <f t="shared" si="9"/>
        <v>1</v>
      </c>
      <c r="BD5" s="5">
        <f t="shared" si="10"/>
        <v>0</v>
      </c>
      <c r="BE5" s="5">
        <f t="shared" si="11"/>
        <v>0</v>
      </c>
      <c r="BF5" s="9" t="str">
        <f t="shared" si="12"/>
        <v>A forrás egyenlő a költséggel (I.ütem).</v>
      </c>
      <c r="BG5" s="5">
        <f t="shared" si="13"/>
        <v>1</v>
      </c>
      <c r="BH5" s="5">
        <f t="shared" si="14"/>
        <v>1</v>
      </c>
      <c r="BI5" s="5">
        <f t="shared" si="15"/>
        <v>1</v>
      </c>
      <c r="BJ5" s="5">
        <f t="shared" si="16"/>
        <v>1</v>
      </c>
      <c r="BK5" s="5">
        <f t="shared" si="17"/>
        <v>1</v>
      </c>
      <c r="BL5" s="4" t="str">
        <f t="shared" si="18"/>
        <v>Forráshiányos a feladat!</v>
      </c>
      <c r="BM5" s="5">
        <f t="shared" si="19"/>
        <v>0</v>
      </c>
      <c r="BN5" s="5">
        <f t="shared" si="20"/>
        <v>1</v>
      </c>
      <c r="BO5" s="5">
        <f t="shared" si="21"/>
        <v>0</v>
      </c>
      <c r="BP5" s="5">
        <f t="shared" si="22"/>
        <v>0</v>
      </c>
      <c r="BQ5" s="5">
        <f t="shared" si="23"/>
        <v>0</v>
      </c>
      <c r="BR5" s="9">
        <f t="shared" si="24"/>
        <v>0</v>
      </c>
      <c r="BS5" s="5">
        <f t="shared" si="25"/>
        <v>0</v>
      </c>
      <c r="BT5" s="5">
        <f t="shared" si="26"/>
        <v>0</v>
      </c>
      <c r="BU5" s="5">
        <f t="shared" si="27"/>
        <v>1</v>
      </c>
      <c r="BV5" s="5">
        <f t="shared" si="28"/>
        <v>1</v>
      </c>
      <c r="BW5" s="5">
        <f t="shared" si="29"/>
        <v>1</v>
      </c>
      <c r="BX5" s="5">
        <f t="shared" si="30"/>
        <v>1</v>
      </c>
      <c r="BY5" s="5">
        <f t="shared" si="31"/>
        <v>1</v>
      </c>
      <c r="BZ5" s="5">
        <f t="shared" si="32"/>
        <v>1</v>
      </c>
      <c r="CA5" s="5">
        <f t="shared" si="33"/>
        <v>1</v>
      </c>
      <c r="CB5" s="5">
        <f t="shared" si="34"/>
        <v>1</v>
      </c>
      <c r="CC5" s="5">
        <f t="shared" si="35"/>
        <v>1</v>
      </c>
      <c r="CD5" s="5" t="str">
        <f t="shared" si="36"/>
        <v>?</v>
      </c>
      <c r="CE5" s="4" t="str">
        <f t="shared" si="37"/>
        <v>Kitöltés rendben!</v>
      </c>
      <c r="CF5" s="5">
        <f t="shared" si="38"/>
        <v>1</v>
      </c>
      <c r="CG5" s="5">
        <f t="shared" si="39"/>
        <v>1</v>
      </c>
      <c r="CH5" s="5">
        <f t="shared" si="40"/>
        <v>1</v>
      </c>
    </row>
    <row r="6" spans="1:86" s="2" customFormat="1" ht="409.5" x14ac:dyDescent="0.25">
      <c r="A6" s="1" t="str">
        <f t="shared" si="0"/>
        <v>Kitöltés rendben!</v>
      </c>
      <c r="B6" s="184">
        <v>2</v>
      </c>
      <c r="C6" s="183" t="s">
        <v>101</v>
      </c>
      <c r="D6" s="185" t="s">
        <v>417</v>
      </c>
      <c r="E6" s="185" t="s">
        <v>413</v>
      </c>
      <c r="F6" s="186" t="str">
        <f>VLOOKUP($G6,Összesítő!$B:$F,2,FALSE)</f>
        <v>21-03009-1-035-01-01</v>
      </c>
      <c r="G6" s="183" t="s">
        <v>206</v>
      </c>
      <c r="H6" s="186" t="str">
        <f>AY6&amp;"_"&amp;AW6&amp;"_FIV_"&amp;LEFT(Előlap!$B$6,4)</f>
        <v>4189_3_FIV_2026</v>
      </c>
      <c r="I6" s="186" t="str">
        <f>VLOOKUP($G6,Összesítő!$B:$F,5,FALSE)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6" s="186" t="str">
        <f>VLOOKUP($G6,Összesítő!$B:$F,4,FALSE)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6" s="7">
        <f t="shared" si="1"/>
        <v>50000</v>
      </c>
      <c r="L6" s="184">
        <v>2028</v>
      </c>
      <c r="M6" s="184">
        <v>2036</v>
      </c>
      <c r="N6" s="13">
        <v>0</v>
      </c>
      <c r="O6" s="8">
        <v>50000</v>
      </c>
      <c r="P6" s="8">
        <v>0</v>
      </c>
      <c r="R6" s="8">
        <v>0</v>
      </c>
      <c r="S6" s="8">
        <v>0</v>
      </c>
      <c r="T6" s="8">
        <v>0</v>
      </c>
      <c r="U6" s="8">
        <v>0</v>
      </c>
      <c r="V6" s="8">
        <v>0</v>
      </c>
      <c r="W6" s="8">
        <v>0</v>
      </c>
      <c r="X6" s="8">
        <v>0</v>
      </c>
      <c r="Y6" s="8">
        <v>0</v>
      </c>
      <c r="Z6" s="8">
        <v>0</v>
      </c>
      <c r="AA6" s="8">
        <v>0</v>
      </c>
      <c r="AB6" s="8">
        <v>0</v>
      </c>
      <c r="AC6" s="7">
        <f t="shared" si="2"/>
        <v>0</v>
      </c>
      <c r="AD6" s="3" t="str">
        <f t="shared" si="3"/>
        <v>Nem rövidtávú a feladat.</v>
      </c>
      <c r="AF6" s="8">
        <v>15000</v>
      </c>
      <c r="AG6" s="8">
        <v>0</v>
      </c>
      <c r="AH6" s="8">
        <v>0</v>
      </c>
      <c r="AI6" s="8">
        <v>0</v>
      </c>
      <c r="AJ6" s="8">
        <v>0</v>
      </c>
      <c r="AK6" s="8">
        <v>0</v>
      </c>
      <c r="AL6" s="8">
        <v>0</v>
      </c>
      <c r="AM6" s="8">
        <v>0</v>
      </c>
      <c r="AN6" s="8">
        <v>0</v>
      </c>
      <c r="AO6" s="8">
        <v>0</v>
      </c>
      <c r="AP6" s="8">
        <v>0</v>
      </c>
      <c r="AQ6" s="7">
        <f t="shared" si="4"/>
        <v>15000</v>
      </c>
      <c r="AR6" s="183" t="s">
        <v>415</v>
      </c>
      <c r="AS6" s="3" t="str">
        <f t="shared" si="5"/>
        <v>Forráshiányos a feladat!</v>
      </c>
      <c r="AU6" s="185"/>
      <c r="AV6" s="185" t="s">
        <v>133</v>
      </c>
      <c r="AW6" s="186">
        <f>COUNTA($G$3:G6)</f>
        <v>3</v>
      </c>
      <c r="AY6" s="9">
        <f>VLOOKUP($G6,Összesítő!$B:$F,3,FALSE)</f>
        <v>4189</v>
      </c>
      <c r="AZ6" s="9">
        <f t="shared" si="6"/>
        <v>0</v>
      </c>
      <c r="BA6" s="5">
        <f t="shared" si="7"/>
        <v>1</v>
      </c>
      <c r="BB6" s="5" t="str">
        <f t="shared" si="8"/>
        <v>H</v>
      </c>
      <c r="BC6" s="5">
        <f t="shared" si="9"/>
        <v>0</v>
      </c>
      <c r="BD6" s="5">
        <f t="shared" si="10"/>
        <v>0</v>
      </c>
      <c r="BE6" s="5">
        <f t="shared" si="11"/>
        <v>0</v>
      </c>
      <c r="BF6" s="9" t="str">
        <f t="shared" si="12"/>
        <v>Nem rövidtávú a feladat.</v>
      </c>
      <c r="BG6" s="5">
        <f t="shared" si="13"/>
        <v>1</v>
      </c>
      <c r="BH6" s="5">
        <f t="shared" si="14"/>
        <v>1</v>
      </c>
      <c r="BI6" s="5">
        <f t="shared" si="15"/>
        <v>1</v>
      </c>
      <c r="BJ6" s="5">
        <f t="shared" si="16"/>
        <v>1</v>
      </c>
      <c r="BK6" s="5">
        <f t="shared" si="17"/>
        <v>1</v>
      </c>
      <c r="BL6" s="4" t="str">
        <f t="shared" si="18"/>
        <v>Forráshiányos a feladat!</v>
      </c>
      <c r="BM6" s="5">
        <f t="shared" si="19"/>
        <v>0</v>
      </c>
      <c r="BN6" s="5">
        <f t="shared" si="20"/>
        <v>1</v>
      </c>
      <c r="BO6" s="5">
        <f t="shared" si="21"/>
        <v>0</v>
      </c>
      <c r="BP6" s="5">
        <f t="shared" si="22"/>
        <v>0</v>
      </c>
      <c r="BQ6" s="5">
        <f t="shared" si="23"/>
        <v>0</v>
      </c>
      <c r="BR6" s="9">
        <f t="shared" si="24"/>
        <v>0</v>
      </c>
      <c r="BS6" s="5">
        <f t="shared" si="25"/>
        <v>0</v>
      </c>
      <c r="BT6" s="5">
        <f t="shared" si="26"/>
        <v>0</v>
      </c>
      <c r="BU6" s="5">
        <f t="shared" si="27"/>
        <v>1</v>
      </c>
      <c r="BV6" s="5">
        <f t="shared" si="28"/>
        <v>1</v>
      </c>
      <c r="BW6" s="5">
        <f t="shared" si="29"/>
        <v>1</v>
      </c>
      <c r="BX6" s="5">
        <f t="shared" si="30"/>
        <v>1</v>
      </c>
      <c r="BY6" s="5">
        <f t="shared" si="31"/>
        <v>1</v>
      </c>
      <c r="BZ6" s="5">
        <f t="shared" si="32"/>
        <v>1</v>
      </c>
      <c r="CA6" s="5">
        <f t="shared" si="33"/>
        <v>1</v>
      </c>
      <c r="CB6" s="5">
        <f t="shared" si="34"/>
        <v>1</v>
      </c>
      <c r="CC6" s="5">
        <f t="shared" si="35"/>
        <v>1</v>
      </c>
      <c r="CD6" s="5" t="str">
        <f t="shared" si="36"/>
        <v>?</v>
      </c>
      <c r="CE6" s="4" t="str">
        <f t="shared" si="37"/>
        <v>Kitöltés rendben!</v>
      </c>
      <c r="CF6" s="5">
        <f t="shared" si="38"/>
        <v>1</v>
      </c>
      <c r="CG6" s="5">
        <f t="shared" si="39"/>
        <v>0</v>
      </c>
      <c r="CH6" s="5">
        <f t="shared" si="40"/>
        <v>1</v>
      </c>
    </row>
    <row r="7" spans="1:86" s="2" customFormat="1" ht="409.5" x14ac:dyDescent="0.25">
      <c r="A7" s="1" t="str">
        <f t="shared" si="0"/>
        <v>Kitöltés rendben!</v>
      </c>
      <c r="B7" s="184">
        <v>2</v>
      </c>
      <c r="C7" s="183" t="s">
        <v>86</v>
      </c>
      <c r="D7" s="185" t="s">
        <v>418</v>
      </c>
      <c r="E7" s="185" t="s">
        <v>413</v>
      </c>
      <c r="F7" s="186" t="str">
        <f>VLOOKUP($G7,Összesítő!$B:$F,2,FALSE)</f>
        <v>21-03009-1-035-01-01</v>
      </c>
      <c r="G7" s="183" t="s">
        <v>206</v>
      </c>
      <c r="H7" s="186" t="str">
        <f>AY7&amp;"_"&amp;AW7&amp;"_FIV_"&amp;LEFT(Előlap!$B$6,4)</f>
        <v>4189_4_FIV_2026</v>
      </c>
      <c r="I7" s="186" t="str">
        <f>VLOOKUP($G7,Összesítő!$B:$F,5,FALSE)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7" s="186" t="str">
        <f>VLOOKUP($G7,Összesítő!$B:$F,4,FALSE)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7" s="7">
        <f t="shared" si="1"/>
        <v>30000</v>
      </c>
      <c r="L7" s="184">
        <v>2028</v>
      </c>
      <c r="M7" s="184">
        <v>2036</v>
      </c>
      <c r="N7" s="13">
        <v>0</v>
      </c>
      <c r="O7" s="8">
        <v>30000</v>
      </c>
      <c r="P7" s="8">
        <v>0</v>
      </c>
      <c r="R7" s="8">
        <v>0</v>
      </c>
      <c r="S7" s="8">
        <v>0</v>
      </c>
      <c r="T7" s="8">
        <v>0</v>
      </c>
      <c r="U7" s="8">
        <v>0</v>
      </c>
      <c r="V7" s="8">
        <v>0</v>
      </c>
      <c r="W7" s="8">
        <v>0</v>
      </c>
      <c r="X7" s="8">
        <v>0</v>
      </c>
      <c r="Y7" s="8">
        <v>0</v>
      </c>
      <c r="Z7" s="8">
        <v>0</v>
      </c>
      <c r="AA7" s="8">
        <v>0</v>
      </c>
      <c r="AB7" s="8">
        <v>0</v>
      </c>
      <c r="AC7" s="7">
        <f t="shared" si="2"/>
        <v>0</v>
      </c>
      <c r="AD7" s="3" t="str">
        <f t="shared" si="3"/>
        <v>Nem rövidtávú a feladat.</v>
      </c>
      <c r="AF7" s="8">
        <v>10000</v>
      </c>
      <c r="AG7" s="8">
        <v>0</v>
      </c>
      <c r="AH7" s="8">
        <v>0</v>
      </c>
      <c r="AI7" s="8">
        <v>0</v>
      </c>
      <c r="AJ7" s="8">
        <v>0</v>
      </c>
      <c r="AK7" s="8">
        <v>0</v>
      </c>
      <c r="AL7" s="8">
        <v>0</v>
      </c>
      <c r="AM7" s="8">
        <v>0</v>
      </c>
      <c r="AN7" s="8">
        <v>0</v>
      </c>
      <c r="AO7" s="8">
        <v>0</v>
      </c>
      <c r="AP7" s="8">
        <v>0</v>
      </c>
      <c r="AQ7" s="7">
        <f t="shared" si="4"/>
        <v>10000</v>
      </c>
      <c r="AR7" s="183" t="s">
        <v>415</v>
      </c>
      <c r="AS7" s="3" t="str">
        <f t="shared" si="5"/>
        <v>Forráshiányos a feladat!</v>
      </c>
      <c r="AU7" s="185"/>
      <c r="AV7" s="185" t="s">
        <v>133</v>
      </c>
      <c r="AW7" s="186">
        <f>COUNTA($G$3:G7)</f>
        <v>4</v>
      </c>
      <c r="AY7" s="9">
        <f>VLOOKUP($G7,Összesítő!$B:$F,3,FALSE)</f>
        <v>4189</v>
      </c>
      <c r="AZ7" s="9">
        <f t="shared" si="6"/>
        <v>0</v>
      </c>
      <c r="BA7" s="5">
        <f t="shared" si="7"/>
        <v>1</v>
      </c>
      <c r="BB7" s="5" t="str">
        <f t="shared" si="8"/>
        <v>H</v>
      </c>
      <c r="BC7" s="5">
        <f t="shared" si="9"/>
        <v>0</v>
      </c>
      <c r="BD7" s="5">
        <f t="shared" si="10"/>
        <v>0</v>
      </c>
      <c r="BE7" s="5">
        <f t="shared" si="11"/>
        <v>0</v>
      </c>
      <c r="BF7" s="9" t="str">
        <f t="shared" si="12"/>
        <v>Nem rövidtávú a feladat.</v>
      </c>
      <c r="BG7" s="5">
        <f t="shared" si="13"/>
        <v>1</v>
      </c>
      <c r="BH7" s="5">
        <f t="shared" si="14"/>
        <v>1</v>
      </c>
      <c r="BI7" s="5">
        <f t="shared" si="15"/>
        <v>1</v>
      </c>
      <c r="BJ7" s="5">
        <f t="shared" si="16"/>
        <v>1</v>
      </c>
      <c r="BK7" s="5">
        <f t="shared" si="17"/>
        <v>1</v>
      </c>
      <c r="BL7" s="4" t="str">
        <f t="shared" si="18"/>
        <v>Forráshiányos a feladat!</v>
      </c>
      <c r="BM7" s="5">
        <f t="shared" si="19"/>
        <v>0</v>
      </c>
      <c r="BN7" s="5">
        <f t="shared" si="20"/>
        <v>1</v>
      </c>
      <c r="BO7" s="5">
        <f t="shared" si="21"/>
        <v>0</v>
      </c>
      <c r="BP7" s="5">
        <f t="shared" si="22"/>
        <v>0</v>
      </c>
      <c r="BQ7" s="5">
        <f t="shared" si="23"/>
        <v>0</v>
      </c>
      <c r="BR7" s="9">
        <f t="shared" si="24"/>
        <v>0</v>
      </c>
      <c r="BS7" s="5">
        <f t="shared" si="25"/>
        <v>0</v>
      </c>
      <c r="BT7" s="5">
        <f t="shared" si="26"/>
        <v>0</v>
      </c>
      <c r="BU7" s="5">
        <f t="shared" si="27"/>
        <v>1</v>
      </c>
      <c r="BV7" s="5">
        <f t="shared" si="28"/>
        <v>1</v>
      </c>
      <c r="BW7" s="5">
        <f t="shared" si="29"/>
        <v>1</v>
      </c>
      <c r="BX7" s="5">
        <f t="shared" si="30"/>
        <v>1</v>
      </c>
      <c r="BY7" s="5">
        <f t="shared" si="31"/>
        <v>1</v>
      </c>
      <c r="BZ7" s="5">
        <f t="shared" si="32"/>
        <v>1</v>
      </c>
      <c r="CA7" s="5">
        <f t="shared" si="33"/>
        <v>1</v>
      </c>
      <c r="CB7" s="5">
        <f t="shared" si="34"/>
        <v>1</v>
      </c>
      <c r="CC7" s="5">
        <f t="shared" si="35"/>
        <v>1</v>
      </c>
      <c r="CD7" s="5" t="str">
        <f t="shared" si="36"/>
        <v>?</v>
      </c>
      <c r="CE7" s="4" t="str">
        <f t="shared" si="37"/>
        <v>Kitöltés rendben!</v>
      </c>
      <c r="CF7" s="5">
        <f t="shared" si="38"/>
        <v>1</v>
      </c>
      <c r="CG7" s="5">
        <f t="shared" si="39"/>
        <v>0</v>
      </c>
      <c r="CH7" s="5">
        <f t="shared" si="40"/>
        <v>1</v>
      </c>
    </row>
    <row r="8" spans="1:86" s="2" customFormat="1" ht="409.5" x14ac:dyDescent="0.25">
      <c r="A8" s="1" t="str">
        <f t="shared" si="0"/>
        <v>Kitöltés rendben!</v>
      </c>
      <c r="B8" s="184">
        <v>1</v>
      </c>
      <c r="C8" s="183" t="s">
        <v>101</v>
      </c>
      <c r="D8" s="185" t="s">
        <v>419</v>
      </c>
      <c r="E8" s="185" t="s">
        <v>413</v>
      </c>
      <c r="F8" s="186" t="str">
        <f>VLOOKUP($G8,Összesítő!$B:$F,2,FALSE)</f>
        <v>21-03009-1-035-01-01</v>
      </c>
      <c r="G8" s="183" t="s">
        <v>206</v>
      </c>
      <c r="H8" s="186" t="str">
        <f>AY8&amp;"_"&amp;AW8&amp;"_FIV_"&amp;LEFT(Előlap!$B$6,4)</f>
        <v>4189_5_FIV_2026</v>
      </c>
      <c r="I8" s="186" t="str">
        <f>VLOOKUP($G8,Összesítő!$B:$F,5,FALSE)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8" s="186" t="str">
        <f>VLOOKUP($G8,Összesítő!$B:$F,4,FALSE)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8" s="7">
        <f t="shared" si="1"/>
        <v>160000</v>
      </c>
      <c r="L8" s="184">
        <v>2027</v>
      </c>
      <c r="M8" s="184">
        <v>2036</v>
      </c>
      <c r="N8" s="13">
        <v>60000</v>
      </c>
      <c r="O8" s="8">
        <v>100000</v>
      </c>
      <c r="P8" s="8">
        <v>0</v>
      </c>
      <c r="R8" s="8">
        <v>60000</v>
      </c>
      <c r="S8" s="8">
        <v>0</v>
      </c>
      <c r="T8" s="8">
        <v>0</v>
      </c>
      <c r="U8" s="8">
        <v>0</v>
      </c>
      <c r="V8" s="8">
        <v>0</v>
      </c>
      <c r="W8" s="8">
        <v>0</v>
      </c>
      <c r="X8" s="8">
        <v>0</v>
      </c>
      <c r="Y8" s="8">
        <v>0</v>
      </c>
      <c r="Z8" s="8">
        <v>0</v>
      </c>
      <c r="AA8" s="8">
        <v>0</v>
      </c>
      <c r="AB8" s="8">
        <v>0</v>
      </c>
      <c r="AC8" s="7">
        <f t="shared" si="2"/>
        <v>60000</v>
      </c>
      <c r="AD8" s="3" t="str">
        <f t="shared" si="3"/>
        <v>A forrás egyenlő a költséggel (I.ütem).</v>
      </c>
      <c r="AF8" s="8">
        <v>30000</v>
      </c>
      <c r="AG8" s="8">
        <v>0</v>
      </c>
      <c r="AH8" s="8">
        <v>0</v>
      </c>
      <c r="AI8" s="8">
        <v>0</v>
      </c>
      <c r="AJ8" s="8">
        <v>0</v>
      </c>
      <c r="AK8" s="8">
        <v>0</v>
      </c>
      <c r="AL8" s="8">
        <v>0</v>
      </c>
      <c r="AM8" s="8">
        <v>0</v>
      </c>
      <c r="AN8" s="8">
        <v>0</v>
      </c>
      <c r="AO8" s="8">
        <v>0</v>
      </c>
      <c r="AP8" s="8">
        <v>0</v>
      </c>
      <c r="AQ8" s="7">
        <f t="shared" si="4"/>
        <v>30000</v>
      </c>
      <c r="AR8" s="183" t="s">
        <v>415</v>
      </c>
      <c r="AS8" s="3" t="str">
        <f t="shared" si="5"/>
        <v>Forráshiányos a feladat!</v>
      </c>
      <c r="AU8" s="185"/>
      <c r="AV8" s="185" t="s">
        <v>133</v>
      </c>
      <c r="AW8" s="186">
        <f>COUNTA($G$3:G8)</f>
        <v>5</v>
      </c>
      <c r="AY8" s="9">
        <f>VLOOKUP($G8,Összesítő!$B:$F,3,FALSE)</f>
        <v>4189</v>
      </c>
      <c r="AZ8" s="9">
        <f t="shared" si="6"/>
        <v>0</v>
      </c>
      <c r="BA8" s="5">
        <f t="shared" si="7"/>
        <v>1</v>
      </c>
      <c r="BB8" s="5" t="str">
        <f t="shared" si="8"/>
        <v>RH</v>
      </c>
      <c r="BC8" s="5">
        <f t="shared" si="9"/>
        <v>1</v>
      </c>
      <c r="BD8" s="5">
        <f t="shared" si="10"/>
        <v>0</v>
      </c>
      <c r="BE8" s="5">
        <f t="shared" si="11"/>
        <v>0</v>
      </c>
      <c r="BF8" s="9" t="str">
        <f t="shared" si="12"/>
        <v>A forrás egyenlő a költséggel (I.ütem).</v>
      </c>
      <c r="BG8" s="5">
        <f t="shared" si="13"/>
        <v>1</v>
      </c>
      <c r="BH8" s="5">
        <f t="shared" si="14"/>
        <v>1</v>
      </c>
      <c r="BI8" s="5">
        <f t="shared" si="15"/>
        <v>1</v>
      </c>
      <c r="BJ8" s="5">
        <f t="shared" si="16"/>
        <v>1</v>
      </c>
      <c r="BK8" s="5">
        <f t="shared" si="17"/>
        <v>1</v>
      </c>
      <c r="BL8" s="4" t="str">
        <f t="shared" si="18"/>
        <v>Forráshiányos a feladat!</v>
      </c>
      <c r="BM8" s="5">
        <f t="shared" si="19"/>
        <v>0</v>
      </c>
      <c r="BN8" s="5">
        <f t="shared" si="20"/>
        <v>1</v>
      </c>
      <c r="BO8" s="5">
        <f t="shared" si="21"/>
        <v>0</v>
      </c>
      <c r="BP8" s="5">
        <f t="shared" si="22"/>
        <v>0</v>
      </c>
      <c r="BQ8" s="5">
        <f t="shared" si="23"/>
        <v>0</v>
      </c>
      <c r="BR8" s="9">
        <f t="shared" si="24"/>
        <v>0</v>
      </c>
      <c r="BS8" s="5">
        <f t="shared" si="25"/>
        <v>0</v>
      </c>
      <c r="BT8" s="5">
        <f t="shared" si="26"/>
        <v>0</v>
      </c>
      <c r="BU8" s="5">
        <f t="shared" si="27"/>
        <v>1</v>
      </c>
      <c r="BV8" s="5">
        <f t="shared" si="28"/>
        <v>1</v>
      </c>
      <c r="BW8" s="5">
        <f t="shared" si="29"/>
        <v>1</v>
      </c>
      <c r="BX8" s="5">
        <f t="shared" si="30"/>
        <v>1</v>
      </c>
      <c r="BY8" s="5">
        <f t="shared" si="31"/>
        <v>1</v>
      </c>
      <c r="BZ8" s="5">
        <f t="shared" si="32"/>
        <v>1</v>
      </c>
      <c r="CA8" s="5">
        <f t="shared" si="33"/>
        <v>1</v>
      </c>
      <c r="CB8" s="5">
        <f t="shared" si="34"/>
        <v>1</v>
      </c>
      <c r="CC8" s="5">
        <f t="shared" si="35"/>
        <v>1</v>
      </c>
      <c r="CD8" s="5" t="str">
        <f t="shared" si="36"/>
        <v>?</v>
      </c>
      <c r="CE8" s="4" t="str">
        <f t="shared" si="37"/>
        <v>Kitöltés rendben!</v>
      </c>
      <c r="CF8" s="5">
        <f t="shared" si="38"/>
        <v>1</v>
      </c>
      <c r="CG8" s="5">
        <f t="shared" si="39"/>
        <v>1</v>
      </c>
      <c r="CH8" s="5">
        <f t="shared" si="40"/>
        <v>1</v>
      </c>
    </row>
    <row r="9" spans="1:86" s="2" customFormat="1" ht="409.5" x14ac:dyDescent="0.25">
      <c r="A9" s="1" t="str">
        <f t="shared" si="0"/>
        <v>Kitöltés rendben!</v>
      </c>
      <c r="B9" s="184">
        <v>2</v>
      </c>
      <c r="C9" s="183" t="s">
        <v>436</v>
      </c>
      <c r="D9" s="185" t="s">
        <v>420</v>
      </c>
      <c r="E9" s="185" t="s">
        <v>413</v>
      </c>
      <c r="F9" s="186" t="str">
        <f>VLOOKUP($G9,Összesítő!$B:$F,2,FALSE)</f>
        <v>21-03009-1-035-01-01</v>
      </c>
      <c r="G9" s="183" t="s">
        <v>206</v>
      </c>
      <c r="H9" s="186" t="str">
        <f>AY9&amp;"_"&amp;AW9&amp;"_FIV_"&amp;LEFT(Előlap!$B$6,4)</f>
        <v>4189_6_FIV_2026</v>
      </c>
      <c r="I9" s="186" t="str">
        <f>VLOOKUP($G9,Összesítő!$B:$F,5,FALSE)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9" s="186" t="str">
        <f>VLOOKUP($G9,Összesítő!$B:$F,4,FALSE)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9" s="7">
        <f t="shared" si="1"/>
        <v>500000</v>
      </c>
      <c r="L9" s="184">
        <v>2028</v>
      </c>
      <c r="M9" s="184">
        <v>2028</v>
      </c>
      <c r="N9" s="13">
        <v>0</v>
      </c>
      <c r="O9" s="8">
        <v>500000</v>
      </c>
      <c r="P9" s="8">
        <v>0</v>
      </c>
      <c r="R9" s="8">
        <v>0</v>
      </c>
      <c r="S9" s="8">
        <v>0</v>
      </c>
      <c r="T9" s="8">
        <v>0</v>
      </c>
      <c r="U9" s="8">
        <v>0</v>
      </c>
      <c r="V9" s="8">
        <v>0</v>
      </c>
      <c r="W9" s="8">
        <v>0</v>
      </c>
      <c r="X9" s="8">
        <v>0</v>
      </c>
      <c r="Y9" s="8">
        <v>0</v>
      </c>
      <c r="Z9" s="8">
        <v>0</v>
      </c>
      <c r="AA9" s="8">
        <v>0</v>
      </c>
      <c r="AB9" s="8">
        <v>0</v>
      </c>
      <c r="AC9" s="7">
        <f t="shared" si="2"/>
        <v>0</v>
      </c>
      <c r="AD9" s="3" t="str">
        <f t="shared" si="3"/>
        <v>Nem rövidtávú a feladat.</v>
      </c>
      <c r="AF9" s="8">
        <v>120000</v>
      </c>
      <c r="AG9" s="8">
        <v>0</v>
      </c>
      <c r="AH9" s="8">
        <v>0</v>
      </c>
      <c r="AI9" s="8">
        <v>0</v>
      </c>
      <c r="AJ9" s="8">
        <v>0</v>
      </c>
      <c r="AK9" s="8">
        <v>0</v>
      </c>
      <c r="AL9" s="8">
        <v>0</v>
      </c>
      <c r="AM9" s="8">
        <v>0</v>
      </c>
      <c r="AN9" s="8">
        <v>0</v>
      </c>
      <c r="AO9" s="8">
        <v>0</v>
      </c>
      <c r="AP9" s="8">
        <v>0</v>
      </c>
      <c r="AQ9" s="7">
        <f t="shared" si="4"/>
        <v>120000</v>
      </c>
      <c r="AR9" s="183" t="s">
        <v>415</v>
      </c>
      <c r="AS9" s="3" t="str">
        <f t="shared" si="5"/>
        <v>Forráshiányos a feladat!</v>
      </c>
      <c r="AU9" s="185"/>
      <c r="AV9" s="185" t="s">
        <v>133</v>
      </c>
      <c r="AW9" s="186">
        <f>COUNTA($G$3:G9)</f>
        <v>6</v>
      </c>
      <c r="AY9" s="9">
        <f>VLOOKUP($G9,Összesítő!$B:$F,3,FALSE)</f>
        <v>4189</v>
      </c>
      <c r="AZ9" s="9">
        <f t="shared" si="6"/>
        <v>0</v>
      </c>
      <c r="BA9" s="5">
        <f t="shared" si="7"/>
        <v>1</v>
      </c>
      <c r="BB9" s="5" t="str">
        <f t="shared" si="8"/>
        <v>H</v>
      </c>
      <c r="BC9" s="5">
        <f t="shared" si="9"/>
        <v>0</v>
      </c>
      <c r="BD9" s="5">
        <f t="shared" si="10"/>
        <v>0</v>
      </c>
      <c r="BE9" s="5">
        <f t="shared" si="11"/>
        <v>0</v>
      </c>
      <c r="BF9" s="9" t="str">
        <f t="shared" si="12"/>
        <v>Nem rövidtávú a feladat.</v>
      </c>
      <c r="BG9" s="5">
        <f t="shared" si="13"/>
        <v>1</v>
      </c>
      <c r="BH9" s="5">
        <f t="shared" si="14"/>
        <v>1</v>
      </c>
      <c r="BI9" s="5">
        <f t="shared" si="15"/>
        <v>1</v>
      </c>
      <c r="BJ9" s="5">
        <f t="shared" si="16"/>
        <v>1</v>
      </c>
      <c r="BK9" s="5">
        <f t="shared" si="17"/>
        <v>1</v>
      </c>
      <c r="BL9" s="4" t="str">
        <f t="shared" si="18"/>
        <v>Forráshiányos a feladat!</v>
      </c>
      <c r="BM9" s="5">
        <f t="shared" si="19"/>
        <v>0</v>
      </c>
      <c r="BN9" s="5">
        <f t="shared" si="20"/>
        <v>1</v>
      </c>
      <c r="BO9" s="5">
        <f t="shared" si="21"/>
        <v>0</v>
      </c>
      <c r="BP9" s="5">
        <f t="shared" si="22"/>
        <v>0</v>
      </c>
      <c r="BQ9" s="5">
        <f t="shared" si="23"/>
        <v>0</v>
      </c>
      <c r="BR9" s="9">
        <f t="shared" si="24"/>
        <v>0</v>
      </c>
      <c r="BS9" s="5">
        <f t="shared" si="25"/>
        <v>0</v>
      </c>
      <c r="BT9" s="5">
        <f t="shared" si="26"/>
        <v>0</v>
      </c>
      <c r="BU9" s="5">
        <f t="shared" si="27"/>
        <v>1</v>
      </c>
      <c r="BV9" s="5">
        <f t="shared" si="28"/>
        <v>1</v>
      </c>
      <c r="BW9" s="5">
        <f t="shared" si="29"/>
        <v>1</v>
      </c>
      <c r="BX9" s="5">
        <f t="shared" si="30"/>
        <v>1</v>
      </c>
      <c r="BY9" s="5">
        <f t="shared" si="31"/>
        <v>1</v>
      </c>
      <c r="BZ9" s="5">
        <f t="shared" si="32"/>
        <v>1</v>
      </c>
      <c r="CA9" s="5">
        <f t="shared" si="33"/>
        <v>1</v>
      </c>
      <c r="CB9" s="5">
        <f t="shared" si="34"/>
        <v>1</v>
      </c>
      <c r="CC9" s="5">
        <f t="shared" si="35"/>
        <v>1</v>
      </c>
      <c r="CD9" s="5" t="str">
        <f t="shared" si="36"/>
        <v>?</v>
      </c>
      <c r="CE9" s="4" t="str">
        <f t="shared" si="37"/>
        <v>Kitöltés rendben!</v>
      </c>
      <c r="CF9" s="5">
        <f t="shared" si="38"/>
        <v>1</v>
      </c>
      <c r="CG9" s="5">
        <f t="shared" si="39"/>
        <v>0</v>
      </c>
      <c r="CH9" s="5">
        <f t="shared" si="40"/>
        <v>1</v>
      </c>
    </row>
    <row r="10" spans="1:86" s="2" customFormat="1" ht="409.5" x14ac:dyDescent="0.25">
      <c r="A10" s="1" t="str">
        <f t="shared" si="0"/>
        <v>Kitöltés rendben!</v>
      </c>
      <c r="B10" s="184">
        <v>2</v>
      </c>
      <c r="C10" s="183" t="s">
        <v>37</v>
      </c>
      <c r="D10" s="185" t="s">
        <v>421</v>
      </c>
      <c r="E10" s="185" t="s">
        <v>413</v>
      </c>
      <c r="F10" s="186" t="str">
        <f>VLOOKUP($G10,Összesítő!$B:$F,2,FALSE)</f>
        <v>21-03009-1-035-01-01</v>
      </c>
      <c r="G10" s="183" t="s">
        <v>206</v>
      </c>
      <c r="H10" s="186" t="str">
        <f>AY10&amp;"_"&amp;AW10&amp;"_FIV_"&amp;LEFT(Előlap!$B$6,4)</f>
        <v>4189_7_FIV_2026</v>
      </c>
      <c r="I10" s="186" t="str">
        <f>VLOOKUP($G10,Összesítő!$B:$F,5,FALSE)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0" s="186" t="str">
        <f>VLOOKUP($G10,Összesítő!$B:$F,4,FALSE)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0" s="7">
        <f t="shared" si="1"/>
        <v>1250000</v>
      </c>
      <c r="L10" s="184">
        <v>2028</v>
      </c>
      <c r="M10" s="184">
        <v>2036</v>
      </c>
      <c r="N10" s="13">
        <v>0</v>
      </c>
      <c r="O10" s="8">
        <v>1250000</v>
      </c>
      <c r="P10" s="8">
        <v>0</v>
      </c>
      <c r="R10" s="8">
        <v>0</v>
      </c>
      <c r="S10" s="8">
        <v>0</v>
      </c>
      <c r="T10" s="8">
        <v>0</v>
      </c>
      <c r="U10" s="8">
        <v>0</v>
      </c>
      <c r="V10" s="8">
        <v>0</v>
      </c>
      <c r="W10" s="8">
        <v>0</v>
      </c>
      <c r="X10" s="8">
        <v>0</v>
      </c>
      <c r="Y10" s="8">
        <v>0</v>
      </c>
      <c r="Z10" s="8">
        <v>0</v>
      </c>
      <c r="AA10" s="8">
        <v>0</v>
      </c>
      <c r="AB10" s="8">
        <v>0</v>
      </c>
      <c r="AC10" s="7">
        <f t="shared" si="2"/>
        <v>0</v>
      </c>
      <c r="AD10" s="3" t="str">
        <f t="shared" si="3"/>
        <v>Nem rövidtávú a feladat.</v>
      </c>
      <c r="AF10" s="8">
        <v>300000</v>
      </c>
      <c r="AG10" s="8">
        <v>0</v>
      </c>
      <c r="AH10" s="8">
        <v>0</v>
      </c>
      <c r="AI10" s="8">
        <v>0</v>
      </c>
      <c r="AJ10" s="8">
        <v>0</v>
      </c>
      <c r="AK10" s="8">
        <v>0</v>
      </c>
      <c r="AL10" s="8">
        <v>0</v>
      </c>
      <c r="AM10" s="8">
        <v>0</v>
      </c>
      <c r="AN10" s="8">
        <v>0</v>
      </c>
      <c r="AO10" s="8">
        <v>0</v>
      </c>
      <c r="AP10" s="8">
        <v>0</v>
      </c>
      <c r="AQ10" s="7">
        <f t="shared" si="4"/>
        <v>300000</v>
      </c>
      <c r="AR10" s="183" t="s">
        <v>415</v>
      </c>
      <c r="AS10" s="3" t="str">
        <f t="shared" si="5"/>
        <v>Forráshiányos a feladat!</v>
      </c>
      <c r="AU10" s="185"/>
      <c r="AV10" s="185" t="s">
        <v>133</v>
      </c>
      <c r="AW10" s="186">
        <f>COUNTA($G$3:G10)</f>
        <v>7</v>
      </c>
      <c r="AY10" s="9">
        <f>VLOOKUP($G10,Összesítő!$B:$F,3,FALSE)</f>
        <v>4189</v>
      </c>
      <c r="AZ10" s="9">
        <f t="shared" si="6"/>
        <v>0</v>
      </c>
      <c r="BA10" s="5">
        <f t="shared" si="7"/>
        <v>1</v>
      </c>
      <c r="BB10" s="5" t="str">
        <f t="shared" si="8"/>
        <v>H</v>
      </c>
      <c r="BC10" s="5">
        <f t="shared" si="9"/>
        <v>0</v>
      </c>
      <c r="BD10" s="5">
        <f t="shared" si="10"/>
        <v>0</v>
      </c>
      <c r="BE10" s="5">
        <f t="shared" si="11"/>
        <v>0</v>
      </c>
      <c r="BF10" s="9" t="str">
        <f t="shared" si="12"/>
        <v>Nem rövidtávú a feladat.</v>
      </c>
      <c r="BG10" s="5">
        <f t="shared" si="13"/>
        <v>1</v>
      </c>
      <c r="BH10" s="5">
        <f t="shared" si="14"/>
        <v>1</v>
      </c>
      <c r="BI10" s="5">
        <f t="shared" si="15"/>
        <v>1</v>
      </c>
      <c r="BJ10" s="5">
        <f t="shared" si="16"/>
        <v>1</v>
      </c>
      <c r="BK10" s="5">
        <f t="shared" si="17"/>
        <v>1</v>
      </c>
      <c r="BL10" s="4" t="str">
        <f t="shared" si="18"/>
        <v>Forráshiányos a feladat!</v>
      </c>
      <c r="BM10" s="5">
        <f t="shared" si="19"/>
        <v>0</v>
      </c>
      <c r="BN10" s="5">
        <f t="shared" si="20"/>
        <v>1</v>
      </c>
      <c r="BO10" s="5">
        <f t="shared" si="21"/>
        <v>0</v>
      </c>
      <c r="BP10" s="5">
        <f t="shared" si="22"/>
        <v>0</v>
      </c>
      <c r="BQ10" s="5">
        <f t="shared" si="23"/>
        <v>0</v>
      </c>
      <c r="BR10" s="9">
        <f t="shared" si="24"/>
        <v>0</v>
      </c>
      <c r="BS10" s="5">
        <f t="shared" si="25"/>
        <v>0</v>
      </c>
      <c r="BT10" s="5">
        <f t="shared" si="26"/>
        <v>0</v>
      </c>
      <c r="BU10" s="5">
        <f t="shared" si="27"/>
        <v>1</v>
      </c>
      <c r="BV10" s="5">
        <f t="shared" si="28"/>
        <v>1</v>
      </c>
      <c r="BW10" s="5">
        <f t="shared" si="29"/>
        <v>1</v>
      </c>
      <c r="BX10" s="5">
        <f t="shared" si="30"/>
        <v>1</v>
      </c>
      <c r="BY10" s="5">
        <f t="shared" si="31"/>
        <v>1</v>
      </c>
      <c r="BZ10" s="5">
        <f t="shared" si="32"/>
        <v>1</v>
      </c>
      <c r="CA10" s="5">
        <f t="shared" si="33"/>
        <v>1</v>
      </c>
      <c r="CB10" s="5">
        <f t="shared" si="34"/>
        <v>1</v>
      </c>
      <c r="CC10" s="5">
        <f t="shared" si="35"/>
        <v>1</v>
      </c>
      <c r="CD10" s="5" t="str">
        <f t="shared" si="36"/>
        <v>?</v>
      </c>
      <c r="CE10" s="4" t="str">
        <f t="shared" si="37"/>
        <v>Kitöltés rendben!</v>
      </c>
      <c r="CF10" s="5">
        <f t="shared" si="38"/>
        <v>1</v>
      </c>
      <c r="CG10" s="5">
        <f t="shared" si="39"/>
        <v>0</v>
      </c>
      <c r="CH10" s="5">
        <f t="shared" si="40"/>
        <v>1</v>
      </c>
    </row>
    <row r="11" spans="1:86" s="2" customFormat="1" ht="409.5" x14ac:dyDescent="0.25">
      <c r="A11" s="1" t="str">
        <f t="shared" si="0"/>
        <v>Kitöltés rendben!</v>
      </c>
      <c r="B11" s="184">
        <v>2</v>
      </c>
      <c r="C11" s="183" t="s">
        <v>37</v>
      </c>
      <c r="D11" s="185" t="s">
        <v>422</v>
      </c>
      <c r="E11" s="185" t="s">
        <v>413</v>
      </c>
      <c r="F11" s="186" t="str">
        <f>VLOOKUP($G11,Összesítő!$B:$F,2,FALSE)</f>
        <v>21-03009-1-035-01-01</v>
      </c>
      <c r="G11" s="183" t="s">
        <v>206</v>
      </c>
      <c r="H11" s="186" t="str">
        <f>AY11&amp;"_"&amp;AW11&amp;"_FIV_"&amp;LEFT(Előlap!$B$6,4)</f>
        <v>4189_8_FIV_2026</v>
      </c>
      <c r="I11" s="186" t="str">
        <f>VLOOKUP($G11,Összesítő!$B:$F,5,FALSE)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1" s="186" t="str">
        <f>VLOOKUP($G11,Összesítő!$B:$F,4,FALSE)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1" s="7">
        <f t="shared" si="1"/>
        <v>1000000</v>
      </c>
      <c r="L11" s="184">
        <v>2028</v>
      </c>
      <c r="M11" s="184">
        <v>2036</v>
      </c>
      <c r="N11" s="13">
        <v>0</v>
      </c>
      <c r="O11" s="8">
        <v>1000000</v>
      </c>
      <c r="P11" s="8">
        <v>0</v>
      </c>
      <c r="R11" s="8">
        <v>0</v>
      </c>
      <c r="S11" s="8">
        <v>0</v>
      </c>
      <c r="T11" s="8">
        <v>0</v>
      </c>
      <c r="U11" s="8">
        <v>0</v>
      </c>
      <c r="V11" s="8">
        <v>0</v>
      </c>
      <c r="W11" s="8">
        <v>0</v>
      </c>
      <c r="X11" s="8">
        <v>0</v>
      </c>
      <c r="Y11" s="8">
        <v>0</v>
      </c>
      <c r="Z11" s="8">
        <v>0</v>
      </c>
      <c r="AA11" s="8">
        <v>0</v>
      </c>
      <c r="AB11" s="8">
        <v>0</v>
      </c>
      <c r="AC11" s="7">
        <f t="shared" si="2"/>
        <v>0</v>
      </c>
      <c r="AD11" s="3" t="str">
        <f t="shared" si="3"/>
        <v>Nem rövidtávú a feladat.</v>
      </c>
      <c r="AF11" s="8">
        <v>250000</v>
      </c>
      <c r="AG11" s="8">
        <v>0</v>
      </c>
      <c r="AH11" s="8">
        <v>0</v>
      </c>
      <c r="AI11" s="8">
        <v>0</v>
      </c>
      <c r="AJ11" s="8">
        <v>0</v>
      </c>
      <c r="AK11" s="8">
        <v>0</v>
      </c>
      <c r="AL11" s="8">
        <v>0</v>
      </c>
      <c r="AM11" s="8">
        <v>0</v>
      </c>
      <c r="AN11" s="8">
        <v>0</v>
      </c>
      <c r="AO11" s="8">
        <v>0</v>
      </c>
      <c r="AP11" s="8">
        <v>0</v>
      </c>
      <c r="AQ11" s="7">
        <f t="shared" si="4"/>
        <v>250000</v>
      </c>
      <c r="AR11" s="183" t="s">
        <v>415</v>
      </c>
      <c r="AS11" s="3" t="str">
        <f t="shared" si="5"/>
        <v>Forráshiányos a feladat!</v>
      </c>
      <c r="AU11" s="185"/>
      <c r="AV11" s="185" t="s">
        <v>133</v>
      </c>
      <c r="AW11" s="186">
        <f>COUNTA($G$3:G11)</f>
        <v>8</v>
      </c>
      <c r="AY11" s="9">
        <f>VLOOKUP($G11,Összesítő!$B:$F,3,FALSE)</f>
        <v>4189</v>
      </c>
      <c r="AZ11" s="9">
        <f t="shared" si="6"/>
        <v>0</v>
      </c>
      <c r="BA11" s="5">
        <f t="shared" si="7"/>
        <v>1</v>
      </c>
      <c r="BB11" s="5" t="str">
        <f t="shared" si="8"/>
        <v>H</v>
      </c>
      <c r="BC11" s="5">
        <f t="shared" si="9"/>
        <v>0</v>
      </c>
      <c r="BD11" s="5">
        <f t="shared" si="10"/>
        <v>0</v>
      </c>
      <c r="BE11" s="5">
        <f t="shared" si="11"/>
        <v>0</v>
      </c>
      <c r="BF11" s="9" t="str">
        <f t="shared" si="12"/>
        <v>Nem rövidtávú a feladat.</v>
      </c>
      <c r="BG11" s="5">
        <f t="shared" si="13"/>
        <v>1</v>
      </c>
      <c r="BH11" s="5">
        <f t="shared" si="14"/>
        <v>1</v>
      </c>
      <c r="BI11" s="5">
        <f t="shared" si="15"/>
        <v>1</v>
      </c>
      <c r="BJ11" s="5">
        <f t="shared" si="16"/>
        <v>1</v>
      </c>
      <c r="BK11" s="5">
        <f t="shared" si="17"/>
        <v>1</v>
      </c>
      <c r="BL11" s="4" t="str">
        <f t="shared" si="18"/>
        <v>Forráshiányos a feladat!</v>
      </c>
      <c r="BM11" s="5">
        <f t="shared" si="19"/>
        <v>0</v>
      </c>
      <c r="BN11" s="5">
        <f t="shared" si="20"/>
        <v>1</v>
      </c>
      <c r="BO11" s="5">
        <f t="shared" si="21"/>
        <v>0</v>
      </c>
      <c r="BP11" s="5">
        <f t="shared" si="22"/>
        <v>0</v>
      </c>
      <c r="BQ11" s="5">
        <f t="shared" si="23"/>
        <v>0</v>
      </c>
      <c r="BR11" s="9">
        <f t="shared" si="24"/>
        <v>0</v>
      </c>
      <c r="BS11" s="5">
        <f t="shared" si="25"/>
        <v>0</v>
      </c>
      <c r="BT11" s="5">
        <f t="shared" si="26"/>
        <v>0</v>
      </c>
      <c r="BU11" s="5">
        <f t="shared" si="27"/>
        <v>1</v>
      </c>
      <c r="BV11" s="5">
        <f t="shared" si="28"/>
        <v>1</v>
      </c>
      <c r="BW11" s="5">
        <f t="shared" si="29"/>
        <v>1</v>
      </c>
      <c r="BX11" s="5">
        <f t="shared" si="30"/>
        <v>1</v>
      </c>
      <c r="BY11" s="5">
        <f t="shared" si="31"/>
        <v>1</v>
      </c>
      <c r="BZ11" s="5">
        <f t="shared" si="32"/>
        <v>1</v>
      </c>
      <c r="CA11" s="5">
        <f t="shared" si="33"/>
        <v>1</v>
      </c>
      <c r="CB11" s="5">
        <f t="shared" si="34"/>
        <v>1</v>
      </c>
      <c r="CC11" s="5">
        <f t="shared" si="35"/>
        <v>1</v>
      </c>
      <c r="CD11" s="5" t="str">
        <f t="shared" si="36"/>
        <v>?</v>
      </c>
      <c r="CE11" s="4" t="str">
        <f t="shared" si="37"/>
        <v>Kitöltés rendben!</v>
      </c>
      <c r="CF11" s="5">
        <f t="shared" si="38"/>
        <v>1</v>
      </c>
      <c r="CG11" s="5">
        <f t="shared" si="39"/>
        <v>0</v>
      </c>
      <c r="CH11" s="5">
        <f t="shared" si="40"/>
        <v>1</v>
      </c>
    </row>
    <row r="12" spans="1:86" s="2" customFormat="1" ht="409.5" x14ac:dyDescent="0.25">
      <c r="A12" s="1" t="str">
        <f t="shared" si="0"/>
        <v>Kitöltés rendben!</v>
      </c>
      <c r="B12" s="184">
        <v>1</v>
      </c>
      <c r="C12" s="183" t="s">
        <v>37</v>
      </c>
      <c r="D12" s="185" t="s">
        <v>423</v>
      </c>
      <c r="E12" s="185" t="s">
        <v>413</v>
      </c>
      <c r="F12" s="186" t="str">
        <f>VLOOKUP($G12,Összesítő!$B:$F,2,FALSE)</f>
        <v>21-03009-1-035-01-01</v>
      </c>
      <c r="G12" s="183" t="s">
        <v>206</v>
      </c>
      <c r="H12" s="186" t="str">
        <f>AY12&amp;"_"&amp;AW12&amp;"_FIV_"&amp;LEFT(Előlap!$B$6,4)</f>
        <v>4189_9_FIV_2026</v>
      </c>
      <c r="I12" s="186" t="str">
        <f>VLOOKUP($G12,Összesítő!$B:$F,5,FALSE)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2" s="186" t="str">
        <f>VLOOKUP($G12,Összesítő!$B:$F,4,FALSE)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2" s="7">
        <f t="shared" si="1"/>
        <v>1290000</v>
      </c>
      <c r="L12" s="184">
        <v>2027</v>
      </c>
      <c r="M12" s="184">
        <v>2036</v>
      </c>
      <c r="N12" s="13">
        <v>290000</v>
      </c>
      <c r="O12" s="8">
        <v>1000000</v>
      </c>
      <c r="P12" s="8">
        <v>290000</v>
      </c>
      <c r="R12" s="8">
        <v>0</v>
      </c>
      <c r="S12" s="8">
        <v>0</v>
      </c>
      <c r="T12" s="8">
        <v>0</v>
      </c>
      <c r="U12" s="8">
        <v>0</v>
      </c>
      <c r="V12" s="8">
        <v>0</v>
      </c>
      <c r="W12" s="8">
        <v>290000</v>
      </c>
      <c r="X12" s="8">
        <v>0</v>
      </c>
      <c r="Y12" s="8">
        <v>0</v>
      </c>
      <c r="Z12" s="8">
        <v>0</v>
      </c>
      <c r="AA12" s="8">
        <v>0</v>
      </c>
      <c r="AB12" s="8">
        <v>0</v>
      </c>
      <c r="AC12" s="7">
        <f t="shared" si="2"/>
        <v>290000</v>
      </c>
      <c r="AD12" s="3" t="str">
        <f t="shared" si="3"/>
        <v>A forrás egyenlő a költséggel (I.ütem).</v>
      </c>
      <c r="AF12" s="8">
        <v>250000</v>
      </c>
      <c r="AG12" s="8">
        <v>0</v>
      </c>
      <c r="AH12" s="8">
        <v>0</v>
      </c>
      <c r="AI12" s="8">
        <v>0</v>
      </c>
      <c r="AJ12" s="8">
        <v>0</v>
      </c>
      <c r="AK12" s="8">
        <v>0</v>
      </c>
      <c r="AL12" s="8">
        <v>0</v>
      </c>
      <c r="AM12" s="8">
        <v>0</v>
      </c>
      <c r="AN12" s="8">
        <v>0</v>
      </c>
      <c r="AO12" s="8">
        <v>0</v>
      </c>
      <c r="AP12" s="8">
        <v>0</v>
      </c>
      <c r="AQ12" s="7">
        <f t="shared" si="4"/>
        <v>250000</v>
      </c>
      <c r="AR12" s="183" t="s">
        <v>415</v>
      </c>
      <c r="AS12" s="3" t="str">
        <f t="shared" si="5"/>
        <v>Forráshiányos a feladat!</v>
      </c>
      <c r="AU12" s="185"/>
      <c r="AV12" s="185" t="s">
        <v>133</v>
      </c>
      <c r="AW12" s="186">
        <f>COUNTA($G$3:G12)</f>
        <v>9</v>
      </c>
      <c r="AY12" s="9">
        <f>VLOOKUP($G12,Összesítő!$B:$F,3,FALSE)</f>
        <v>4189</v>
      </c>
      <c r="AZ12" s="9">
        <f t="shared" si="6"/>
        <v>0</v>
      </c>
      <c r="BA12" s="5">
        <f t="shared" si="7"/>
        <v>1</v>
      </c>
      <c r="BB12" s="5" t="str">
        <f t="shared" si="8"/>
        <v>RH</v>
      </c>
      <c r="BC12" s="5">
        <f t="shared" si="9"/>
        <v>1</v>
      </c>
      <c r="BD12" s="5">
        <f t="shared" si="10"/>
        <v>0</v>
      </c>
      <c r="BE12" s="5">
        <f t="shared" si="11"/>
        <v>0</v>
      </c>
      <c r="BF12" s="9" t="str">
        <f t="shared" si="12"/>
        <v>A forrás egyenlő a költséggel (I.ütem).</v>
      </c>
      <c r="BG12" s="5">
        <f t="shared" si="13"/>
        <v>1</v>
      </c>
      <c r="BH12" s="5">
        <f t="shared" si="14"/>
        <v>1</v>
      </c>
      <c r="BI12" s="5">
        <f t="shared" si="15"/>
        <v>1</v>
      </c>
      <c r="BJ12" s="5">
        <f t="shared" si="16"/>
        <v>1</v>
      </c>
      <c r="BK12" s="5">
        <f t="shared" si="17"/>
        <v>1</v>
      </c>
      <c r="BL12" s="4" t="str">
        <f t="shared" si="18"/>
        <v>Forráshiányos a feladat!</v>
      </c>
      <c r="BM12" s="5">
        <f t="shared" si="19"/>
        <v>0</v>
      </c>
      <c r="BN12" s="5">
        <f t="shared" si="20"/>
        <v>1</v>
      </c>
      <c r="BO12" s="5">
        <f t="shared" si="21"/>
        <v>0</v>
      </c>
      <c r="BP12" s="5">
        <f t="shared" si="22"/>
        <v>0</v>
      </c>
      <c r="BQ12" s="5">
        <f t="shared" si="23"/>
        <v>0</v>
      </c>
      <c r="BR12" s="9">
        <f t="shared" si="24"/>
        <v>0</v>
      </c>
      <c r="BS12" s="5">
        <f t="shared" si="25"/>
        <v>0</v>
      </c>
      <c r="BT12" s="5">
        <f t="shared" si="26"/>
        <v>0</v>
      </c>
      <c r="BU12" s="5">
        <f t="shared" si="27"/>
        <v>1</v>
      </c>
      <c r="BV12" s="5">
        <f t="shared" si="28"/>
        <v>1</v>
      </c>
      <c r="BW12" s="5">
        <f t="shared" si="29"/>
        <v>1</v>
      </c>
      <c r="BX12" s="5">
        <f t="shared" si="30"/>
        <v>1</v>
      </c>
      <c r="BY12" s="5">
        <f t="shared" si="31"/>
        <v>1</v>
      </c>
      <c r="BZ12" s="5">
        <f t="shared" si="32"/>
        <v>1</v>
      </c>
      <c r="CA12" s="5">
        <f t="shared" si="33"/>
        <v>1</v>
      </c>
      <c r="CB12" s="5">
        <f t="shared" si="34"/>
        <v>1</v>
      </c>
      <c r="CC12" s="5">
        <f t="shared" si="35"/>
        <v>1</v>
      </c>
      <c r="CD12" s="5" t="str">
        <f t="shared" si="36"/>
        <v>?</v>
      </c>
      <c r="CE12" s="4" t="str">
        <f t="shared" si="37"/>
        <v>Kitöltés rendben!</v>
      </c>
      <c r="CF12" s="5">
        <f t="shared" si="38"/>
        <v>1</v>
      </c>
      <c r="CG12" s="5">
        <f t="shared" si="39"/>
        <v>1</v>
      </c>
      <c r="CH12" s="5">
        <f t="shared" si="40"/>
        <v>1</v>
      </c>
    </row>
    <row r="13" spans="1:86" s="2" customFormat="1" ht="409.5" x14ac:dyDescent="0.25">
      <c r="A13" s="1" t="str">
        <f t="shared" si="0"/>
        <v>Kitöltés rendben!</v>
      </c>
      <c r="B13" s="184">
        <v>2</v>
      </c>
      <c r="C13" s="183" t="s">
        <v>37</v>
      </c>
      <c r="D13" s="185" t="s">
        <v>424</v>
      </c>
      <c r="E13" s="185" t="s">
        <v>413</v>
      </c>
      <c r="F13" s="186" t="str">
        <f>VLOOKUP($G13,Összesítő!$B:$F,2,FALSE)</f>
        <v>21-03009-1-035-01-01</v>
      </c>
      <c r="G13" s="183" t="s">
        <v>206</v>
      </c>
      <c r="H13" s="186" t="str">
        <f>AY13&amp;"_"&amp;AW13&amp;"_FIV_"&amp;LEFT(Előlap!$B$6,4)</f>
        <v>4189_10_FIV_2026</v>
      </c>
      <c r="I13" s="186" t="str">
        <f>VLOOKUP($G13,Összesítő!$B:$F,5,FALSE)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3" s="186" t="str">
        <f>VLOOKUP($G13,Összesítő!$B:$F,4,FALSE)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3" s="7">
        <f t="shared" si="1"/>
        <v>2500000</v>
      </c>
      <c r="L13" s="184">
        <v>2028</v>
      </c>
      <c r="M13" s="184">
        <v>2036</v>
      </c>
      <c r="N13" s="13">
        <v>0</v>
      </c>
      <c r="O13" s="8">
        <v>2500000</v>
      </c>
      <c r="P13" s="8">
        <v>0</v>
      </c>
      <c r="R13" s="8">
        <v>0</v>
      </c>
      <c r="S13" s="8">
        <v>0</v>
      </c>
      <c r="T13" s="8">
        <v>0</v>
      </c>
      <c r="U13" s="8">
        <v>0</v>
      </c>
      <c r="V13" s="8">
        <v>0</v>
      </c>
      <c r="W13" s="8">
        <v>0</v>
      </c>
      <c r="X13" s="8">
        <v>0</v>
      </c>
      <c r="Y13" s="8">
        <v>0</v>
      </c>
      <c r="Z13" s="8">
        <v>0</v>
      </c>
      <c r="AA13" s="8">
        <v>0</v>
      </c>
      <c r="AB13" s="8">
        <v>0</v>
      </c>
      <c r="AC13" s="7">
        <f t="shared" si="2"/>
        <v>0</v>
      </c>
      <c r="AD13" s="3" t="str">
        <f t="shared" si="3"/>
        <v>Nem rövidtávú a feladat.</v>
      </c>
      <c r="AF13" s="8">
        <v>580000</v>
      </c>
      <c r="AG13" s="8">
        <v>0</v>
      </c>
      <c r="AH13" s="8">
        <v>0</v>
      </c>
      <c r="AI13" s="8">
        <v>0</v>
      </c>
      <c r="AJ13" s="8">
        <v>0</v>
      </c>
      <c r="AK13" s="8">
        <v>0</v>
      </c>
      <c r="AL13" s="8">
        <v>0</v>
      </c>
      <c r="AM13" s="8">
        <v>0</v>
      </c>
      <c r="AN13" s="8">
        <v>0</v>
      </c>
      <c r="AO13" s="8">
        <v>0</v>
      </c>
      <c r="AP13" s="8">
        <v>0</v>
      </c>
      <c r="AQ13" s="7">
        <f t="shared" si="4"/>
        <v>580000</v>
      </c>
      <c r="AR13" s="183" t="s">
        <v>415</v>
      </c>
      <c r="AS13" s="3" t="str">
        <f t="shared" si="5"/>
        <v>Forráshiányos a feladat!</v>
      </c>
      <c r="AU13" s="185"/>
      <c r="AV13" s="185" t="s">
        <v>133</v>
      </c>
      <c r="AW13" s="186">
        <f>COUNTA($G$3:G13)</f>
        <v>10</v>
      </c>
      <c r="AY13" s="9">
        <f>VLOOKUP($G13,Összesítő!$B:$F,3,FALSE)</f>
        <v>4189</v>
      </c>
      <c r="AZ13" s="9">
        <f t="shared" si="6"/>
        <v>0</v>
      </c>
      <c r="BA13" s="5">
        <f t="shared" si="7"/>
        <v>1</v>
      </c>
      <c r="BB13" s="5" t="str">
        <f t="shared" si="8"/>
        <v>H</v>
      </c>
      <c r="BC13" s="5">
        <f t="shared" si="9"/>
        <v>0</v>
      </c>
      <c r="BD13" s="5">
        <f t="shared" si="10"/>
        <v>0</v>
      </c>
      <c r="BE13" s="5">
        <f t="shared" si="11"/>
        <v>0</v>
      </c>
      <c r="BF13" s="9" t="str">
        <f t="shared" si="12"/>
        <v>Nem rövidtávú a feladat.</v>
      </c>
      <c r="BG13" s="5">
        <f t="shared" si="13"/>
        <v>1</v>
      </c>
      <c r="BH13" s="5">
        <f t="shared" si="14"/>
        <v>1</v>
      </c>
      <c r="BI13" s="5">
        <f t="shared" si="15"/>
        <v>1</v>
      </c>
      <c r="BJ13" s="5">
        <f t="shared" si="16"/>
        <v>1</v>
      </c>
      <c r="BK13" s="5">
        <f t="shared" si="17"/>
        <v>1</v>
      </c>
      <c r="BL13" s="4" t="str">
        <f t="shared" si="18"/>
        <v>Forráshiányos a feladat!</v>
      </c>
      <c r="BM13" s="5">
        <f t="shared" si="19"/>
        <v>0</v>
      </c>
      <c r="BN13" s="5">
        <f t="shared" si="20"/>
        <v>1</v>
      </c>
      <c r="BO13" s="5">
        <f t="shared" si="21"/>
        <v>0</v>
      </c>
      <c r="BP13" s="5">
        <f t="shared" si="22"/>
        <v>0</v>
      </c>
      <c r="BQ13" s="5">
        <f t="shared" si="23"/>
        <v>0</v>
      </c>
      <c r="BR13" s="9">
        <f t="shared" si="24"/>
        <v>0</v>
      </c>
      <c r="BS13" s="5">
        <f t="shared" si="25"/>
        <v>0</v>
      </c>
      <c r="BT13" s="5">
        <f t="shared" si="26"/>
        <v>0</v>
      </c>
      <c r="BU13" s="5">
        <f t="shared" si="27"/>
        <v>1</v>
      </c>
      <c r="BV13" s="5">
        <f t="shared" si="28"/>
        <v>1</v>
      </c>
      <c r="BW13" s="5">
        <f t="shared" si="29"/>
        <v>1</v>
      </c>
      <c r="BX13" s="5">
        <f t="shared" si="30"/>
        <v>1</v>
      </c>
      <c r="BY13" s="5">
        <f t="shared" si="31"/>
        <v>1</v>
      </c>
      <c r="BZ13" s="5">
        <f t="shared" si="32"/>
        <v>1</v>
      </c>
      <c r="CA13" s="5">
        <f t="shared" si="33"/>
        <v>1</v>
      </c>
      <c r="CB13" s="5">
        <f t="shared" si="34"/>
        <v>1</v>
      </c>
      <c r="CC13" s="5">
        <f t="shared" si="35"/>
        <v>1</v>
      </c>
      <c r="CD13" s="5" t="str">
        <f t="shared" si="36"/>
        <v>?</v>
      </c>
      <c r="CE13" s="4" t="str">
        <f t="shared" si="37"/>
        <v>Kitöltés rendben!</v>
      </c>
      <c r="CF13" s="5">
        <f t="shared" si="38"/>
        <v>1</v>
      </c>
      <c r="CG13" s="5">
        <f t="shared" si="39"/>
        <v>0</v>
      </c>
      <c r="CH13" s="5">
        <f t="shared" si="40"/>
        <v>1</v>
      </c>
    </row>
    <row r="14" spans="1:86" s="2" customFormat="1" ht="409.5" x14ac:dyDescent="0.25">
      <c r="A14" s="1" t="str">
        <f t="shared" si="0"/>
        <v>Kitöltés rendben!</v>
      </c>
      <c r="B14" s="184">
        <v>2</v>
      </c>
      <c r="C14" s="183" t="s">
        <v>44</v>
      </c>
      <c r="D14" s="185" t="s">
        <v>425</v>
      </c>
      <c r="E14" s="185" t="s">
        <v>413</v>
      </c>
      <c r="F14" s="186" t="str">
        <f>VLOOKUP($G14,Összesítő!$B:$F,2,FALSE)</f>
        <v>21-03009-1-035-01-01</v>
      </c>
      <c r="G14" s="183" t="s">
        <v>206</v>
      </c>
      <c r="H14" s="186" t="str">
        <f>AY14&amp;"_"&amp;AW14&amp;"_FIV_"&amp;LEFT(Előlap!$B$6,4)</f>
        <v>4189_11_FIV_2026</v>
      </c>
      <c r="I14" s="186" t="str">
        <f>VLOOKUP($G14,Összesítő!$B:$F,5,FALSE)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4" s="186" t="str">
        <f>VLOOKUP($G14,Összesítő!$B:$F,4,FALSE)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4" s="7">
        <f t="shared" si="1"/>
        <v>90000</v>
      </c>
      <c r="L14" s="184">
        <v>2028</v>
      </c>
      <c r="M14" s="184">
        <v>2036</v>
      </c>
      <c r="N14" s="13">
        <v>0</v>
      </c>
      <c r="O14" s="8">
        <v>90000</v>
      </c>
      <c r="P14" s="8">
        <v>0</v>
      </c>
      <c r="R14" s="8">
        <v>0</v>
      </c>
      <c r="S14" s="8">
        <v>0</v>
      </c>
      <c r="T14" s="8">
        <v>0</v>
      </c>
      <c r="U14" s="8">
        <v>0</v>
      </c>
      <c r="V14" s="8">
        <v>0</v>
      </c>
      <c r="W14" s="8">
        <v>0</v>
      </c>
      <c r="X14" s="8">
        <v>0</v>
      </c>
      <c r="Y14" s="8">
        <v>0</v>
      </c>
      <c r="Z14" s="8">
        <v>0</v>
      </c>
      <c r="AA14" s="8">
        <v>0</v>
      </c>
      <c r="AB14" s="8">
        <v>0</v>
      </c>
      <c r="AC14" s="7">
        <f t="shared" si="2"/>
        <v>0</v>
      </c>
      <c r="AD14" s="3" t="str">
        <f t="shared" si="3"/>
        <v>Nem rövidtávú a feladat.</v>
      </c>
      <c r="AF14" s="8">
        <v>20000</v>
      </c>
      <c r="AG14" s="8">
        <v>0</v>
      </c>
      <c r="AH14" s="8">
        <v>0</v>
      </c>
      <c r="AI14" s="8">
        <v>0</v>
      </c>
      <c r="AJ14" s="8">
        <v>0</v>
      </c>
      <c r="AK14" s="8">
        <v>0</v>
      </c>
      <c r="AL14" s="8">
        <v>0</v>
      </c>
      <c r="AM14" s="8">
        <v>0</v>
      </c>
      <c r="AN14" s="8">
        <v>0</v>
      </c>
      <c r="AO14" s="8">
        <v>0</v>
      </c>
      <c r="AP14" s="8">
        <v>0</v>
      </c>
      <c r="AQ14" s="7">
        <f t="shared" si="4"/>
        <v>20000</v>
      </c>
      <c r="AR14" s="183" t="s">
        <v>415</v>
      </c>
      <c r="AS14" s="3" t="str">
        <f t="shared" si="5"/>
        <v>Forráshiányos a feladat!</v>
      </c>
      <c r="AU14" s="185"/>
      <c r="AV14" s="185" t="s">
        <v>133</v>
      </c>
      <c r="AW14" s="186">
        <f>COUNTA($G$3:G14)</f>
        <v>11</v>
      </c>
      <c r="AY14" s="9">
        <f>VLOOKUP($G14,Összesítő!$B:$F,3,FALSE)</f>
        <v>4189</v>
      </c>
      <c r="AZ14" s="9">
        <f t="shared" si="6"/>
        <v>0</v>
      </c>
      <c r="BA14" s="5">
        <f t="shared" si="7"/>
        <v>1</v>
      </c>
      <c r="BB14" s="5" t="str">
        <f t="shared" si="8"/>
        <v>H</v>
      </c>
      <c r="BC14" s="5">
        <f t="shared" si="9"/>
        <v>0</v>
      </c>
      <c r="BD14" s="5">
        <f t="shared" si="10"/>
        <v>0</v>
      </c>
      <c r="BE14" s="5">
        <f t="shared" si="11"/>
        <v>0</v>
      </c>
      <c r="BF14" s="9" t="str">
        <f t="shared" si="12"/>
        <v>Nem rövidtávú a feladat.</v>
      </c>
      <c r="BG14" s="5">
        <f t="shared" si="13"/>
        <v>1</v>
      </c>
      <c r="BH14" s="5">
        <f t="shared" si="14"/>
        <v>1</v>
      </c>
      <c r="BI14" s="5">
        <f t="shared" si="15"/>
        <v>1</v>
      </c>
      <c r="BJ14" s="5">
        <f t="shared" si="16"/>
        <v>1</v>
      </c>
      <c r="BK14" s="5">
        <f t="shared" si="17"/>
        <v>1</v>
      </c>
      <c r="BL14" s="4" t="str">
        <f t="shared" si="18"/>
        <v>Forráshiányos a feladat!</v>
      </c>
      <c r="BM14" s="5">
        <f t="shared" si="19"/>
        <v>0</v>
      </c>
      <c r="BN14" s="5">
        <f t="shared" si="20"/>
        <v>1</v>
      </c>
      <c r="BO14" s="5">
        <f t="shared" si="21"/>
        <v>0</v>
      </c>
      <c r="BP14" s="5">
        <f t="shared" si="22"/>
        <v>0</v>
      </c>
      <c r="BQ14" s="5">
        <f t="shared" si="23"/>
        <v>0</v>
      </c>
      <c r="BR14" s="9">
        <f t="shared" si="24"/>
        <v>0</v>
      </c>
      <c r="BS14" s="5">
        <f t="shared" si="25"/>
        <v>0</v>
      </c>
      <c r="BT14" s="5">
        <f t="shared" si="26"/>
        <v>0</v>
      </c>
      <c r="BU14" s="5">
        <f t="shared" si="27"/>
        <v>1</v>
      </c>
      <c r="BV14" s="5">
        <f t="shared" si="28"/>
        <v>1</v>
      </c>
      <c r="BW14" s="5">
        <f t="shared" si="29"/>
        <v>1</v>
      </c>
      <c r="BX14" s="5">
        <f t="shared" si="30"/>
        <v>1</v>
      </c>
      <c r="BY14" s="5">
        <f t="shared" si="31"/>
        <v>1</v>
      </c>
      <c r="BZ14" s="5">
        <f t="shared" si="32"/>
        <v>1</v>
      </c>
      <c r="CA14" s="5">
        <f t="shared" si="33"/>
        <v>1</v>
      </c>
      <c r="CB14" s="5">
        <f t="shared" si="34"/>
        <v>1</v>
      </c>
      <c r="CC14" s="5">
        <f t="shared" si="35"/>
        <v>1</v>
      </c>
      <c r="CD14" s="5" t="str">
        <f t="shared" si="36"/>
        <v>?</v>
      </c>
      <c r="CE14" s="4" t="str">
        <f t="shared" si="37"/>
        <v>Kitöltés rendben!</v>
      </c>
      <c r="CF14" s="5">
        <f t="shared" si="38"/>
        <v>1</v>
      </c>
      <c r="CG14" s="5">
        <f t="shared" si="39"/>
        <v>0</v>
      </c>
      <c r="CH14" s="5">
        <f t="shared" si="40"/>
        <v>1</v>
      </c>
    </row>
    <row r="15" spans="1:86" s="2" customFormat="1" ht="409.5" x14ac:dyDescent="0.25">
      <c r="A15" s="1" t="str">
        <f t="shared" si="0"/>
        <v>Kitöltés rendben!</v>
      </c>
      <c r="B15" s="184">
        <v>2</v>
      </c>
      <c r="C15" s="183" t="s">
        <v>37</v>
      </c>
      <c r="D15" s="185" t="s">
        <v>426</v>
      </c>
      <c r="E15" s="185" t="s">
        <v>413</v>
      </c>
      <c r="F15" s="186" t="str">
        <f>VLOOKUP($G15,Összesítő!$B:$F,2,FALSE)</f>
        <v>21-03009-1-035-01-01</v>
      </c>
      <c r="G15" s="183" t="s">
        <v>206</v>
      </c>
      <c r="H15" s="186" t="str">
        <f>AY15&amp;"_"&amp;AW15&amp;"_FIV_"&amp;LEFT(Előlap!$B$6,4)</f>
        <v>4189_12_FIV_2026</v>
      </c>
      <c r="I15" s="186" t="str">
        <f>VLOOKUP($G15,Összesítő!$B:$F,5,FALSE)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5" s="186" t="str">
        <f>VLOOKUP($G15,Összesítő!$B:$F,4,FALSE)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5" s="7">
        <f t="shared" si="1"/>
        <v>2000000</v>
      </c>
      <c r="L15" s="184">
        <v>2028</v>
      </c>
      <c r="M15" s="184">
        <v>2036</v>
      </c>
      <c r="N15" s="13">
        <v>0</v>
      </c>
      <c r="O15" s="8">
        <v>2000000</v>
      </c>
      <c r="P15" s="8">
        <v>0</v>
      </c>
      <c r="R15" s="8">
        <v>0</v>
      </c>
      <c r="S15" s="8">
        <v>0</v>
      </c>
      <c r="T15" s="8">
        <v>0</v>
      </c>
      <c r="U15" s="8">
        <v>0</v>
      </c>
      <c r="V15" s="8">
        <v>0</v>
      </c>
      <c r="W15" s="8">
        <v>0</v>
      </c>
      <c r="X15" s="8">
        <v>0</v>
      </c>
      <c r="Y15" s="8">
        <v>0</v>
      </c>
      <c r="Z15" s="8">
        <v>0</v>
      </c>
      <c r="AA15" s="8">
        <v>0</v>
      </c>
      <c r="AB15" s="8">
        <v>0</v>
      </c>
      <c r="AC15" s="7">
        <f t="shared" si="2"/>
        <v>0</v>
      </c>
      <c r="AD15" s="3" t="str">
        <f t="shared" si="3"/>
        <v>Nem rövidtávú a feladat.</v>
      </c>
      <c r="AF15" s="8">
        <v>440000</v>
      </c>
      <c r="AG15" s="8">
        <v>0</v>
      </c>
      <c r="AH15" s="8">
        <v>0</v>
      </c>
      <c r="AI15" s="8">
        <v>0</v>
      </c>
      <c r="AJ15" s="8">
        <v>0</v>
      </c>
      <c r="AK15" s="8">
        <v>0</v>
      </c>
      <c r="AL15" s="8">
        <v>0</v>
      </c>
      <c r="AM15" s="8">
        <v>0</v>
      </c>
      <c r="AN15" s="8">
        <v>0</v>
      </c>
      <c r="AO15" s="8">
        <v>0</v>
      </c>
      <c r="AP15" s="8">
        <v>0</v>
      </c>
      <c r="AQ15" s="7">
        <f t="shared" si="4"/>
        <v>440000</v>
      </c>
      <c r="AR15" s="183" t="s">
        <v>415</v>
      </c>
      <c r="AS15" s="3" t="str">
        <f t="shared" si="5"/>
        <v>Forráshiányos a feladat!</v>
      </c>
      <c r="AU15" s="185"/>
      <c r="AV15" s="185" t="s">
        <v>133</v>
      </c>
      <c r="AW15" s="186">
        <f>COUNTA($G$3:G15)</f>
        <v>12</v>
      </c>
      <c r="AY15" s="9">
        <f>VLOOKUP($G15,Összesítő!$B:$F,3,FALSE)</f>
        <v>4189</v>
      </c>
      <c r="AZ15" s="9">
        <f t="shared" si="6"/>
        <v>0</v>
      </c>
      <c r="BA15" s="5">
        <f t="shared" si="7"/>
        <v>1</v>
      </c>
      <c r="BB15" s="5" t="str">
        <f t="shared" si="8"/>
        <v>H</v>
      </c>
      <c r="BC15" s="5">
        <f t="shared" si="9"/>
        <v>0</v>
      </c>
      <c r="BD15" s="5">
        <f t="shared" si="10"/>
        <v>0</v>
      </c>
      <c r="BE15" s="5">
        <f t="shared" si="11"/>
        <v>0</v>
      </c>
      <c r="BF15" s="9" t="str">
        <f t="shared" si="12"/>
        <v>Nem rövidtávú a feladat.</v>
      </c>
      <c r="BG15" s="5">
        <f t="shared" si="13"/>
        <v>1</v>
      </c>
      <c r="BH15" s="5">
        <f t="shared" si="14"/>
        <v>1</v>
      </c>
      <c r="BI15" s="5">
        <f t="shared" si="15"/>
        <v>1</v>
      </c>
      <c r="BJ15" s="5">
        <f t="shared" si="16"/>
        <v>1</v>
      </c>
      <c r="BK15" s="5">
        <f t="shared" si="17"/>
        <v>1</v>
      </c>
      <c r="BL15" s="4" t="str">
        <f t="shared" si="18"/>
        <v>Forráshiányos a feladat!</v>
      </c>
      <c r="BM15" s="5">
        <f t="shared" si="19"/>
        <v>0</v>
      </c>
      <c r="BN15" s="5">
        <f t="shared" si="20"/>
        <v>1</v>
      </c>
      <c r="BO15" s="5">
        <f t="shared" si="21"/>
        <v>0</v>
      </c>
      <c r="BP15" s="5">
        <f t="shared" si="22"/>
        <v>0</v>
      </c>
      <c r="BQ15" s="5">
        <f t="shared" si="23"/>
        <v>0</v>
      </c>
      <c r="BR15" s="9">
        <f t="shared" si="24"/>
        <v>0</v>
      </c>
      <c r="BS15" s="5">
        <f t="shared" si="25"/>
        <v>0</v>
      </c>
      <c r="BT15" s="5">
        <f t="shared" si="26"/>
        <v>0</v>
      </c>
      <c r="BU15" s="5">
        <f t="shared" si="27"/>
        <v>1</v>
      </c>
      <c r="BV15" s="5">
        <f t="shared" si="28"/>
        <v>1</v>
      </c>
      <c r="BW15" s="5">
        <f t="shared" si="29"/>
        <v>1</v>
      </c>
      <c r="BX15" s="5">
        <f t="shared" si="30"/>
        <v>1</v>
      </c>
      <c r="BY15" s="5">
        <f t="shared" si="31"/>
        <v>1</v>
      </c>
      <c r="BZ15" s="5">
        <f t="shared" si="32"/>
        <v>1</v>
      </c>
      <c r="CA15" s="5">
        <f t="shared" si="33"/>
        <v>1</v>
      </c>
      <c r="CB15" s="5">
        <f t="shared" si="34"/>
        <v>1</v>
      </c>
      <c r="CC15" s="5">
        <f t="shared" si="35"/>
        <v>1</v>
      </c>
      <c r="CD15" s="5" t="str">
        <f t="shared" si="36"/>
        <v>?</v>
      </c>
      <c r="CE15" s="4" t="str">
        <f t="shared" si="37"/>
        <v>Kitöltés rendben!</v>
      </c>
      <c r="CF15" s="5">
        <f t="shared" si="38"/>
        <v>1</v>
      </c>
      <c r="CG15" s="5">
        <f t="shared" si="39"/>
        <v>0</v>
      </c>
      <c r="CH15" s="5">
        <f t="shared" si="40"/>
        <v>1</v>
      </c>
    </row>
    <row r="16" spans="1:86" s="2" customFormat="1" ht="409.5" x14ac:dyDescent="0.25">
      <c r="A16" s="1" t="str">
        <f t="shared" si="0"/>
        <v>Kitöltés rendben!</v>
      </c>
      <c r="B16" s="184">
        <v>1</v>
      </c>
      <c r="C16" s="183" t="s">
        <v>44</v>
      </c>
      <c r="D16" s="185" t="s">
        <v>427</v>
      </c>
      <c r="E16" s="185" t="s">
        <v>413</v>
      </c>
      <c r="F16" s="186" t="str">
        <f>VLOOKUP($G16,Összesítő!$B:$F,2,FALSE)</f>
        <v>21-03009-1-035-01-01</v>
      </c>
      <c r="G16" s="183" t="s">
        <v>206</v>
      </c>
      <c r="H16" s="186" t="str">
        <f>AY16&amp;"_"&amp;AW16&amp;"_FIV_"&amp;LEFT(Előlap!$B$6,4)</f>
        <v>4189_13_FIV_2026</v>
      </c>
      <c r="I16" s="186" t="str">
        <f>VLOOKUP($G16,Összesítő!$B:$F,5,FALSE)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6" s="186" t="str">
        <f>VLOOKUP($G16,Összesítő!$B:$F,4,FALSE)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6" s="7">
        <f t="shared" si="1"/>
        <v>50000</v>
      </c>
      <c r="L16" s="184">
        <v>2027</v>
      </c>
      <c r="M16" s="184">
        <v>2036</v>
      </c>
      <c r="N16" s="13">
        <v>5000</v>
      </c>
      <c r="O16" s="8">
        <v>45000</v>
      </c>
      <c r="P16" s="8">
        <v>5000</v>
      </c>
      <c r="R16" s="8">
        <v>5000</v>
      </c>
      <c r="S16" s="8">
        <v>0</v>
      </c>
      <c r="T16" s="8">
        <v>0</v>
      </c>
      <c r="U16" s="8">
        <v>0</v>
      </c>
      <c r="V16" s="8">
        <v>0</v>
      </c>
      <c r="W16" s="8">
        <v>0</v>
      </c>
      <c r="X16" s="8">
        <v>0</v>
      </c>
      <c r="Y16" s="8">
        <v>0</v>
      </c>
      <c r="Z16" s="8">
        <v>0</v>
      </c>
      <c r="AA16" s="8">
        <v>0</v>
      </c>
      <c r="AB16" s="8">
        <v>0</v>
      </c>
      <c r="AC16" s="7">
        <f t="shared" si="2"/>
        <v>5000</v>
      </c>
      <c r="AD16" s="3" t="str">
        <f t="shared" si="3"/>
        <v>A forrás egyenlő a költséggel (I.ütem).</v>
      </c>
      <c r="AF16" s="8">
        <v>15000</v>
      </c>
      <c r="AG16" s="8">
        <v>0</v>
      </c>
      <c r="AH16" s="8">
        <v>0</v>
      </c>
      <c r="AI16" s="8">
        <v>0</v>
      </c>
      <c r="AJ16" s="8">
        <v>0</v>
      </c>
      <c r="AK16" s="8">
        <v>0</v>
      </c>
      <c r="AL16" s="8">
        <v>0</v>
      </c>
      <c r="AM16" s="8">
        <v>0</v>
      </c>
      <c r="AN16" s="8">
        <v>0</v>
      </c>
      <c r="AO16" s="8">
        <v>0</v>
      </c>
      <c r="AP16" s="8">
        <v>0</v>
      </c>
      <c r="AQ16" s="7">
        <f t="shared" si="4"/>
        <v>15000</v>
      </c>
      <c r="AR16" s="183" t="s">
        <v>415</v>
      </c>
      <c r="AS16" s="3" t="str">
        <f t="shared" si="5"/>
        <v>Forráshiányos a feladat!</v>
      </c>
      <c r="AU16" s="185"/>
      <c r="AV16" s="185" t="s">
        <v>133</v>
      </c>
      <c r="AW16" s="186">
        <f>COUNTA($G$3:G16)</f>
        <v>13</v>
      </c>
      <c r="AY16" s="9">
        <f>VLOOKUP($G16,Összesítő!$B:$F,3,FALSE)</f>
        <v>4189</v>
      </c>
      <c r="AZ16" s="9">
        <f t="shared" si="6"/>
        <v>0</v>
      </c>
      <c r="BA16" s="5">
        <f t="shared" si="7"/>
        <v>1</v>
      </c>
      <c r="BB16" s="5" t="str">
        <f t="shared" si="8"/>
        <v>RH</v>
      </c>
      <c r="BC16" s="5">
        <f t="shared" si="9"/>
        <v>1</v>
      </c>
      <c r="BD16" s="5">
        <f t="shared" si="10"/>
        <v>0</v>
      </c>
      <c r="BE16" s="5">
        <f t="shared" si="11"/>
        <v>0</v>
      </c>
      <c r="BF16" s="9" t="str">
        <f t="shared" si="12"/>
        <v>A forrás egyenlő a költséggel (I.ütem).</v>
      </c>
      <c r="BG16" s="5">
        <f t="shared" si="13"/>
        <v>1</v>
      </c>
      <c r="BH16" s="5">
        <f t="shared" si="14"/>
        <v>1</v>
      </c>
      <c r="BI16" s="5">
        <f t="shared" si="15"/>
        <v>1</v>
      </c>
      <c r="BJ16" s="5">
        <f t="shared" si="16"/>
        <v>1</v>
      </c>
      <c r="BK16" s="5">
        <f t="shared" si="17"/>
        <v>1</v>
      </c>
      <c r="BL16" s="4" t="str">
        <f t="shared" si="18"/>
        <v>Forráshiányos a feladat!</v>
      </c>
      <c r="BM16" s="5">
        <f t="shared" si="19"/>
        <v>0</v>
      </c>
      <c r="BN16" s="5">
        <f t="shared" si="20"/>
        <v>1</v>
      </c>
      <c r="BO16" s="5">
        <f t="shared" si="21"/>
        <v>0</v>
      </c>
      <c r="BP16" s="5">
        <f t="shared" si="22"/>
        <v>0</v>
      </c>
      <c r="BQ16" s="5">
        <f t="shared" si="23"/>
        <v>0</v>
      </c>
      <c r="BR16" s="9">
        <f t="shared" si="24"/>
        <v>0</v>
      </c>
      <c r="BS16" s="5">
        <f t="shared" si="25"/>
        <v>0</v>
      </c>
      <c r="BT16" s="5">
        <f t="shared" si="26"/>
        <v>0</v>
      </c>
      <c r="BU16" s="5">
        <f t="shared" si="27"/>
        <v>1</v>
      </c>
      <c r="BV16" s="5">
        <f t="shared" si="28"/>
        <v>1</v>
      </c>
      <c r="BW16" s="5">
        <f t="shared" si="29"/>
        <v>1</v>
      </c>
      <c r="BX16" s="5">
        <f t="shared" si="30"/>
        <v>1</v>
      </c>
      <c r="BY16" s="5">
        <f t="shared" si="31"/>
        <v>1</v>
      </c>
      <c r="BZ16" s="5">
        <f t="shared" si="32"/>
        <v>1</v>
      </c>
      <c r="CA16" s="5">
        <f t="shared" si="33"/>
        <v>1</v>
      </c>
      <c r="CB16" s="5">
        <f t="shared" si="34"/>
        <v>1</v>
      </c>
      <c r="CC16" s="5">
        <f t="shared" si="35"/>
        <v>1</v>
      </c>
      <c r="CD16" s="5" t="str">
        <f t="shared" si="36"/>
        <v>?</v>
      </c>
      <c r="CE16" s="4" t="str">
        <f t="shared" si="37"/>
        <v>Kitöltés rendben!</v>
      </c>
      <c r="CF16" s="5">
        <f t="shared" si="38"/>
        <v>1</v>
      </c>
      <c r="CG16" s="5">
        <f t="shared" si="39"/>
        <v>1</v>
      </c>
      <c r="CH16" s="5">
        <f t="shared" si="40"/>
        <v>1</v>
      </c>
    </row>
    <row r="17" spans="1:86" s="2" customFormat="1" ht="409.5" x14ac:dyDescent="0.25">
      <c r="A17" s="1" t="str">
        <f t="shared" si="0"/>
        <v>Kitöltés rendben!</v>
      </c>
      <c r="B17" s="184">
        <v>1</v>
      </c>
      <c r="C17" s="183" t="s">
        <v>79</v>
      </c>
      <c r="D17" s="185" t="s">
        <v>428</v>
      </c>
      <c r="E17" s="185" t="s">
        <v>413</v>
      </c>
      <c r="F17" s="186" t="str">
        <f>VLOOKUP($G17,Összesítő!$B:$F,2,FALSE)</f>
        <v>21-03009-1-035-01-01</v>
      </c>
      <c r="G17" s="183" t="s">
        <v>206</v>
      </c>
      <c r="H17" s="186" t="str">
        <f>AY17&amp;"_"&amp;AW17&amp;"_FIV_"&amp;LEFT(Előlap!$B$6,4)</f>
        <v>4189_14_FIV_2026</v>
      </c>
      <c r="I17" s="186" t="str">
        <f>VLOOKUP($G17,Összesítő!$B:$F,5,FALSE)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7" s="186" t="str">
        <f>VLOOKUP($G17,Összesítő!$B:$F,4,FALSE)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7" s="7">
        <f t="shared" si="1"/>
        <v>200000</v>
      </c>
      <c r="L17" s="184">
        <v>2027</v>
      </c>
      <c r="M17" s="184">
        <v>2036</v>
      </c>
      <c r="N17" s="13">
        <v>20000</v>
      </c>
      <c r="O17" s="8">
        <v>180000</v>
      </c>
      <c r="P17" s="8">
        <v>0</v>
      </c>
      <c r="R17" s="8">
        <v>20000</v>
      </c>
      <c r="S17" s="8">
        <v>0</v>
      </c>
      <c r="T17" s="8">
        <v>0</v>
      </c>
      <c r="U17" s="8">
        <v>0</v>
      </c>
      <c r="V17" s="8">
        <v>0</v>
      </c>
      <c r="W17" s="8">
        <v>0</v>
      </c>
      <c r="X17" s="8">
        <v>0</v>
      </c>
      <c r="Y17" s="8">
        <v>0</v>
      </c>
      <c r="Z17" s="8">
        <v>0</v>
      </c>
      <c r="AA17" s="8">
        <v>0</v>
      </c>
      <c r="AB17" s="8">
        <v>0</v>
      </c>
      <c r="AC17" s="7">
        <f t="shared" si="2"/>
        <v>20000</v>
      </c>
      <c r="AD17" s="3" t="str">
        <f t="shared" si="3"/>
        <v>A forrás egyenlő a költséggel (I.ütem).</v>
      </c>
      <c r="AF17" s="8">
        <v>40000</v>
      </c>
      <c r="AG17" s="8">
        <v>0</v>
      </c>
      <c r="AH17" s="8">
        <v>0</v>
      </c>
      <c r="AI17" s="8">
        <v>0</v>
      </c>
      <c r="AJ17" s="8">
        <v>0</v>
      </c>
      <c r="AK17" s="8">
        <v>0</v>
      </c>
      <c r="AL17" s="8">
        <v>0</v>
      </c>
      <c r="AM17" s="8">
        <v>0</v>
      </c>
      <c r="AN17" s="8">
        <v>0</v>
      </c>
      <c r="AO17" s="8">
        <v>0</v>
      </c>
      <c r="AP17" s="8">
        <v>0</v>
      </c>
      <c r="AQ17" s="7">
        <f t="shared" si="4"/>
        <v>40000</v>
      </c>
      <c r="AR17" s="183" t="s">
        <v>415</v>
      </c>
      <c r="AS17" s="3" t="str">
        <f t="shared" si="5"/>
        <v>Forráshiányos a feladat!</v>
      </c>
      <c r="AU17" s="185"/>
      <c r="AV17" s="185" t="s">
        <v>133</v>
      </c>
      <c r="AW17" s="186">
        <f>COUNTA($G$3:G17)</f>
        <v>14</v>
      </c>
      <c r="AY17" s="9">
        <f>VLOOKUP($G17,Összesítő!$B:$F,3,FALSE)</f>
        <v>4189</v>
      </c>
      <c r="AZ17" s="9">
        <f t="shared" si="6"/>
        <v>0</v>
      </c>
      <c r="BA17" s="5">
        <f t="shared" si="7"/>
        <v>1</v>
      </c>
      <c r="BB17" s="5" t="str">
        <f t="shared" si="8"/>
        <v>RH</v>
      </c>
      <c r="BC17" s="5">
        <f t="shared" si="9"/>
        <v>1</v>
      </c>
      <c r="BD17" s="5">
        <f t="shared" si="10"/>
        <v>0</v>
      </c>
      <c r="BE17" s="5">
        <f t="shared" si="11"/>
        <v>0</v>
      </c>
      <c r="BF17" s="9" t="str">
        <f t="shared" si="12"/>
        <v>A forrás egyenlő a költséggel (I.ütem).</v>
      </c>
      <c r="BG17" s="5">
        <f t="shared" si="13"/>
        <v>1</v>
      </c>
      <c r="BH17" s="5">
        <f t="shared" si="14"/>
        <v>1</v>
      </c>
      <c r="BI17" s="5">
        <f t="shared" si="15"/>
        <v>1</v>
      </c>
      <c r="BJ17" s="5">
        <f t="shared" si="16"/>
        <v>1</v>
      </c>
      <c r="BK17" s="5">
        <f t="shared" si="17"/>
        <v>1</v>
      </c>
      <c r="BL17" s="4" t="str">
        <f t="shared" si="18"/>
        <v>Forráshiányos a feladat!</v>
      </c>
      <c r="BM17" s="5">
        <f t="shared" si="19"/>
        <v>0</v>
      </c>
      <c r="BN17" s="5">
        <f t="shared" si="20"/>
        <v>1</v>
      </c>
      <c r="BO17" s="5">
        <f t="shared" si="21"/>
        <v>0</v>
      </c>
      <c r="BP17" s="5">
        <f t="shared" si="22"/>
        <v>0</v>
      </c>
      <c r="BQ17" s="5">
        <f t="shared" si="23"/>
        <v>0</v>
      </c>
      <c r="BR17" s="9">
        <f t="shared" si="24"/>
        <v>0</v>
      </c>
      <c r="BS17" s="5">
        <f t="shared" si="25"/>
        <v>0</v>
      </c>
      <c r="BT17" s="5">
        <f t="shared" si="26"/>
        <v>0</v>
      </c>
      <c r="BU17" s="5">
        <f t="shared" si="27"/>
        <v>1</v>
      </c>
      <c r="BV17" s="5">
        <f t="shared" si="28"/>
        <v>1</v>
      </c>
      <c r="BW17" s="5">
        <f t="shared" si="29"/>
        <v>1</v>
      </c>
      <c r="BX17" s="5">
        <f t="shared" si="30"/>
        <v>1</v>
      </c>
      <c r="BY17" s="5">
        <f t="shared" si="31"/>
        <v>1</v>
      </c>
      <c r="BZ17" s="5">
        <f t="shared" si="32"/>
        <v>1</v>
      </c>
      <c r="CA17" s="5">
        <f t="shared" si="33"/>
        <v>1</v>
      </c>
      <c r="CB17" s="5">
        <f t="shared" si="34"/>
        <v>1</v>
      </c>
      <c r="CC17" s="5">
        <f t="shared" si="35"/>
        <v>1</v>
      </c>
      <c r="CD17" s="5" t="str">
        <f t="shared" si="36"/>
        <v>?</v>
      </c>
      <c r="CE17" s="4" t="str">
        <f t="shared" si="37"/>
        <v>Kitöltés rendben!</v>
      </c>
      <c r="CF17" s="5">
        <f t="shared" si="38"/>
        <v>1</v>
      </c>
      <c r="CG17" s="5">
        <f t="shared" si="39"/>
        <v>1</v>
      </c>
      <c r="CH17" s="5">
        <f t="shared" si="40"/>
        <v>1</v>
      </c>
    </row>
    <row r="18" spans="1:86" s="2" customFormat="1" ht="409.5" x14ac:dyDescent="0.25">
      <c r="A18" s="1" t="str">
        <f t="shared" si="0"/>
        <v>Kitöltés rendben!</v>
      </c>
      <c r="B18" s="184">
        <v>2</v>
      </c>
      <c r="C18" s="183" t="s">
        <v>44</v>
      </c>
      <c r="D18" s="185" t="s">
        <v>429</v>
      </c>
      <c r="E18" s="185" t="s">
        <v>413</v>
      </c>
      <c r="F18" s="186" t="str">
        <f>VLOOKUP($G18,Összesítő!$B:$F,2,FALSE)</f>
        <v>21-03009-1-035-01-01</v>
      </c>
      <c r="G18" s="183" t="s">
        <v>206</v>
      </c>
      <c r="H18" s="186" t="str">
        <f>AY18&amp;"_"&amp;AW18&amp;"_FIV_"&amp;LEFT(Előlap!$B$6,4)</f>
        <v>4189_15_FIV_2026</v>
      </c>
      <c r="I18" s="186" t="str">
        <f>VLOOKUP($G18,Összesítő!$B:$F,5,FALSE)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8" s="186" t="str">
        <f>VLOOKUP($G18,Összesítő!$B:$F,4,FALSE)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8" s="7">
        <f t="shared" si="1"/>
        <v>100000</v>
      </c>
      <c r="L18" s="184">
        <v>2028</v>
      </c>
      <c r="M18" s="184">
        <v>2036</v>
      </c>
      <c r="N18" s="13">
        <v>0</v>
      </c>
      <c r="O18" s="8">
        <v>100000</v>
      </c>
      <c r="P18" s="8">
        <v>0</v>
      </c>
      <c r="R18" s="8">
        <v>0</v>
      </c>
      <c r="S18" s="8">
        <v>0</v>
      </c>
      <c r="T18" s="8">
        <v>0</v>
      </c>
      <c r="U18" s="8">
        <v>0</v>
      </c>
      <c r="V18" s="8">
        <v>0</v>
      </c>
      <c r="W18" s="8">
        <v>0</v>
      </c>
      <c r="X18" s="8">
        <v>0</v>
      </c>
      <c r="Y18" s="8">
        <v>0</v>
      </c>
      <c r="Z18" s="8">
        <v>0</v>
      </c>
      <c r="AA18" s="8">
        <v>0</v>
      </c>
      <c r="AB18" s="8">
        <v>0</v>
      </c>
      <c r="AC18" s="7">
        <f t="shared" si="2"/>
        <v>0</v>
      </c>
      <c r="AD18" s="3" t="str">
        <f t="shared" si="3"/>
        <v>Nem rövidtávú a feladat.</v>
      </c>
      <c r="AF18" s="8">
        <v>25000</v>
      </c>
      <c r="AG18" s="8">
        <v>0</v>
      </c>
      <c r="AH18" s="8">
        <v>0</v>
      </c>
      <c r="AI18" s="8">
        <v>0</v>
      </c>
      <c r="AJ18" s="8">
        <v>0</v>
      </c>
      <c r="AK18" s="8">
        <v>0</v>
      </c>
      <c r="AL18" s="8">
        <v>0</v>
      </c>
      <c r="AM18" s="8">
        <v>0</v>
      </c>
      <c r="AN18" s="8">
        <v>0</v>
      </c>
      <c r="AO18" s="8">
        <v>0</v>
      </c>
      <c r="AP18" s="8">
        <v>0</v>
      </c>
      <c r="AQ18" s="7">
        <f t="shared" si="4"/>
        <v>25000</v>
      </c>
      <c r="AR18" s="183" t="s">
        <v>415</v>
      </c>
      <c r="AS18" s="3" t="str">
        <f t="shared" si="5"/>
        <v>Forráshiányos a feladat!</v>
      </c>
      <c r="AU18" s="185"/>
      <c r="AV18" s="185" t="s">
        <v>133</v>
      </c>
      <c r="AW18" s="186">
        <f>COUNTA($G$3:G18)</f>
        <v>15</v>
      </c>
      <c r="AY18" s="9">
        <f>VLOOKUP($G18,Összesítő!$B:$F,3,FALSE)</f>
        <v>4189</v>
      </c>
      <c r="AZ18" s="9">
        <f t="shared" si="6"/>
        <v>0</v>
      </c>
      <c r="BA18" s="5">
        <f t="shared" si="7"/>
        <v>1</v>
      </c>
      <c r="BB18" s="5" t="str">
        <f t="shared" si="8"/>
        <v>H</v>
      </c>
      <c r="BC18" s="5">
        <f t="shared" si="9"/>
        <v>0</v>
      </c>
      <c r="BD18" s="5">
        <f t="shared" si="10"/>
        <v>0</v>
      </c>
      <c r="BE18" s="5">
        <f t="shared" si="11"/>
        <v>0</v>
      </c>
      <c r="BF18" s="9" t="str">
        <f t="shared" si="12"/>
        <v>Nem rövidtávú a feladat.</v>
      </c>
      <c r="BG18" s="5">
        <f t="shared" si="13"/>
        <v>1</v>
      </c>
      <c r="BH18" s="5">
        <f t="shared" si="14"/>
        <v>1</v>
      </c>
      <c r="BI18" s="5">
        <f t="shared" si="15"/>
        <v>1</v>
      </c>
      <c r="BJ18" s="5">
        <f t="shared" si="16"/>
        <v>1</v>
      </c>
      <c r="BK18" s="5">
        <f t="shared" si="17"/>
        <v>1</v>
      </c>
      <c r="BL18" s="4" t="str">
        <f t="shared" si="18"/>
        <v>Forráshiányos a feladat!</v>
      </c>
      <c r="BM18" s="5">
        <f t="shared" si="19"/>
        <v>0</v>
      </c>
      <c r="BN18" s="5">
        <f t="shared" si="20"/>
        <v>1</v>
      </c>
      <c r="BO18" s="5">
        <f t="shared" si="21"/>
        <v>0</v>
      </c>
      <c r="BP18" s="5">
        <f t="shared" si="22"/>
        <v>0</v>
      </c>
      <c r="BQ18" s="5">
        <f t="shared" si="23"/>
        <v>0</v>
      </c>
      <c r="BR18" s="9">
        <f t="shared" si="24"/>
        <v>0</v>
      </c>
      <c r="BS18" s="5">
        <f t="shared" si="25"/>
        <v>0</v>
      </c>
      <c r="BT18" s="5">
        <f t="shared" si="26"/>
        <v>0</v>
      </c>
      <c r="BU18" s="5">
        <f t="shared" si="27"/>
        <v>1</v>
      </c>
      <c r="BV18" s="5">
        <f t="shared" si="28"/>
        <v>1</v>
      </c>
      <c r="BW18" s="5">
        <f t="shared" si="29"/>
        <v>1</v>
      </c>
      <c r="BX18" s="5">
        <f t="shared" si="30"/>
        <v>1</v>
      </c>
      <c r="BY18" s="5">
        <f t="shared" si="31"/>
        <v>1</v>
      </c>
      <c r="BZ18" s="5">
        <f t="shared" si="32"/>
        <v>1</v>
      </c>
      <c r="CA18" s="5">
        <f t="shared" si="33"/>
        <v>1</v>
      </c>
      <c r="CB18" s="5">
        <f t="shared" si="34"/>
        <v>1</v>
      </c>
      <c r="CC18" s="5">
        <f t="shared" si="35"/>
        <v>1</v>
      </c>
      <c r="CD18" s="5" t="str">
        <f t="shared" si="36"/>
        <v>?</v>
      </c>
      <c r="CE18" s="4" t="str">
        <f t="shared" si="37"/>
        <v>Kitöltés rendben!</v>
      </c>
      <c r="CF18" s="5">
        <f t="shared" si="38"/>
        <v>1</v>
      </c>
      <c r="CG18" s="5">
        <f t="shared" si="39"/>
        <v>0</v>
      </c>
      <c r="CH18" s="5">
        <f t="shared" si="40"/>
        <v>1</v>
      </c>
    </row>
    <row r="19" spans="1:86" s="2" customFormat="1" ht="409.5" x14ac:dyDescent="0.25">
      <c r="A19" s="1" t="str">
        <f t="shared" si="0"/>
        <v>Kitöltés rendben!</v>
      </c>
      <c r="B19" s="184">
        <v>2</v>
      </c>
      <c r="C19" s="183" t="s">
        <v>37</v>
      </c>
      <c r="D19" s="185" t="s">
        <v>430</v>
      </c>
      <c r="E19" s="185" t="s">
        <v>413</v>
      </c>
      <c r="F19" s="186" t="str">
        <f>VLOOKUP($G19,Összesítő!$B:$F,2,FALSE)</f>
        <v>21-03009-1-035-01-01</v>
      </c>
      <c r="G19" s="183" t="s">
        <v>206</v>
      </c>
      <c r="H19" s="186" t="str">
        <f>AY19&amp;"_"&amp;AW19&amp;"_FIV_"&amp;LEFT(Előlap!$B$6,4)</f>
        <v>4189_16_FIV_2026</v>
      </c>
      <c r="I19" s="186" t="str">
        <f>VLOOKUP($G19,Összesítő!$B:$F,5,FALSE)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9" s="186" t="str">
        <f>VLOOKUP($G19,Összesítő!$B:$F,4,FALSE)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9" s="7">
        <f t="shared" si="1"/>
        <v>50000</v>
      </c>
      <c r="L19" s="184">
        <v>2028</v>
      </c>
      <c r="M19" s="184">
        <v>2036</v>
      </c>
      <c r="N19" s="13">
        <v>0</v>
      </c>
      <c r="O19" s="8">
        <v>50000</v>
      </c>
      <c r="P19" s="8">
        <v>0</v>
      </c>
      <c r="R19" s="8">
        <v>0</v>
      </c>
      <c r="S19" s="8">
        <v>0</v>
      </c>
      <c r="T19" s="8">
        <v>0</v>
      </c>
      <c r="U19" s="8">
        <v>0</v>
      </c>
      <c r="V19" s="8">
        <v>0</v>
      </c>
      <c r="W19" s="8">
        <v>0</v>
      </c>
      <c r="X19" s="8">
        <v>0</v>
      </c>
      <c r="Y19" s="8">
        <v>0</v>
      </c>
      <c r="Z19" s="8">
        <v>0</v>
      </c>
      <c r="AA19" s="8">
        <v>0</v>
      </c>
      <c r="AB19" s="8">
        <v>0</v>
      </c>
      <c r="AC19" s="7">
        <f t="shared" si="2"/>
        <v>0</v>
      </c>
      <c r="AD19" s="3" t="str">
        <f t="shared" si="3"/>
        <v>Nem rövidtávú a feladat.</v>
      </c>
      <c r="AF19" s="8">
        <v>15000</v>
      </c>
      <c r="AG19" s="8">
        <v>0</v>
      </c>
      <c r="AH19" s="8">
        <v>0</v>
      </c>
      <c r="AI19" s="8">
        <v>0</v>
      </c>
      <c r="AJ19" s="8">
        <v>0</v>
      </c>
      <c r="AK19" s="8">
        <v>0</v>
      </c>
      <c r="AL19" s="8">
        <v>0</v>
      </c>
      <c r="AM19" s="8">
        <v>0</v>
      </c>
      <c r="AN19" s="8">
        <v>0</v>
      </c>
      <c r="AO19" s="8">
        <v>0</v>
      </c>
      <c r="AP19" s="8">
        <v>0</v>
      </c>
      <c r="AQ19" s="7">
        <f t="shared" si="4"/>
        <v>15000</v>
      </c>
      <c r="AR19" s="183" t="s">
        <v>415</v>
      </c>
      <c r="AS19" s="3" t="str">
        <f t="shared" si="5"/>
        <v>Forráshiányos a feladat!</v>
      </c>
      <c r="AU19" s="185"/>
      <c r="AV19" s="185" t="s">
        <v>133</v>
      </c>
      <c r="AW19" s="186">
        <f>COUNTA($G$3:G19)</f>
        <v>16</v>
      </c>
      <c r="AY19" s="9">
        <f>VLOOKUP($G19,Összesítő!$B:$F,3,FALSE)</f>
        <v>4189</v>
      </c>
      <c r="AZ19" s="9">
        <f t="shared" si="6"/>
        <v>0</v>
      </c>
      <c r="BA19" s="5">
        <f t="shared" si="7"/>
        <v>1</v>
      </c>
      <c r="BB19" s="5" t="str">
        <f t="shared" si="8"/>
        <v>H</v>
      </c>
      <c r="BC19" s="5">
        <f t="shared" si="9"/>
        <v>0</v>
      </c>
      <c r="BD19" s="5">
        <f t="shared" si="10"/>
        <v>0</v>
      </c>
      <c r="BE19" s="5">
        <f t="shared" si="11"/>
        <v>0</v>
      </c>
      <c r="BF19" s="9" t="str">
        <f t="shared" si="12"/>
        <v>Nem rövidtávú a feladat.</v>
      </c>
      <c r="BG19" s="5">
        <f t="shared" si="13"/>
        <v>1</v>
      </c>
      <c r="BH19" s="5">
        <f t="shared" si="14"/>
        <v>1</v>
      </c>
      <c r="BI19" s="5">
        <f t="shared" si="15"/>
        <v>1</v>
      </c>
      <c r="BJ19" s="5">
        <f t="shared" si="16"/>
        <v>1</v>
      </c>
      <c r="BK19" s="5">
        <f t="shared" si="17"/>
        <v>1</v>
      </c>
      <c r="BL19" s="4" t="str">
        <f t="shared" si="18"/>
        <v>Forráshiányos a feladat!</v>
      </c>
      <c r="BM19" s="5">
        <f t="shared" si="19"/>
        <v>0</v>
      </c>
      <c r="BN19" s="5">
        <f t="shared" si="20"/>
        <v>1</v>
      </c>
      <c r="BO19" s="5">
        <f t="shared" si="21"/>
        <v>0</v>
      </c>
      <c r="BP19" s="5">
        <f t="shared" si="22"/>
        <v>0</v>
      </c>
      <c r="BQ19" s="5">
        <f t="shared" si="23"/>
        <v>0</v>
      </c>
      <c r="BR19" s="9">
        <f t="shared" si="24"/>
        <v>0</v>
      </c>
      <c r="BS19" s="5">
        <f t="shared" si="25"/>
        <v>0</v>
      </c>
      <c r="BT19" s="5">
        <f t="shared" si="26"/>
        <v>0</v>
      </c>
      <c r="BU19" s="5">
        <f t="shared" si="27"/>
        <v>1</v>
      </c>
      <c r="BV19" s="5">
        <f t="shared" si="28"/>
        <v>1</v>
      </c>
      <c r="BW19" s="5">
        <f t="shared" si="29"/>
        <v>1</v>
      </c>
      <c r="BX19" s="5">
        <f t="shared" si="30"/>
        <v>1</v>
      </c>
      <c r="BY19" s="5">
        <f t="shared" si="31"/>
        <v>1</v>
      </c>
      <c r="BZ19" s="5">
        <f t="shared" si="32"/>
        <v>1</v>
      </c>
      <c r="CA19" s="5">
        <f t="shared" si="33"/>
        <v>1</v>
      </c>
      <c r="CB19" s="5">
        <f t="shared" si="34"/>
        <v>1</v>
      </c>
      <c r="CC19" s="5">
        <f t="shared" si="35"/>
        <v>1</v>
      </c>
      <c r="CD19" s="5" t="str">
        <f t="shared" si="36"/>
        <v>?</v>
      </c>
      <c r="CE19" s="4" t="str">
        <f t="shared" si="37"/>
        <v>Kitöltés rendben!</v>
      </c>
      <c r="CF19" s="5">
        <f t="shared" si="38"/>
        <v>1</v>
      </c>
      <c r="CG19" s="5">
        <f t="shared" si="39"/>
        <v>0</v>
      </c>
      <c r="CH19" s="5">
        <f t="shared" si="40"/>
        <v>1</v>
      </c>
    </row>
    <row r="20" spans="1:86" s="2" customFormat="1" ht="409.5" x14ac:dyDescent="0.25">
      <c r="A20" s="1" t="str">
        <f t="shared" si="0"/>
        <v>Kitöltés rendben!</v>
      </c>
      <c r="B20" s="184">
        <v>2</v>
      </c>
      <c r="C20" s="183" t="s">
        <v>37</v>
      </c>
      <c r="D20" s="185" t="s">
        <v>431</v>
      </c>
      <c r="E20" s="185" t="s">
        <v>413</v>
      </c>
      <c r="F20" s="186" t="str">
        <f>VLOOKUP($G20,Összesítő!$B:$F,2,FALSE)</f>
        <v>21-03009-1-035-01-01</v>
      </c>
      <c r="G20" s="183" t="s">
        <v>206</v>
      </c>
      <c r="H20" s="186" t="str">
        <f>AY20&amp;"_"&amp;AW20&amp;"_FIV_"&amp;LEFT(Előlap!$B$6,4)</f>
        <v>4189_17_FIV_2026</v>
      </c>
      <c r="I20" s="186" t="str">
        <f>VLOOKUP($G20,Összesítő!$B:$F,5,FALSE)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20" s="186" t="str">
        <f>VLOOKUP($G20,Összesítő!$B:$F,4,FALSE)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20" s="7">
        <f t="shared" si="1"/>
        <v>1000000</v>
      </c>
      <c r="L20" s="184">
        <v>2028</v>
      </c>
      <c r="M20" s="184">
        <v>2036</v>
      </c>
      <c r="N20" s="13">
        <v>0</v>
      </c>
      <c r="O20" s="8">
        <v>1000000</v>
      </c>
      <c r="P20" s="8">
        <v>0</v>
      </c>
      <c r="R20" s="8">
        <v>0</v>
      </c>
      <c r="S20" s="8">
        <v>0</v>
      </c>
      <c r="T20" s="8">
        <v>0</v>
      </c>
      <c r="U20" s="8">
        <v>0</v>
      </c>
      <c r="V20" s="8">
        <v>0</v>
      </c>
      <c r="W20" s="8">
        <v>0</v>
      </c>
      <c r="X20" s="8">
        <v>0</v>
      </c>
      <c r="Y20" s="8">
        <v>0</v>
      </c>
      <c r="Z20" s="8">
        <v>0</v>
      </c>
      <c r="AA20" s="8">
        <v>0</v>
      </c>
      <c r="AB20" s="8">
        <v>0</v>
      </c>
      <c r="AC20" s="7">
        <f t="shared" si="2"/>
        <v>0</v>
      </c>
      <c r="AD20" s="3" t="str">
        <f t="shared" si="3"/>
        <v>Nem rövidtávú a feladat.</v>
      </c>
      <c r="AF20" s="8">
        <v>250000</v>
      </c>
      <c r="AG20" s="8">
        <v>0</v>
      </c>
      <c r="AH20" s="8">
        <v>0</v>
      </c>
      <c r="AI20" s="8">
        <v>0</v>
      </c>
      <c r="AJ20" s="8">
        <v>0</v>
      </c>
      <c r="AK20" s="8">
        <v>0</v>
      </c>
      <c r="AL20" s="8">
        <v>0</v>
      </c>
      <c r="AM20" s="8">
        <v>0</v>
      </c>
      <c r="AN20" s="8">
        <v>0</v>
      </c>
      <c r="AO20" s="8">
        <v>0</v>
      </c>
      <c r="AP20" s="8">
        <v>0</v>
      </c>
      <c r="AQ20" s="7">
        <f t="shared" si="4"/>
        <v>250000</v>
      </c>
      <c r="AR20" s="183" t="s">
        <v>415</v>
      </c>
      <c r="AS20" s="3" t="str">
        <f t="shared" si="5"/>
        <v>Forráshiányos a feladat!</v>
      </c>
      <c r="AU20" s="185"/>
      <c r="AV20" s="185" t="s">
        <v>133</v>
      </c>
      <c r="AW20" s="186">
        <f>COUNTA($G$3:G20)</f>
        <v>17</v>
      </c>
      <c r="AY20" s="9">
        <f>VLOOKUP($G20,Összesítő!$B:$F,3,FALSE)</f>
        <v>4189</v>
      </c>
      <c r="AZ20" s="9">
        <f t="shared" si="6"/>
        <v>0</v>
      </c>
      <c r="BA20" s="5">
        <f t="shared" si="7"/>
        <v>1</v>
      </c>
      <c r="BB20" s="5" t="str">
        <f t="shared" si="8"/>
        <v>H</v>
      </c>
      <c r="BC20" s="5">
        <f t="shared" si="9"/>
        <v>0</v>
      </c>
      <c r="BD20" s="5">
        <f t="shared" si="10"/>
        <v>0</v>
      </c>
      <c r="BE20" s="5">
        <f t="shared" si="11"/>
        <v>0</v>
      </c>
      <c r="BF20" s="9" t="str">
        <f t="shared" si="12"/>
        <v>Nem rövidtávú a feladat.</v>
      </c>
      <c r="BG20" s="5">
        <f t="shared" si="13"/>
        <v>1</v>
      </c>
      <c r="BH20" s="5">
        <f t="shared" si="14"/>
        <v>1</v>
      </c>
      <c r="BI20" s="5">
        <f t="shared" si="15"/>
        <v>1</v>
      </c>
      <c r="BJ20" s="5">
        <f t="shared" si="16"/>
        <v>1</v>
      </c>
      <c r="BK20" s="5">
        <f t="shared" si="17"/>
        <v>1</v>
      </c>
      <c r="BL20" s="4" t="str">
        <f t="shared" si="18"/>
        <v>Forráshiányos a feladat!</v>
      </c>
      <c r="BM20" s="5">
        <f t="shared" si="19"/>
        <v>0</v>
      </c>
      <c r="BN20" s="5">
        <f t="shared" si="20"/>
        <v>1</v>
      </c>
      <c r="BO20" s="5">
        <f t="shared" si="21"/>
        <v>0</v>
      </c>
      <c r="BP20" s="5">
        <f t="shared" si="22"/>
        <v>0</v>
      </c>
      <c r="BQ20" s="5">
        <f t="shared" si="23"/>
        <v>0</v>
      </c>
      <c r="BR20" s="9">
        <f t="shared" si="24"/>
        <v>0</v>
      </c>
      <c r="BS20" s="5">
        <f t="shared" si="25"/>
        <v>0</v>
      </c>
      <c r="BT20" s="5">
        <f t="shared" si="26"/>
        <v>0</v>
      </c>
      <c r="BU20" s="5">
        <f t="shared" si="27"/>
        <v>1</v>
      </c>
      <c r="BV20" s="5">
        <f t="shared" si="28"/>
        <v>1</v>
      </c>
      <c r="BW20" s="5">
        <f t="shared" si="29"/>
        <v>1</v>
      </c>
      <c r="BX20" s="5">
        <f t="shared" si="30"/>
        <v>1</v>
      </c>
      <c r="BY20" s="5">
        <f t="shared" si="31"/>
        <v>1</v>
      </c>
      <c r="BZ20" s="5">
        <f t="shared" si="32"/>
        <v>1</v>
      </c>
      <c r="CA20" s="5">
        <f t="shared" si="33"/>
        <v>1</v>
      </c>
      <c r="CB20" s="5">
        <f t="shared" si="34"/>
        <v>1</v>
      </c>
      <c r="CC20" s="5">
        <f t="shared" si="35"/>
        <v>1</v>
      </c>
      <c r="CD20" s="5" t="str">
        <f t="shared" si="36"/>
        <v>?</v>
      </c>
      <c r="CE20" s="4" t="str">
        <f t="shared" si="37"/>
        <v>Kitöltés rendben!</v>
      </c>
      <c r="CF20" s="5">
        <f t="shared" si="38"/>
        <v>1</v>
      </c>
      <c r="CG20" s="5">
        <f t="shared" si="39"/>
        <v>0</v>
      </c>
      <c r="CH20" s="5">
        <f t="shared" si="40"/>
        <v>1</v>
      </c>
    </row>
    <row r="21" spans="1:86" s="2" customFormat="1" ht="409.5" x14ac:dyDescent="0.25">
      <c r="A21" s="1" t="str">
        <f t="shared" si="0"/>
        <v>Kitöltés rendben!</v>
      </c>
      <c r="B21" s="184">
        <v>1</v>
      </c>
      <c r="C21" s="183" t="s">
        <v>75</v>
      </c>
      <c r="D21" s="185" t="s">
        <v>432</v>
      </c>
      <c r="E21" s="185" t="s">
        <v>413</v>
      </c>
      <c r="F21" s="186" t="str">
        <f>VLOOKUP($G21,Összesítő!$B:$F,2,FALSE)</f>
        <v>21-03009-1-035-01-01</v>
      </c>
      <c r="G21" s="183" t="s">
        <v>206</v>
      </c>
      <c r="H21" s="186" t="str">
        <f>AY21&amp;"_"&amp;AW21&amp;"_FIV_"&amp;LEFT(Előlap!$B$6,4)</f>
        <v>4189_18_FIV_2026</v>
      </c>
      <c r="I21" s="186" t="str">
        <f>VLOOKUP($G21,Összesítő!$B:$F,5,FALSE)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21" s="186" t="str">
        <f>VLOOKUP($G21,Összesítő!$B:$F,4,FALSE)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21" s="7">
        <f t="shared" si="1"/>
        <v>630000</v>
      </c>
      <c r="L21" s="184">
        <v>2027</v>
      </c>
      <c r="M21" s="184">
        <v>2036</v>
      </c>
      <c r="N21" s="13">
        <v>130000</v>
      </c>
      <c r="O21" s="8">
        <v>500000</v>
      </c>
      <c r="P21" s="8">
        <v>75000</v>
      </c>
      <c r="R21" s="8">
        <v>55000</v>
      </c>
      <c r="S21" s="8">
        <v>0</v>
      </c>
      <c r="T21" s="8">
        <v>0</v>
      </c>
      <c r="U21" s="8">
        <v>0</v>
      </c>
      <c r="V21" s="8">
        <v>0</v>
      </c>
      <c r="W21" s="8">
        <v>75000</v>
      </c>
      <c r="X21" s="8">
        <v>0</v>
      </c>
      <c r="Y21" s="8">
        <v>0</v>
      </c>
      <c r="Z21" s="8">
        <v>0</v>
      </c>
      <c r="AA21" s="8">
        <v>0</v>
      </c>
      <c r="AB21" s="8">
        <v>0</v>
      </c>
      <c r="AC21" s="7">
        <f t="shared" si="2"/>
        <v>130000</v>
      </c>
      <c r="AD21" s="3" t="str">
        <f t="shared" si="3"/>
        <v>A forrás egyenlő a költséggel (I.ütem).</v>
      </c>
      <c r="AF21" s="8">
        <v>125000</v>
      </c>
      <c r="AG21" s="8">
        <v>0</v>
      </c>
      <c r="AH21" s="8">
        <v>0</v>
      </c>
      <c r="AI21" s="8">
        <v>0</v>
      </c>
      <c r="AJ21" s="8">
        <v>0</v>
      </c>
      <c r="AK21" s="8">
        <v>0</v>
      </c>
      <c r="AL21" s="8">
        <v>0</v>
      </c>
      <c r="AM21" s="8">
        <v>0</v>
      </c>
      <c r="AN21" s="8">
        <v>0</v>
      </c>
      <c r="AO21" s="8">
        <v>0</v>
      </c>
      <c r="AP21" s="8">
        <v>0</v>
      </c>
      <c r="AQ21" s="7">
        <f t="shared" si="4"/>
        <v>125000</v>
      </c>
      <c r="AR21" s="183" t="s">
        <v>415</v>
      </c>
      <c r="AS21" s="3" t="str">
        <f t="shared" si="5"/>
        <v>Forráshiányos a feladat!</v>
      </c>
      <c r="AU21" s="185"/>
      <c r="AV21" s="185" t="s">
        <v>133</v>
      </c>
      <c r="AW21" s="186">
        <f>COUNTA($G$3:G21)</f>
        <v>18</v>
      </c>
      <c r="AY21" s="9">
        <f>VLOOKUP($G21,Összesítő!$B:$F,3,FALSE)</f>
        <v>4189</v>
      </c>
      <c r="AZ21" s="9">
        <f t="shared" si="6"/>
        <v>0</v>
      </c>
      <c r="BA21" s="5">
        <f t="shared" si="7"/>
        <v>1</v>
      </c>
      <c r="BB21" s="5" t="str">
        <f t="shared" si="8"/>
        <v>RH</v>
      </c>
      <c r="BC21" s="5">
        <f t="shared" si="9"/>
        <v>1</v>
      </c>
      <c r="BD21" s="5">
        <f t="shared" si="10"/>
        <v>0</v>
      </c>
      <c r="BE21" s="5">
        <f t="shared" si="11"/>
        <v>0</v>
      </c>
      <c r="BF21" s="9" t="str">
        <f t="shared" si="12"/>
        <v>A forrás egyenlő a költséggel (I.ütem).</v>
      </c>
      <c r="BG21" s="5">
        <f t="shared" si="13"/>
        <v>1</v>
      </c>
      <c r="BH21" s="5">
        <f t="shared" si="14"/>
        <v>1</v>
      </c>
      <c r="BI21" s="5">
        <f t="shared" si="15"/>
        <v>1</v>
      </c>
      <c r="BJ21" s="5">
        <f t="shared" si="16"/>
        <v>1</v>
      </c>
      <c r="BK21" s="5">
        <f t="shared" si="17"/>
        <v>1</v>
      </c>
      <c r="BL21" s="4" t="str">
        <f t="shared" si="18"/>
        <v>Forráshiányos a feladat!</v>
      </c>
      <c r="BM21" s="5">
        <f t="shared" si="19"/>
        <v>0</v>
      </c>
      <c r="BN21" s="5">
        <f t="shared" si="20"/>
        <v>1</v>
      </c>
      <c r="BO21" s="5">
        <f t="shared" si="21"/>
        <v>0</v>
      </c>
      <c r="BP21" s="5">
        <f t="shared" si="22"/>
        <v>0</v>
      </c>
      <c r="BQ21" s="5">
        <f t="shared" si="23"/>
        <v>0</v>
      </c>
      <c r="BR21" s="9">
        <f t="shared" si="24"/>
        <v>0</v>
      </c>
      <c r="BS21" s="5">
        <f t="shared" si="25"/>
        <v>0</v>
      </c>
      <c r="BT21" s="5">
        <f t="shared" si="26"/>
        <v>0</v>
      </c>
      <c r="BU21" s="5">
        <f t="shared" si="27"/>
        <v>1</v>
      </c>
      <c r="BV21" s="5">
        <f t="shared" si="28"/>
        <v>1</v>
      </c>
      <c r="BW21" s="5">
        <f t="shared" si="29"/>
        <v>1</v>
      </c>
      <c r="BX21" s="5">
        <f t="shared" si="30"/>
        <v>1</v>
      </c>
      <c r="BY21" s="5">
        <f t="shared" si="31"/>
        <v>1</v>
      </c>
      <c r="BZ21" s="5">
        <f t="shared" si="32"/>
        <v>1</v>
      </c>
      <c r="CA21" s="5">
        <f t="shared" si="33"/>
        <v>1</v>
      </c>
      <c r="CB21" s="5">
        <f t="shared" si="34"/>
        <v>1</v>
      </c>
      <c r="CC21" s="5">
        <f t="shared" si="35"/>
        <v>1</v>
      </c>
      <c r="CD21" s="5" t="str">
        <f t="shared" si="36"/>
        <v>?</v>
      </c>
      <c r="CE21" s="4" t="str">
        <f t="shared" si="37"/>
        <v>Kitöltés rendben!</v>
      </c>
      <c r="CF21" s="5">
        <f t="shared" si="38"/>
        <v>1</v>
      </c>
      <c r="CG21" s="5">
        <f t="shared" si="39"/>
        <v>1</v>
      </c>
      <c r="CH21" s="5">
        <f t="shared" si="40"/>
        <v>1</v>
      </c>
    </row>
    <row r="22" spans="1:86" s="2" customFormat="1" ht="409.5" x14ac:dyDescent="0.25">
      <c r="A22" s="1" t="str">
        <f t="shared" si="0"/>
        <v>Kitöltés rendben!</v>
      </c>
      <c r="B22" s="184">
        <v>2</v>
      </c>
      <c r="C22" s="183" t="s">
        <v>90</v>
      </c>
      <c r="D22" s="185" t="s">
        <v>433</v>
      </c>
      <c r="E22" s="185" t="s">
        <v>413</v>
      </c>
      <c r="F22" s="186" t="str">
        <f>VLOOKUP($G22,Összesítő!$B:$F,2,FALSE)</f>
        <v>21-03009-1-035-01-01</v>
      </c>
      <c r="G22" s="183" t="s">
        <v>206</v>
      </c>
      <c r="H22" s="186" t="str">
        <f>AY22&amp;"_"&amp;AW22&amp;"_FIV_"&amp;LEFT(Előlap!$B$6,4)</f>
        <v>4189_19_FIV_2026</v>
      </c>
      <c r="I22" s="186" t="str">
        <f>VLOOKUP($G22,Összesítő!$B:$F,5,FALSE)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22" s="186" t="str">
        <f>VLOOKUP($G22,Összesítő!$B:$F,4,FALSE)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22" s="7">
        <f t="shared" si="1"/>
        <v>50000</v>
      </c>
      <c r="L22" s="184">
        <v>2030</v>
      </c>
      <c r="M22" s="184">
        <v>2036</v>
      </c>
      <c r="N22" s="13">
        <v>0</v>
      </c>
      <c r="O22" s="8">
        <v>50000</v>
      </c>
      <c r="P22" s="8">
        <v>0</v>
      </c>
      <c r="R22" s="8">
        <v>0</v>
      </c>
      <c r="S22" s="8">
        <v>0</v>
      </c>
      <c r="T22" s="8">
        <v>0</v>
      </c>
      <c r="U22" s="8">
        <v>0</v>
      </c>
      <c r="V22" s="8">
        <v>0</v>
      </c>
      <c r="W22" s="8">
        <v>0</v>
      </c>
      <c r="X22" s="8">
        <v>0</v>
      </c>
      <c r="Y22" s="8">
        <v>0</v>
      </c>
      <c r="Z22" s="8">
        <v>0</v>
      </c>
      <c r="AA22" s="8">
        <v>0</v>
      </c>
      <c r="AB22" s="8">
        <v>0</v>
      </c>
      <c r="AC22" s="7">
        <f t="shared" si="2"/>
        <v>0</v>
      </c>
      <c r="AD22" s="3" t="str">
        <f t="shared" si="3"/>
        <v>Nem rövidtávú a feladat.</v>
      </c>
      <c r="AF22" s="8">
        <v>15000</v>
      </c>
      <c r="AG22" s="8">
        <v>0</v>
      </c>
      <c r="AH22" s="8">
        <v>0</v>
      </c>
      <c r="AI22" s="8">
        <v>0</v>
      </c>
      <c r="AJ22" s="8">
        <v>0</v>
      </c>
      <c r="AK22" s="8">
        <v>0</v>
      </c>
      <c r="AL22" s="8">
        <v>0</v>
      </c>
      <c r="AM22" s="8">
        <v>0</v>
      </c>
      <c r="AN22" s="8">
        <v>0</v>
      </c>
      <c r="AO22" s="8">
        <v>0</v>
      </c>
      <c r="AP22" s="8">
        <v>0</v>
      </c>
      <c r="AQ22" s="7">
        <f t="shared" si="4"/>
        <v>15000</v>
      </c>
      <c r="AR22" s="183" t="s">
        <v>415</v>
      </c>
      <c r="AS22" s="3" t="str">
        <f t="shared" si="5"/>
        <v>Forráshiányos a feladat!</v>
      </c>
      <c r="AU22" s="185"/>
      <c r="AV22" s="185" t="s">
        <v>133</v>
      </c>
      <c r="AW22" s="186">
        <f>COUNTA($G$3:G22)</f>
        <v>19</v>
      </c>
      <c r="AY22" s="9">
        <f>VLOOKUP($G22,Összesítő!$B:$F,3,FALSE)</f>
        <v>4189</v>
      </c>
      <c r="AZ22" s="9">
        <f t="shared" si="6"/>
        <v>0</v>
      </c>
      <c r="BA22" s="5">
        <f t="shared" si="7"/>
        <v>1</v>
      </c>
      <c r="BB22" s="5" t="str">
        <f t="shared" si="8"/>
        <v>H</v>
      </c>
      <c r="BC22" s="5">
        <f t="shared" si="9"/>
        <v>0</v>
      </c>
      <c r="BD22" s="5">
        <f t="shared" si="10"/>
        <v>0</v>
      </c>
      <c r="BE22" s="5">
        <f t="shared" si="11"/>
        <v>0</v>
      </c>
      <c r="BF22" s="9" t="str">
        <f t="shared" si="12"/>
        <v>Nem rövidtávú a feladat.</v>
      </c>
      <c r="BG22" s="5">
        <f t="shared" si="13"/>
        <v>1</v>
      </c>
      <c r="BH22" s="5">
        <f t="shared" si="14"/>
        <v>1</v>
      </c>
      <c r="BI22" s="5">
        <f t="shared" si="15"/>
        <v>1</v>
      </c>
      <c r="BJ22" s="5">
        <f t="shared" si="16"/>
        <v>1</v>
      </c>
      <c r="BK22" s="5">
        <f t="shared" si="17"/>
        <v>1</v>
      </c>
      <c r="BL22" s="4" t="str">
        <f t="shared" si="18"/>
        <v>Forráshiányos a feladat!</v>
      </c>
      <c r="BM22" s="5">
        <f t="shared" si="19"/>
        <v>0</v>
      </c>
      <c r="BN22" s="5">
        <f t="shared" si="20"/>
        <v>1</v>
      </c>
      <c r="BO22" s="5">
        <f t="shared" si="21"/>
        <v>0</v>
      </c>
      <c r="BP22" s="5">
        <f t="shared" si="22"/>
        <v>0</v>
      </c>
      <c r="BQ22" s="5">
        <f t="shared" si="23"/>
        <v>0</v>
      </c>
      <c r="BR22" s="9">
        <f t="shared" si="24"/>
        <v>0</v>
      </c>
      <c r="BS22" s="5">
        <f t="shared" si="25"/>
        <v>0</v>
      </c>
      <c r="BT22" s="5">
        <f t="shared" si="26"/>
        <v>0</v>
      </c>
      <c r="BU22" s="5">
        <f t="shared" si="27"/>
        <v>1</v>
      </c>
      <c r="BV22" s="5">
        <f t="shared" si="28"/>
        <v>1</v>
      </c>
      <c r="BW22" s="5">
        <f t="shared" si="29"/>
        <v>1</v>
      </c>
      <c r="BX22" s="5">
        <f t="shared" si="30"/>
        <v>1</v>
      </c>
      <c r="BY22" s="5">
        <f t="shared" si="31"/>
        <v>1</v>
      </c>
      <c r="BZ22" s="5">
        <f t="shared" si="32"/>
        <v>1</v>
      </c>
      <c r="CA22" s="5">
        <f t="shared" si="33"/>
        <v>1</v>
      </c>
      <c r="CB22" s="5">
        <f t="shared" si="34"/>
        <v>1</v>
      </c>
      <c r="CC22" s="5">
        <f t="shared" si="35"/>
        <v>1</v>
      </c>
      <c r="CD22" s="5" t="str">
        <f t="shared" si="36"/>
        <v>?</v>
      </c>
      <c r="CE22" s="4" t="str">
        <f t="shared" si="37"/>
        <v>Kitöltés rendben!</v>
      </c>
      <c r="CF22" s="5">
        <f t="shared" si="38"/>
        <v>1</v>
      </c>
      <c r="CG22" s="5">
        <f t="shared" si="39"/>
        <v>0</v>
      </c>
      <c r="CH22" s="5">
        <f t="shared" si="40"/>
        <v>1</v>
      </c>
    </row>
    <row r="23" spans="1:86" s="2" customFormat="1" ht="409.5" x14ac:dyDescent="0.25">
      <c r="A23" s="1" t="str">
        <f t="shared" si="0"/>
        <v>Kitöltés rendben!</v>
      </c>
      <c r="B23" s="184">
        <v>1</v>
      </c>
      <c r="C23" s="183" t="s">
        <v>437</v>
      </c>
      <c r="D23" s="185" t="s">
        <v>434</v>
      </c>
      <c r="E23" s="185" t="s">
        <v>413</v>
      </c>
      <c r="F23" s="186" t="str">
        <f>VLOOKUP($G23,Összesítő!$B:$F,2,FALSE)</f>
        <v>21-03009-1-035-01-01</v>
      </c>
      <c r="G23" s="183" t="s">
        <v>206</v>
      </c>
      <c r="H23" s="186" t="str">
        <f>AY23&amp;"_"&amp;AW23&amp;"_FIV_"&amp;LEFT(Előlap!$B$6,4)</f>
        <v>4189_20_FIV_2026</v>
      </c>
      <c r="I23" s="186" t="str">
        <f>VLOOKUP($G23,Összesítő!$B:$F,5,FALSE)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23" s="186" t="str">
        <f>VLOOKUP($G23,Összesítő!$B:$F,4,FALSE)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23" s="7">
        <f t="shared" si="1"/>
        <v>50000</v>
      </c>
      <c r="L23" s="184">
        <v>2027</v>
      </c>
      <c r="M23" s="184">
        <v>2036</v>
      </c>
      <c r="N23" s="13">
        <v>5000</v>
      </c>
      <c r="O23" s="8">
        <v>45000</v>
      </c>
      <c r="P23" s="8">
        <v>0</v>
      </c>
      <c r="R23" s="8">
        <v>5000</v>
      </c>
      <c r="S23" s="8">
        <v>0</v>
      </c>
      <c r="T23" s="8">
        <v>0</v>
      </c>
      <c r="U23" s="8">
        <v>0</v>
      </c>
      <c r="V23" s="8">
        <v>0</v>
      </c>
      <c r="W23" s="8">
        <v>0</v>
      </c>
      <c r="X23" s="8">
        <v>0</v>
      </c>
      <c r="Y23" s="8">
        <v>0</v>
      </c>
      <c r="Z23" s="8">
        <v>0</v>
      </c>
      <c r="AA23" s="8">
        <v>0</v>
      </c>
      <c r="AB23" s="8">
        <v>0</v>
      </c>
      <c r="AC23" s="7">
        <f t="shared" si="2"/>
        <v>5000</v>
      </c>
      <c r="AD23" s="3" t="str">
        <f t="shared" si="3"/>
        <v>A forrás egyenlő a költséggel (I.ütem).</v>
      </c>
      <c r="AF23" s="8">
        <v>15000</v>
      </c>
      <c r="AG23" s="8">
        <v>0</v>
      </c>
      <c r="AH23" s="8">
        <v>0</v>
      </c>
      <c r="AI23" s="8">
        <v>0</v>
      </c>
      <c r="AJ23" s="8">
        <v>0</v>
      </c>
      <c r="AK23" s="8">
        <v>0</v>
      </c>
      <c r="AL23" s="8">
        <v>0</v>
      </c>
      <c r="AM23" s="8">
        <v>0</v>
      </c>
      <c r="AN23" s="8">
        <v>0</v>
      </c>
      <c r="AO23" s="8">
        <v>0</v>
      </c>
      <c r="AP23" s="8">
        <v>0</v>
      </c>
      <c r="AQ23" s="7">
        <f t="shared" si="4"/>
        <v>15000</v>
      </c>
      <c r="AR23" s="183" t="s">
        <v>415</v>
      </c>
      <c r="AS23" s="3" t="str">
        <f t="shared" si="5"/>
        <v>Forráshiányos a feladat!</v>
      </c>
      <c r="AU23" s="185"/>
      <c r="AV23" s="185" t="s">
        <v>133</v>
      </c>
      <c r="AW23" s="186">
        <f>COUNTA($G$3:G23)</f>
        <v>20</v>
      </c>
      <c r="AY23" s="9">
        <f>VLOOKUP($G23,Összesítő!$B:$F,3,FALSE)</f>
        <v>4189</v>
      </c>
      <c r="AZ23" s="9">
        <f t="shared" si="6"/>
        <v>0</v>
      </c>
      <c r="BA23" s="5">
        <f t="shared" si="7"/>
        <v>1</v>
      </c>
      <c r="BB23" s="5" t="str">
        <f t="shared" si="8"/>
        <v>RH</v>
      </c>
      <c r="BC23" s="5">
        <f t="shared" si="9"/>
        <v>1</v>
      </c>
      <c r="BD23" s="5">
        <f t="shared" si="10"/>
        <v>0</v>
      </c>
      <c r="BE23" s="5">
        <f t="shared" si="11"/>
        <v>0</v>
      </c>
      <c r="BF23" s="9" t="str">
        <f t="shared" si="12"/>
        <v>A forrás egyenlő a költséggel (I.ütem).</v>
      </c>
      <c r="BG23" s="5">
        <f t="shared" si="13"/>
        <v>1</v>
      </c>
      <c r="BH23" s="5">
        <f t="shared" si="14"/>
        <v>1</v>
      </c>
      <c r="BI23" s="5">
        <f t="shared" si="15"/>
        <v>1</v>
      </c>
      <c r="BJ23" s="5">
        <f t="shared" si="16"/>
        <v>1</v>
      </c>
      <c r="BK23" s="5">
        <f t="shared" si="17"/>
        <v>1</v>
      </c>
      <c r="BL23" s="4" t="str">
        <f t="shared" si="18"/>
        <v>Forráshiányos a feladat!</v>
      </c>
      <c r="BM23" s="5">
        <f t="shared" si="19"/>
        <v>0</v>
      </c>
      <c r="BN23" s="5">
        <f t="shared" si="20"/>
        <v>1</v>
      </c>
      <c r="BO23" s="5">
        <f t="shared" si="21"/>
        <v>0</v>
      </c>
      <c r="BP23" s="5">
        <f t="shared" si="22"/>
        <v>0</v>
      </c>
      <c r="BQ23" s="5">
        <f t="shared" si="23"/>
        <v>0</v>
      </c>
      <c r="BR23" s="9">
        <f t="shared" si="24"/>
        <v>0</v>
      </c>
      <c r="BS23" s="5">
        <f t="shared" si="25"/>
        <v>0</v>
      </c>
      <c r="BT23" s="5">
        <f t="shared" si="26"/>
        <v>0</v>
      </c>
      <c r="BU23" s="5">
        <f t="shared" si="27"/>
        <v>1</v>
      </c>
      <c r="BV23" s="5">
        <f t="shared" si="28"/>
        <v>1</v>
      </c>
      <c r="BW23" s="5">
        <f t="shared" si="29"/>
        <v>1</v>
      </c>
      <c r="BX23" s="5">
        <f t="shared" si="30"/>
        <v>1</v>
      </c>
      <c r="BY23" s="5">
        <f t="shared" si="31"/>
        <v>1</v>
      </c>
      <c r="BZ23" s="5">
        <f t="shared" si="32"/>
        <v>1</v>
      </c>
      <c r="CA23" s="5">
        <f t="shared" si="33"/>
        <v>1</v>
      </c>
      <c r="CB23" s="5">
        <f t="shared" si="34"/>
        <v>1</v>
      </c>
      <c r="CC23" s="5">
        <f t="shared" si="35"/>
        <v>1</v>
      </c>
      <c r="CD23" s="5" t="str">
        <f t="shared" si="36"/>
        <v>?</v>
      </c>
      <c r="CE23" s="4" t="str">
        <f t="shared" si="37"/>
        <v>Kitöltés rendben!</v>
      </c>
      <c r="CF23" s="5">
        <f t="shared" si="38"/>
        <v>1</v>
      </c>
      <c r="CG23" s="5">
        <f t="shared" si="39"/>
        <v>1</v>
      </c>
      <c r="CH23" s="5">
        <f t="shared" si="40"/>
        <v>1</v>
      </c>
    </row>
    <row r="24" spans="1:86" s="2" customFormat="1" ht="409.5" x14ac:dyDescent="0.25">
      <c r="A24" s="1" t="str">
        <f t="shared" ref="A24:A93" si="41">IF($G24="","Nincs VKR kiválasztva!",CE24)</f>
        <v>Kitöltés rendben!</v>
      </c>
      <c r="B24" s="184">
        <v>1</v>
      </c>
      <c r="C24" s="183" t="s">
        <v>438</v>
      </c>
      <c r="D24" s="185" t="s">
        <v>435</v>
      </c>
      <c r="E24" s="185" t="s">
        <v>413</v>
      </c>
      <c r="F24" s="186" t="str">
        <f>VLOOKUP($G24,Összesítő!$B:$F,2,FALSE)</f>
        <v>21-03009-1-035-01-01</v>
      </c>
      <c r="G24" s="183" t="s">
        <v>206</v>
      </c>
      <c r="H24" s="186" t="str">
        <f>AY24&amp;"_"&amp;AW24&amp;"_FIV_"&amp;LEFT(Előlap!$B$6,4)</f>
        <v>4189_21_FIV_2026</v>
      </c>
      <c r="I24" s="186" t="str">
        <f>VLOOKUP($G24,Összesítő!$B:$F,5,FALSE)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24" s="186" t="str">
        <f>VLOOKUP($G24,Összesítő!$B:$F,4,FALSE)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24" s="7">
        <f t="shared" ref="K24:K93" si="42">N24+O24</f>
        <v>190782</v>
      </c>
      <c r="L24" s="184">
        <v>2027</v>
      </c>
      <c r="M24" s="184">
        <v>2027</v>
      </c>
      <c r="N24" s="13">
        <v>190782</v>
      </c>
      <c r="O24" s="8">
        <v>0</v>
      </c>
      <c r="P24" s="8">
        <v>0</v>
      </c>
      <c r="R24" s="8">
        <v>190782</v>
      </c>
      <c r="S24" s="8">
        <v>0</v>
      </c>
      <c r="T24" s="8">
        <v>0</v>
      </c>
      <c r="U24" s="8">
        <v>0</v>
      </c>
      <c r="V24" s="8">
        <v>0</v>
      </c>
      <c r="W24" s="8">
        <v>0</v>
      </c>
      <c r="X24" s="8">
        <v>0</v>
      </c>
      <c r="Y24" s="8">
        <v>0</v>
      </c>
      <c r="Z24" s="8">
        <v>0</v>
      </c>
      <c r="AA24" s="8">
        <v>0</v>
      </c>
      <c r="AB24" s="8">
        <v>0</v>
      </c>
      <c r="AC24" s="7">
        <f t="shared" ref="AC24:AC93" si="43">SUM(R24:AB24)</f>
        <v>190782</v>
      </c>
      <c r="AD24" s="3" t="str">
        <f t="shared" ref="AD24:AD93" si="44">IF($G24="","Nincs VKR kiválasztva!",IF(BA24=0,"Hiányos kitöltés!",BF24))</f>
        <v>A forrás egyenlő a költséggel (I.ütem).</v>
      </c>
      <c r="AF24" s="8">
        <v>0</v>
      </c>
      <c r="AG24" s="8">
        <v>0</v>
      </c>
      <c r="AH24" s="8">
        <v>0</v>
      </c>
      <c r="AI24" s="8">
        <v>0</v>
      </c>
      <c r="AJ24" s="8">
        <v>0</v>
      </c>
      <c r="AK24" s="8">
        <v>0</v>
      </c>
      <c r="AL24" s="8">
        <v>0</v>
      </c>
      <c r="AM24" s="8">
        <v>0</v>
      </c>
      <c r="AN24" s="8">
        <v>0</v>
      </c>
      <c r="AO24" s="8">
        <v>0</v>
      </c>
      <c r="AP24" s="8">
        <v>0</v>
      </c>
      <c r="AQ24" s="7">
        <f t="shared" ref="AQ24:AQ93" si="45">SUM(AF24:AP24)</f>
        <v>0</v>
      </c>
      <c r="AR24" s="183" t="s">
        <v>415</v>
      </c>
      <c r="AS24" s="3" t="str">
        <f t="shared" ref="AS24:AS93" si="46">IF($G24="","Nincs VKR kiválasztva!",IF($BA24=0,"Hiányos kitöltés!",IF($BN24=0,"Nem hosszútávú a feladat.",$BL24)))</f>
        <v>Nem hosszútávú a feladat.</v>
      </c>
      <c r="AU24" s="185"/>
      <c r="AV24" s="185" t="s">
        <v>133</v>
      </c>
      <c r="AW24" s="186">
        <f>COUNTA($G$3:G24)</f>
        <v>21</v>
      </c>
      <c r="AY24" s="9">
        <f>VLOOKUP($G24,Összesítő!$B:$F,3,FALSE)</f>
        <v>4189</v>
      </c>
      <c r="AZ24" s="9">
        <f t="shared" ref="AZ24:AZ93" si="47">LEN($AU24)</f>
        <v>0</v>
      </c>
      <c r="BA24" s="5">
        <f t="shared" ref="BA24:BA93" si="48">IF(OR($B24="",$C24="",$D24="",$E24="",$F24="",$L24="",$M24="",$N24="",$O24="",$P24=""),0,1)</f>
        <v>1</v>
      </c>
      <c r="BB24" s="5" t="str">
        <f t="shared" ref="BB24:BB93" si="49">IF($F24="",0,IF(AND($L24=2027,$M24=2027),"R",IF(AND($L24=2027,$M24&gt;2027),"RH",IF(AND($L24&gt;2027,$M24&gt;2027),"H","x"))))</f>
        <v>R</v>
      </c>
      <c r="BC24" s="5">
        <f t="shared" ref="BC24:BC93" si="50">IF(OR(BB24="R",BB24="RH"),1,0)</f>
        <v>1</v>
      </c>
      <c r="BD24" s="5">
        <f t="shared" ref="BD24:BD93" si="51">IF(AND($BB24="R",$O24&gt;0),1,IF(AND($BB24="H",$N24&gt;0),1,0))</f>
        <v>0</v>
      </c>
      <c r="BE24" s="5">
        <f t="shared" ref="BE24:BE93" si="52">IF($AC24&lt;$N24,1,IF($AC24=$N24,0))</f>
        <v>0</v>
      </c>
      <c r="BF24" s="9" t="str">
        <f t="shared" ref="BF24:BF93" si="53">IF($L24&gt;2027,"Nem rövidtávú a feladat.",IF($BE24=1,"Az I. ütem nem lehet forráshiányos!",IF($AC24&gt;$N24,"Többlet forrást jelölt meg az I.ütemnél! Kérjük, a többletet az 'Osszesito' fülön tüntesse fel!",IF($AC24=$N24,"A forrás egyenlő a költséggel (I.ütem).",0))))</f>
        <v>A forrás egyenlő a költséggel (I.ütem).</v>
      </c>
      <c r="BG24" s="5">
        <f t="shared" ref="BG24:BG93" si="54">IF(AND($R24&lt;&gt;"",$S24&lt;&gt;"",$T24&lt;&gt;"",$U24&lt;&gt;"",$V24&lt;&gt;"",$W24&lt;&gt;"",$X24&lt;&gt;"",$Y24&lt;&gt;"",$Z24&lt;&gt;"",$AA24&lt;&gt;"",$AB24&lt;&gt;""),1,0)</f>
        <v>1</v>
      </c>
      <c r="BH24" s="5">
        <f t="shared" ref="BH24:BH93" si="55">IF(AND($BG24=1,$N24=$AC24),1,0)</f>
        <v>1</v>
      </c>
      <c r="BI24" s="5">
        <f t="shared" ref="BI24:BI93" si="56">IF($AQ24&lt;$O24,1,0)</f>
        <v>0</v>
      </c>
      <c r="BJ24" s="5">
        <f t="shared" ref="BJ24:BJ93" si="57">IF(AND($AF24&lt;&gt;"",$AG24&lt;&gt;"",$AH24&lt;&gt;"",$AI24&lt;&gt;"",$AJ24&lt;&gt;"",$AK24&lt;&gt;"",$AL24&lt;&gt;"",$AM24&lt;&gt;"",$AN24&lt;&gt;"",$AO24&lt;&gt;"",$AP24&lt;&gt;""),1,0)</f>
        <v>1</v>
      </c>
      <c r="BK24" s="5">
        <f t="shared" ref="BK24:BK93" si="58">IF(AND($BJ24=1,$O24=$AQ24),1,IF(AND($BJ24=1,$O24&gt;$AQ24,AR24="igen"),1,0))</f>
        <v>1</v>
      </c>
      <c r="BL24" s="4" t="str">
        <f t="shared" ref="BL24:BL93" si="59">IF($M24&lt;2028,"Nem hosszútávú a feladat.",IF(AND($BI24=1,$AR24="nem"),"Forráshiányos a feladat? Jelölje az AR-oszlopban!",IF(AND($BI24=0,$AR24="igen"),"Forráshiányosnak jelölte a feladat az AR-oszlopban, de a forrás költség adatok alapnján nem az!",IF(AND($BI24=1,$AR24="igen"),"Forráshiányos a feladat!",IF($AQ24&gt;$O24,"Többlet forrást jelölt meg az II.ütemnél! Kérjük, a többletet az 'Osszesito' fülön tüntesse fel!",IF($AQ24=$O24,"A forrás egyenlő a költséggel (II.ütem).",0))))))</f>
        <v>Nem hosszútávú a feladat.</v>
      </c>
      <c r="BM24" s="5">
        <f t="shared" ref="BM24:BM93" si="60">IF($M24&lt;2028,1,0)</f>
        <v>1</v>
      </c>
      <c r="BN24" s="5">
        <f t="shared" ref="BN24:BN93" si="61">IF($M24&gt;2027,1,0)</f>
        <v>0</v>
      </c>
      <c r="BO24" s="5">
        <f t="shared" ref="BO24:BO93" si="62">IF(AND($BM24=1,$N24=0),1,0)</f>
        <v>0</v>
      </c>
      <c r="BP24" s="5">
        <f t="shared" ref="BP24:BP93" si="63">IF(AND($BN24=1,$O24=0),1,0)</f>
        <v>0</v>
      </c>
      <c r="BQ24" s="5">
        <f t="shared" ref="BQ24:BQ93" si="64">IF(AND($BB24="R",$N24=0,$AZ24&gt;29),1,IF(AND($BB24="RH",$N24=0,$AZ24&gt;29),1,0))</f>
        <v>0</v>
      </c>
      <c r="BR24" s="9" t="str">
        <f t="shared" ref="BR24:BR93" si="65">IF($BN24=0,"Nincs hosszútávú terv!",IF(AND($BB24="H",$O24=0,$AZ24=0),"Nullás a hosszútávú feladat és nincs hozzá indoklás!",IF(AND($BB24="RH",$O24=0,$AZ24=0),"Nullás a hosszútávú feladat és nincs hozzá indoklás!",IF(AND($BB24="R",$O24=0,$AZ24&lt;300),"Nullás a hosszútávú feladat és rövid hozzá az indoklás!",IF(AND($BB24="RH",$O24=0,$AZ24&lt;300),"Nullás a hosszútávú feladat és rövid hozzá az indoklás!",0)))))</f>
        <v>Nincs hosszútávú terv!</v>
      </c>
      <c r="BS24" s="5">
        <f t="shared" ref="BS24:BS93" si="66">IF(AND($BB24="R",$N24=0,$AZ24&gt;29),1,IF(AND($BB24="RH",$N24=0,$AZ24&gt;29),1,0))</f>
        <v>0</v>
      </c>
      <c r="BT24" s="5">
        <f t="shared" ref="BT24:BT93" si="67">IF(AND($BB24="H",$O24=0,$AZ24&gt;29),1,IF(AND($BB24="RH",$O24=0,$AZ24&gt;29),1,0))</f>
        <v>0</v>
      </c>
      <c r="BU24" s="5">
        <f t="shared" ref="BU24:BU93" si="68">IF($B24="",0,1)</f>
        <v>1</v>
      </c>
      <c r="BV24" s="5">
        <f t="shared" ref="BV24:BV93" si="69">IF($C24="",0,1)</f>
        <v>1</v>
      </c>
      <c r="BW24" s="5">
        <f t="shared" ref="BW24:BW93" si="70">IF($D24="",0,1)</f>
        <v>1</v>
      </c>
      <c r="BX24" s="5">
        <f t="shared" ref="BX24:BX93" si="71">IF($E24="",0,1)</f>
        <v>1</v>
      </c>
      <c r="BY24" s="5">
        <f t="shared" ref="BY24:BY93" si="72">IF($L24="",0,1)</f>
        <v>1</v>
      </c>
      <c r="BZ24" s="5">
        <f t="shared" ref="BZ24:BZ93" si="73">IF($M24="",0,1)</f>
        <v>1</v>
      </c>
      <c r="CA24" s="5">
        <f t="shared" ref="CA24:CA93" si="74">IF($N24="",0,1)</f>
        <v>1</v>
      </c>
      <c r="CB24" s="5">
        <f t="shared" ref="CB24:CB93" si="75">IF($O24="",0,1)</f>
        <v>1</v>
      </c>
      <c r="CC24" s="5">
        <f t="shared" ref="CC24:CC93" si="76">IF($P24="",0,1)</f>
        <v>1</v>
      </c>
      <c r="CD24" s="5" t="str">
        <f t="shared" ref="CD24:CD93" si="77">IF(AND($BA24=0,$BU24=0),"Hiányos kitöltés! (B-oszlop üres)",IF(AND($BA24=0,$BV24=0),"Hiányos kitöltés! (C-oszlop üres)",IF(AND($BA24=0,$BW24=0),"Hiányos kitöltés! (D-oszlop üres)",IF(AND($BA24=0,$BX24=0),"Hiányos kitöltés! (E-oszlop üres)",IF(AND($BA24=0,$BY24=0),"Hiányos kitöltés! (L-oszlop üres)",IF(AND($BA24=0,$BZ24=0),"Hiányos kitöltés! (M-oszlop üres)",IF(AND($BA24=0,$CA24=0),"Hiányos kitöltés! (N-oszlop üres)",IF(AND($BA24=0,$CB24=0),"Hiányos kitöltés! (O-oszlop üres)",IF(AND($BA24=0,$CC24=0),"Hiányos kitöltés! (P-oszlop üres)",IF(AND($BA24=0,$BG24=0),"Hiányos kitöltés! (I.ütem forrása hiányos!","?"))))))))))</f>
        <v>?</v>
      </c>
      <c r="CE24" s="4" t="str">
        <f t="shared" ref="CE24:CE93" si="78">IF($BA24=0,$CD24,IF($BG24=0,"I. ütem forrása nincs kitöltve!",IF($BJ24=0,"II. ütem forrása nincs kitöltve!",IF($BD24=1,"Költségek üteme nem megfelelő (az időtartam és a költség üteme eltér)!",IF(AND(BH24=0,$BA24=1,$BJ24=1,$BD24=1),"Kötelező cellák kitöltve, de az I. ütem forrása hibás!",IF(AND(BJ24=0,$BA24=1,$BJ24=1,$BD24=1),"Kötelező cellák kitöltve, de a II. ütem forrása hibás!",IF(AND($BO24=1,$AZ24&lt;30),"Nullás a rövidtávú feladat és rövid (hiányzik) a hozzá tartozó indoklás!",IF(AND($BP24=1,$AZ24&lt;30),"Nullás a hosszútávú feladat és rövid (hiányzik) a hozzá tartozó indoklás!",IF(AND(BN24=1,C24="2011_RENDKÍVÜLI"),"II. ütemre nem tervezhet Rendkívüli feladatot!",IF(BH24=0,AD24,IF(BK24=0,AS24,IF(AND(BC24=1,$P24&gt;$N24),"EM rendelet 2. melléklet terhére elszámolt költség nem lehet nagyobb az I. ütemre tervezett tényleges költségnél!",IF($AC24&gt;$N24,"Többlet forrást jelölt meg az I. ütemnél! A forrás ne legyen több a költségnél.",IF($AQ24&gt;$O24,"Többlet forrást jelölt meg a II. ütemnél! A forrás ne legyen több a költségnél.","Kitöltés rendben!"))))))))))))))</f>
        <v>Kitöltés rendben!</v>
      </c>
      <c r="CF24" s="5">
        <f t="shared" ref="CF24:CF93" si="79">IF(A24="Kitöltés rendben!",1,0)</f>
        <v>1</v>
      </c>
      <c r="CG24" s="5">
        <f t="shared" ref="CG24:CG93" si="80">IF(AND($BB24="R",$CF24=1),1,IF(AND($BB24="RH",$CF24=1),1,0))</f>
        <v>1</v>
      </c>
      <c r="CH24" s="5">
        <f t="shared" ref="CH24:CH93" si="81">IF(AND($BB24="H",$CF24=1),1,IF(AND($BB24="RH",$CF24=1),1,0))</f>
        <v>0</v>
      </c>
    </row>
    <row r="25" spans="1:86" s="2" customFormat="1" ht="75" hidden="1" x14ac:dyDescent="0.25">
      <c r="A25" s="1" t="str">
        <f t="shared" si="41"/>
        <v>Kitöltés rendben!</v>
      </c>
      <c r="B25" s="184">
        <v>1</v>
      </c>
      <c r="C25" s="183" t="s">
        <v>86</v>
      </c>
      <c r="D25" s="185" t="s">
        <v>414</v>
      </c>
      <c r="E25" s="185" t="s">
        <v>413</v>
      </c>
      <c r="F25" s="186" t="str">
        <f>VLOOKUP($G25,Összesítő!$B:$F,2,FALSE)</f>
        <v>21-13587-1-003-00-13</v>
      </c>
      <c r="G25" s="183" t="s">
        <v>282</v>
      </c>
      <c r="H25" s="186" t="str">
        <f>AY25&amp;"_"&amp;AW25&amp;"_FIV_"&amp;LEFT(Előlap!$B$6,4)</f>
        <v>4208_22_FIV_2026</v>
      </c>
      <c r="I25" s="186" t="str">
        <f>VLOOKUP($G25,Összesítő!$B:$F,5,FALSE)</f>
        <v>Felsőcsatár, Narda, Vaskeresztes</v>
      </c>
      <c r="J25" s="186" t="str">
        <f>VLOOKUP($G25,Összesítő!$B:$F,4,FALSE)</f>
        <v>Felsőcsatár Község Önkormányzata, Narda Község Önkormányzata, Vaskeresztes Község Önkormányzata</v>
      </c>
      <c r="K25" s="7">
        <f t="shared" si="42"/>
        <v>85000</v>
      </c>
      <c r="L25" s="184">
        <v>2028</v>
      </c>
      <c r="M25" s="184">
        <v>2036</v>
      </c>
      <c r="N25" s="13">
        <v>0</v>
      </c>
      <c r="O25" s="8">
        <v>85000</v>
      </c>
      <c r="P25" s="8">
        <v>0</v>
      </c>
      <c r="R25" s="8">
        <v>0</v>
      </c>
      <c r="S25" s="8">
        <v>0</v>
      </c>
      <c r="T25" s="8">
        <v>0</v>
      </c>
      <c r="U25" s="8">
        <v>0</v>
      </c>
      <c r="V25" s="8">
        <v>0</v>
      </c>
      <c r="W25" s="8">
        <v>0</v>
      </c>
      <c r="X25" s="8">
        <v>0</v>
      </c>
      <c r="Y25" s="8">
        <v>0</v>
      </c>
      <c r="Z25" s="8">
        <v>0</v>
      </c>
      <c r="AA25" s="8">
        <v>0</v>
      </c>
      <c r="AB25" s="8">
        <v>0</v>
      </c>
      <c r="AC25" s="7">
        <f t="shared" si="43"/>
        <v>0</v>
      </c>
      <c r="AD25" s="3" t="str">
        <f t="shared" si="44"/>
        <v>Nem rövidtávú a feladat.</v>
      </c>
      <c r="AF25" s="8">
        <v>5500</v>
      </c>
      <c r="AG25" s="8">
        <v>0</v>
      </c>
      <c r="AH25" s="8">
        <v>0</v>
      </c>
      <c r="AI25" s="8">
        <v>0</v>
      </c>
      <c r="AJ25" s="8">
        <v>0</v>
      </c>
      <c r="AK25" s="8">
        <v>0</v>
      </c>
      <c r="AL25" s="8">
        <v>0</v>
      </c>
      <c r="AM25" s="8">
        <v>0</v>
      </c>
      <c r="AN25" s="8">
        <v>0</v>
      </c>
      <c r="AO25" s="8">
        <v>0</v>
      </c>
      <c r="AP25" s="8">
        <v>0</v>
      </c>
      <c r="AQ25" s="7">
        <f t="shared" si="45"/>
        <v>5500</v>
      </c>
      <c r="AR25" s="183" t="s">
        <v>415</v>
      </c>
      <c r="AS25" s="3" t="str">
        <f t="shared" si="46"/>
        <v>Forráshiányos a feladat!</v>
      </c>
      <c r="AU25" s="185"/>
      <c r="AV25" s="185" t="s">
        <v>133</v>
      </c>
      <c r="AW25" s="186">
        <f>COUNTA($G$3:G25)</f>
        <v>22</v>
      </c>
      <c r="AY25" s="9">
        <f>VLOOKUP($G25,Összesítő!$B:$F,3,FALSE)</f>
        <v>4208</v>
      </c>
      <c r="AZ25" s="9">
        <f t="shared" si="47"/>
        <v>0</v>
      </c>
      <c r="BA25" s="5">
        <f t="shared" si="48"/>
        <v>1</v>
      </c>
      <c r="BB25" s="5" t="str">
        <f t="shared" si="49"/>
        <v>H</v>
      </c>
      <c r="BC25" s="5">
        <f t="shared" si="50"/>
        <v>0</v>
      </c>
      <c r="BD25" s="5">
        <f t="shared" si="51"/>
        <v>0</v>
      </c>
      <c r="BE25" s="5">
        <f t="shared" si="52"/>
        <v>0</v>
      </c>
      <c r="BF25" s="9" t="str">
        <f t="shared" si="53"/>
        <v>Nem rövidtávú a feladat.</v>
      </c>
      <c r="BG25" s="5">
        <f t="shared" si="54"/>
        <v>1</v>
      </c>
      <c r="BH25" s="5">
        <f t="shared" si="55"/>
        <v>1</v>
      </c>
      <c r="BI25" s="5">
        <f t="shared" si="56"/>
        <v>1</v>
      </c>
      <c r="BJ25" s="5">
        <f t="shared" si="57"/>
        <v>1</v>
      </c>
      <c r="BK25" s="5">
        <f t="shared" si="58"/>
        <v>1</v>
      </c>
      <c r="BL25" s="4" t="str">
        <f t="shared" si="59"/>
        <v>Forráshiányos a feladat!</v>
      </c>
      <c r="BM25" s="5">
        <f t="shared" si="60"/>
        <v>0</v>
      </c>
      <c r="BN25" s="5">
        <f t="shared" si="61"/>
        <v>1</v>
      </c>
      <c r="BO25" s="5">
        <f t="shared" si="62"/>
        <v>0</v>
      </c>
      <c r="BP25" s="5">
        <f t="shared" si="63"/>
        <v>0</v>
      </c>
      <c r="BQ25" s="5">
        <f t="shared" si="64"/>
        <v>0</v>
      </c>
      <c r="BR25" s="9">
        <f t="shared" si="65"/>
        <v>0</v>
      </c>
      <c r="BS25" s="5">
        <f t="shared" si="66"/>
        <v>0</v>
      </c>
      <c r="BT25" s="5">
        <f t="shared" si="67"/>
        <v>0</v>
      </c>
      <c r="BU25" s="5">
        <f t="shared" si="68"/>
        <v>1</v>
      </c>
      <c r="BV25" s="5">
        <f t="shared" si="69"/>
        <v>1</v>
      </c>
      <c r="BW25" s="5">
        <f t="shared" si="70"/>
        <v>1</v>
      </c>
      <c r="BX25" s="5">
        <f t="shared" si="71"/>
        <v>1</v>
      </c>
      <c r="BY25" s="5">
        <f t="shared" si="72"/>
        <v>1</v>
      </c>
      <c r="BZ25" s="5">
        <f t="shared" si="73"/>
        <v>1</v>
      </c>
      <c r="CA25" s="5">
        <f t="shared" si="74"/>
        <v>1</v>
      </c>
      <c r="CB25" s="5">
        <f t="shared" si="75"/>
        <v>1</v>
      </c>
      <c r="CC25" s="5">
        <f t="shared" si="76"/>
        <v>1</v>
      </c>
      <c r="CD25" s="5" t="str">
        <f t="shared" si="77"/>
        <v>?</v>
      </c>
      <c r="CE25" s="4" t="str">
        <f t="shared" si="78"/>
        <v>Kitöltés rendben!</v>
      </c>
      <c r="CF25" s="5">
        <f t="shared" si="79"/>
        <v>1</v>
      </c>
      <c r="CG25" s="5">
        <f t="shared" si="80"/>
        <v>0</v>
      </c>
      <c r="CH25" s="5">
        <f t="shared" si="81"/>
        <v>1</v>
      </c>
    </row>
    <row r="26" spans="1:86" s="2" customFormat="1" ht="75" hidden="1" x14ac:dyDescent="0.25">
      <c r="A26" s="1" t="str">
        <f t="shared" si="41"/>
        <v>Kitöltés rendben!</v>
      </c>
      <c r="B26" s="184">
        <v>2</v>
      </c>
      <c r="C26" s="183" t="s">
        <v>86</v>
      </c>
      <c r="D26" s="185" t="s">
        <v>440</v>
      </c>
      <c r="E26" s="185" t="s">
        <v>413</v>
      </c>
      <c r="F26" s="186" t="str">
        <f>VLOOKUP($G26,Összesítő!$B:$F,2,FALSE)</f>
        <v>21-13587-1-003-00-13</v>
      </c>
      <c r="G26" s="183" t="s">
        <v>282</v>
      </c>
      <c r="H26" s="186" t="str">
        <f>AY26&amp;"_"&amp;AW26&amp;"_FIV_"&amp;LEFT(Előlap!$B$6,4)</f>
        <v>4208_23_FIV_2026</v>
      </c>
      <c r="I26" s="186" t="str">
        <f>VLOOKUP($G26,Összesítő!$B:$F,5,FALSE)</f>
        <v>Felsőcsatár, Narda, Vaskeresztes</v>
      </c>
      <c r="J26" s="186" t="str">
        <f>VLOOKUP($G26,Összesítő!$B:$F,4,FALSE)</f>
        <v>Felsőcsatár Község Önkormányzata, Narda Község Önkormányzata, Vaskeresztes Község Önkormányzata</v>
      </c>
      <c r="K26" s="7">
        <f t="shared" si="42"/>
        <v>50000</v>
      </c>
      <c r="L26" s="184">
        <v>2028</v>
      </c>
      <c r="M26" s="184">
        <v>2036</v>
      </c>
      <c r="N26" s="13">
        <v>0</v>
      </c>
      <c r="O26" s="8">
        <v>50000</v>
      </c>
      <c r="P26" s="8">
        <v>0</v>
      </c>
      <c r="R26" s="8">
        <v>0</v>
      </c>
      <c r="S26" s="8">
        <v>0</v>
      </c>
      <c r="T26" s="8">
        <v>0</v>
      </c>
      <c r="U26" s="8">
        <v>0</v>
      </c>
      <c r="V26" s="8">
        <v>0</v>
      </c>
      <c r="W26" s="8">
        <v>0</v>
      </c>
      <c r="X26" s="8">
        <v>0</v>
      </c>
      <c r="Y26" s="8">
        <v>0</v>
      </c>
      <c r="Z26" s="8">
        <v>0</v>
      </c>
      <c r="AA26" s="8">
        <v>0</v>
      </c>
      <c r="AB26" s="8">
        <v>0</v>
      </c>
      <c r="AC26" s="7">
        <f t="shared" si="43"/>
        <v>0</v>
      </c>
      <c r="AD26" s="3" t="str">
        <f t="shared" si="44"/>
        <v>Nem rövidtávú a feladat.</v>
      </c>
      <c r="AF26" s="8">
        <v>5500</v>
      </c>
      <c r="AG26" s="8">
        <v>0</v>
      </c>
      <c r="AH26" s="8">
        <v>0</v>
      </c>
      <c r="AI26" s="8">
        <v>0</v>
      </c>
      <c r="AJ26" s="8">
        <v>0</v>
      </c>
      <c r="AK26" s="8">
        <v>0</v>
      </c>
      <c r="AL26" s="8">
        <v>0</v>
      </c>
      <c r="AM26" s="8">
        <v>0</v>
      </c>
      <c r="AN26" s="8">
        <v>0</v>
      </c>
      <c r="AO26" s="8">
        <v>0</v>
      </c>
      <c r="AP26" s="8">
        <v>0</v>
      </c>
      <c r="AQ26" s="7">
        <f t="shared" si="45"/>
        <v>5500</v>
      </c>
      <c r="AR26" s="183" t="s">
        <v>415</v>
      </c>
      <c r="AS26" s="3" t="str">
        <f t="shared" si="46"/>
        <v>Forráshiányos a feladat!</v>
      </c>
      <c r="AU26" s="185"/>
      <c r="AV26" s="185" t="s">
        <v>133</v>
      </c>
      <c r="AW26" s="186">
        <f>COUNTA($G$3:G26)</f>
        <v>23</v>
      </c>
      <c r="AY26" s="9">
        <f>VLOOKUP($G26,Összesítő!$B:$F,3,FALSE)</f>
        <v>4208</v>
      </c>
      <c r="AZ26" s="9">
        <f t="shared" si="47"/>
        <v>0</v>
      </c>
      <c r="BA26" s="5">
        <f t="shared" si="48"/>
        <v>1</v>
      </c>
      <c r="BB26" s="5" t="str">
        <f t="shared" si="49"/>
        <v>H</v>
      </c>
      <c r="BC26" s="5">
        <f t="shared" si="50"/>
        <v>0</v>
      </c>
      <c r="BD26" s="5">
        <f t="shared" si="51"/>
        <v>0</v>
      </c>
      <c r="BE26" s="5">
        <f t="shared" si="52"/>
        <v>0</v>
      </c>
      <c r="BF26" s="9" t="str">
        <f t="shared" si="53"/>
        <v>Nem rövidtávú a feladat.</v>
      </c>
      <c r="BG26" s="5">
        <f t="shared" si="54"/>
        <v>1</v>
      </c>
      <c r="BH26" s="5">
        <f t="shared" si="55"/>
        <v>1</v>
      </c>
      <c r="BI26" s="5">
        <f t="shared" si="56"/>
        <v>1</v>
      </c>
      <c r="BJ26" s="5">
        <f t="shared" si="57"/>
        <v>1</v>
      </c>
      <c r="BK26" s="5">
        <f t="shared" si="58"/>
        <v>1</v>
      </c>
      <c r="BL26" s="4" t="str">
        <f t="shared" si="59"/>
        <v>Forráshiányos a feladat!</v>
      </c>
      <c r="BM26" s="5">
        <f t="shared" si="60"/>
        <v>0</v>
      </c>
      <c r="BN26" s="5">
        <f t="shared" si="61"/>
        <v>1</v>
      </c>
      <c r="BO26" s="5">
        <f t="shared" si="62"/>
        <v>0</v>
      </c>
      <c r="BP26" s="5">
        <f t="shared" si="63"/>
        <v>0</v>
      </c>
      <c r="BQ26" s="5">
        <f t="shared" si="64"/>
        <v>0</v>
      </c>
      <c r="BR26" s="9">
        <f t="shared" si="65"/>
        <v>0</v>
      </c>
      <c r="BS26" s="5">
        <f t="shared" si="66"/>
        <v>0</v>
      </c>
      <c r="BT26" s="5">
        <f t="shared" si="67"/>
        <v>0</v>
      </c>
      <c r="BU26" s="5">
        <f t="shared" si="68"/>
        <v>1</v>
      </c>
      <c r="BV26" s="5">
        <f t="shared" si="69"/>
        <v>1</v>
      </c>
      <c r="BW26" s="5">
        <f t="shared" si="70"/>
        <v>1</v>
      </c>
      <c r="BX26" s="5">
        <f t="shared" si="71"/>
        <v>1</v>
      </c>
      <c r="BY26" s="5">
        <f t="shared" si="72"/>
        <v>1</v>
      </c>
      <c r="BZ26" s="5">
        <f t="shared" si="73"/>
        <v>1</v>
      </c>
      <c r="CA26" s="5">
        <f t="shared" si="74"/>
        <v>1</v>
      </c>
      <c r="CB26" s="5">
        <f t="shared" si="75"/>
        <v>1</v>
      </c>
      <c r="CC26" s="5">
        <f t="shared" si="76"/>
        <v>1</v>
      </c>
      <c r="CD26" s="5" t="str">
        <f t="shared" si="77"/>
        <v>?</v>
      </c>
      <c r="CE26" s="4" t="str">
        <f t="shared" si="78"/>
        <v>Kitöltés rendben!</v>
      </c>
      <c r="CF26" s="5">
        <f t="shared" si="79"/>
        <v>1</v>
      </c>
      <c r="CG26" s="5">
        <f t="shared" si="80"/>
        <v>0</v>
      </c>
      <c r="CH26" s="5">
        <f t="shared" si="81"/>
        <v>1</v>
      </c>
    </row>
    <row r="27" spans="1:86" s="2" customFormat="1" ht="75" hidden="1" x14ac:dyDescent="0.25">
      <c r="A27" s="1" t="str">
        <f t="shared" si="41"/>
        <v>Kitöltés rendben!</v>
      </c>
      <c r="B27" s="184">
        <v>2</v>
      </c>
      <c r="C27" s="183" t="s">
        <v>101</v>
      </c>
      <c r="D27" s="185" t="s">
        <v>441</v>
      </c>
      <c r="E27" s="185" t="s">
        <v>413</v>
      </c>
      <c r="F27" s="186" t="str">
        <f>VLOOKUP($G27,Összesítő!$B:$F,2,FALSE)</f>
        <v>21-13587-1-003-00-13</v>
      </c>
      <c r="G27" s="183" t="s">
        <v>282</v>
      </c>
      <c r="H27" s="186" t="str">
        <f>AY27&amp;"_"&amp;AW27&amp;"_FIV_"&amp;LEFT(Előlap!$B$6,4)</f>
        <v>4208_24_FIV_2026</v>
      </c>
      <c r="I27" s="186" t="str">
        <f>VLOOKUP($G27,Összesítő!$B:$F,5,FALSE)</f>
        <v>Felsőcsatár, Narda, Vaskeresztes</v>
      </c>
      <c r="J27" s="186" t="str">
        <f>VLOOKUP($G27,Összesítő!$B:$F,4,FALSE)</f>
        <v>Felsőcsatár Község Önkormányzata, Narda Község Önkormányzata, Vaskeresztes Község Önkormányzata</v>
      </c>
      <c r="K27" s="7">
        <f t="shared" si="42"/>
        <v>20000</v>
      </c>
      <c r="L27" s="184">
        <v>2028</v>
      </c>
      <c r="M27" s="184">
        <v>2036</v>
      </c>
      <c r="N27" s="13">
        <v>0</v>
      </c>
      <c r="O27" s="8">
        <v>20000</v>
      </c>
      <c r="P27" s="8">
        <v>0</v>
      </c>
      <c r="R27" s="8">
        <v>0</v>
      </c>
      <c r="S27" s="8">
        <v>0</v>
      </c>
      <c r="T27" s="8">
        <v>0</v>
      </c>
      <c r="U27" s="8">
        <v>0</v>
      </c>
      <c r="V27" s="8">
        <v>0</v>
      </c>
      <c r="W27" s="8">
        <v>0</v>
      </c>
      <c r="X27" s="8">
        <v>0</v>
      </c>
      <c r="Y27" s="8">
        <v>0</v>
      </c>
      <c r="Z27" s="8">
        <v>0</v>
      </c>
      <c r="AA27" s="8">
        <v>0</v>
      </c>
      <c r="AB27" s="8">
        <v>0</v>
      </c>
      <c r="AC27" s="7">
        <f t="shared" si="43"/>
        <v>0</v>
      </c>
      <c r="AD27" s="3" t="str">
        <f t="shared" si="44"/>
        <v>Nem rövidtávú a feladat.</v>
      </c>
      <c r="AF27" s="8">
        <v>2200</v>
      </c>
      <c r="AG27" s="8">
        <v>0</v>
      </c>
      <c r="AH27" s="8">
        <v>0</v>
      </c>
      <c r="AI27" s="8">
        <v>0</v>
      </c>
      <c r="AJ27" s="8">
        <v>0</v>
      </c>
      <c r="AK27" s="8">
        <v>0</v>
      </c>
      <c r="AL27" s="8">
        <v>0</v>
      </c>
      <c r="AM27" s="8">
        <v>0</v>
      </c>
      <c r="AN27" s="8">
        <v>0</v>
      </c>
      <c r="AO27" s="8">
        <v>0</v>
      </c>
      <c r="AP27" s="8">
        <v>0</v>
      </c>
      <c r="AQ27" s="7">
        <f t="shared" si="45"/>
        <v>2200</v>
      </c>
      <c r="AR27" s="183" t="s">
        <v>415</v>
      </c>
      <c r="AS27" s="3" t="str">
        <f t="shared" si="46"/>
        <v>Forráshiányos a feladat!</v>
      </c>
      <c r="AU27" s="185"/>
      <c r="AV27" s="185" t="s">
        <v>133</v>
      </c>
      <c r="AW27" s="186">
        <f>COUNTA($G$3:G27)</f>
        <v>24</v>
      </c>
      <c r="AY27" s="9">
        <f>VLOOKUP($G27,Összesítő!$B:$F,3,FALSE)</f>
        <v>4208</v>
      </c>
      <c r="AZ27" s="9">
        <f t="shared" si="47"/>
        <v>0</v>
      </c>
      <c r="BA27" s="5">
        <f t="shared" si="48"/>
        <v>1</v>
      </c>
      <c r="BB27" s="5" t="str">
        <f t="shared" si="49"/>
        <v>H</v>
      </c>
      <c r="BC27" s="5">
        <f t="shared" si="50"/>
        <v>0</v>
      </c>
      <c r="BD27" s="5">
        <f t="shared" si="51"/>
        <v>0</v>
      </c>
      <c r="BE27" s="5">
        <f t="shared" si="52"/>
        <v>0</v>
      </c>
      <c r="BF27" s="9" t="str">
        <f t="shared" si="53"/>
        <v>Nem rövidtávú a feladat.</v>
      </c>
      <c r="BG27" s="5">
        <f t="shared" si="54"/>
        <v>1</v>
      </c>
      <c r="BH27" s="5">
        <f t="shared" si="55"/>
        <v>1</v>
      </c>
      <c r="BI27" s="5">
        <f t="shared" si="56"/>
        <v>1</v>
      </c>
      <c r="BJ27" s="5">
        <f t="shared" si="57"/>
        <v>1</v>
      </c>
      <c r="BK27" s="5">
        <f t="shared" si="58"/>
        <v>1</v>
      </c>
      <c r="BL27" s="4" t="str">
        <f t="shared" si="59"/>
        <v>Forráshiányos a feladat!</v>
      </c>
      <c r="BM27" s="5">
        <f t="shared" si="60"/>
        <v>0</v>
      </c>
      <c r="BN27" s="5">
        <f t="shared" si="61"/>
        <v>1</v>
      </c>
      <c r="BO27" s="5">
        <f t="shared" si="62"/>
        <v>0</v>
      </c>
      <c r="BP27" s="5">
        <f t="shared" si="63"/>
        <v>0</v>
      </c>
      <c r="BQ27" s="5">
        <f t="shared" si="64"/>
        <v>0</v>
      </c>
      <c r="BR27" s="9">
        <f t="shared" si="65"/>
        <v>0</v>
      </c>
      <c r="BS27" s="5">
        <f t="shared" si="66"/>
        <v>0</v>
      </c>
      <c r="BT27" s="5">
        <f t="shared" si="67"/>
        <v>0</v>
      </c>
      <c r="BU27" s="5">
        <f t="shared" si="68"/>
        <v>1</v>
      </c>
      <c r="BV27" s="5">
        <f t="shared" si="69"/>
        <v>1</v>
      </c>
      <c r="BW27" s="5">
        <f t="shared" si="70"/>
        <v>1</v>
      </c>
      <c r="BX27" s="5">
        <f t="shared" si="71"/>
        <v>1</v>
      </c>
      <c r="BY27" s="5">
        <f t="shared" si="72"/>
        <v>1</v>
      </c>
      <c r="BZ27" s="5">
        <f t="shared" si="73"/>
        <v>1</v>
      </c>
      <c r="CA27" s="5">
        <f t="shared" si="74"/>
        <v>1</v>
      </c>
      <c r="CB27" s="5">
        <f t="shared" si="75"/>
        <v>1</v>
      </c>
      <c r="CC27" s="5">
        <f t="shared" si="76"/>
        <v>1</v>
      </c>
      <c r="CD27" s="5" t="str">
        <f t="shared" si="77"/>
        <v>?</v>
      </c>
      <c r="CE27" s="4" t="str">
        <f t="shared" si="78"/>
        <v>Kitöltés rendben!</v>
      </c>
      <c r="CF27" s="5">
        <f t="shared" si="79"/>
        <v>1</v>
      </c>
      <c r="CG27" s="5">
        <f t="shared" si="80"/>
        <v>0</v>
      </c>
      <c r="CH27" s="5">
        <f t="shared" si="81"/>
        <v>1</v>
      </c>
    </row>
    <row r="28" spans="1:86" s="2" customFormat="1" ht="75" hidden="1" x14ac:dyDescent="0.25">
      <c r="A28" s="1" t="str">
        <f t="shared" si="41"/>
        <v>Kitöltés rendben!</v>
      </c>
      <c r="B28" s="184">
        <v>2</v>
      </c>
      <c r="C28" s="183" t="s">
        <v>37</v>
      </c>
      <c r="D28" s="185" t="s">
        <v>442</v>
      </c>
      <c r="E28" s="185" t="s">
        <v>413</v>
      </c>
      <c r="F28" s="186" t="str">
        <f>VLOOKUP($G28,Összesítő!$B:$F,2,FALSE)</f>
        <v>21-13587-1-003-00-13</v>
      </c>
      <c r="G28" s="183" t="s">
        <v>282</v>
      </c>
      <c r="H28" s="186" t="str">
        <f>AY28&amp;"_"&amp;AW28&amp;"_FIV_"&amp;LEFT(Előlap!$B$6,4)</f>
        <v>4208_25_FIV_2026</v>
      </c>
      <c r="I28" s="186" t="str">
        <f>VLOOKUP($G28,Összesítő!$B:$F,5,FALSE)</f>
        <v>Felsőcsatár, Narda, Vaskeresztes</v>
      </c>
      <c r="J28" s="186" t="str">
        <f>VLOOKUP($G28,Összesítő!$B:$F,4,FALSE)</f>
        <v>Felsőcsatár Község Önkormányzata, Narda Község Önkormányzata, Vaskeresztes Község Önkormányzata</v>
      </c>
      <c r="K28" s="7">
        <f t="shared" si="42"/>
        <v>50000</v>
      </c>
      <c r="L28" s="184">
        <v>2028</v>
      </c>
      <c r="M28" s="184">
        <v>2036</v>
      </c>
      <c r="N28" s="13">
        <v>0</v>
      </c>
      <c r="O28" s="8">
        <v>50000</v>
      </c>
      <c r="P28" s="8">
        <v>0</v>
      </c>
      <c r="R28" s="8">
        <v>0</v>
      </c>
      <c r="S28" s="8">
        <v>0</v>
      </c>
      <c r="T28" s="8">
        <v>0</v>
      </c>
      <c r="U28" s="8">
        <v>0</v>
      </c>
      <c r="V28" s="8">
        <v>0</v>
      </c>
      <c r="W28" s="8">
        <v>0</v>
      </c>
      <c r="X28" s="8">
        <v>0</v>
      </c>
      <c r="Y28" s="8">
        <v>0</v>
      </c>
      <c r="Z28" s="8">
        <v>0</v>
      </c>
      <c r="AA28" s="8">
        <v>0</v>
      </c>
      <c r="AB28" s="8">
        <v>0</v>
      </c>
      <c r="AC28" s="7">
        <f t="shared" si="43"/>
        <v>0</v>
      </c>
      <c r="AD28" s="3" t="str">
        <f t="shared" si="44"/>
        <v>Nem rövidtávú a feladat.</v>
      </c>
      <c r="AF28" s="8">
        <v>5500</v>
      </c>
      <c r="AG28" s="8">
        <v>0</v>
      </c>
      <c r="AH28" s="8">
        <v>0</v>
      </c>
      <c r="AI28" s="8">
        <v>0</v>
      </c>
      <c r="AJ28" s="8">
        <v>0</v>
      </c>
      <c r="AK28" s="8">
        <v>0</v>
      </c>
      <c r="AL28" s="8">
        <v>0</v>
      </c>
      <c r="AM28" s="8">
        <v>0</v>
      </c>
      <c r="AN28" s="8">
        <v>0</v>
      </c>
      <c r="AO28" s="8">
        <v>0</v>
      </c>
      <c r="AP28" s="8">
        <v>0</v>
      </c>
      <c r="AQ28" s="7">
        <f t="shared" si="45"/>
        <v>5500</v>
      </c>
      <c r="AR28" s="183" t="s">
        <v>415</v>
      </c>
      <c r="AS28" s="3" t="str">
        <f t="shared" si="46"/>
        <v>Forráshiányos a feladat!</v>
      </c>
      <c r="AU28" s="185"/>
      <c r="AV28" s="185" t="s">
        <v>133</v>
      </c>
      <c r="AW28" s="186">
        <f>COUNTA($G$3:G28)</f>
        <v>25</v>
      </c>
      <c r="AY28" s="9">
        <f>VLOOKUP($G28,Összesítő!$B:$F,3,FALSE)</f>
        <v>4208</v>
      </c>
      <c r="AZ28" s="9">
        <f t="shared" si="47"/>
        <v>0</v>
      </c>
      <c r="BA28" s="5">
        <f t="shared" si="48"/>
        <v>1</v>
      </c>
      <c r="BB28" s="5" t="str">
        <f t="shared" si="49"/>
        <v>H</v>
      </c>
      <c r="BC28" s="5">
        <f t="shared" si="50"/>
        <v>0</v>
      </c>
      <c r="BD28" s="5">
        <f t="shared" si="51"/>
        <v>0</v>
      </c>
      <c r="BE28" s="5">
        <f t="shared" si="52"/>
        <v>0</v>
      </c>
      <c r="BF28" s="9" t="str">
        <f t="shared" si="53"/>
        <v>Nem rövidtávú a feladat.</v>
      </c>
      <c r="BG28" s="5">
        <f t="shared" si="54"/>
        <v>1</v>
      </c>
      <c r="BH28" s="5">
        <f t="shared" si="55"/>
        <v>1</v>
      </c>
      <c r="BI28" s="5">
        <f t="shared" si="56"/>
        <v>1</v>
      </c>
      <c r="BJ28" s="5">
        <f t="shared" si="57"/>
        <v>1</v>
      </c>
      <c r="BK28" s="5">
        <f t="shared" si="58"/>
        <v>1</v>
      </c>
      <c r="BL28" s="4" t="str">
        <f t="shared" si="59"/>
        <v>Forráshiányos a feladat!</v>
      </c>
      <c r="BM28" s="5">
        <f t="shared" si="60"/>
        <v>0</v>
      </c>
      <c r="BN28" s="5">
        <f t="shared" si="61"/>
        <v>1</v>
      </c>
      <c r="BO28" s="5">
        <f t="shared" si="62"/>
        <v>0</v>
      </c>
      <c r="BP28" s="5">
        <f t="shared" si="63"/>
        <v>0</v>
      </c>
      <c r="BQ28" s="5">
        <f t="shared" si="64"/>
        <v>0</v>
      </c>
      <c r="BR28" s="9">
        <f t="shared" si="65"/>
        <v>0</v>
      </c>
      <c r="BS28" s="5">
        <f t="shared" si="66"/>
        <v>0</v>
      </c>
      <c r="BT28" s="5">
        <f t="shared" si="67"/>
        <v>0</v>
      </c>
      <c r="BU28" s="5">
        <f t="shared" si="68"/>
        <v>1</v>
      </c>
      <c r="BV28" s="5">
        <f t="shared" si="69"/>
        <v>1</v>
      </c>
      <c r="BW28" s="5">
        <f t="shared" si="70"/>
        <v>1</v>
      </c>
      <c r="BX28" s="5">
        <f t="shared" si="71"/>
        <v>1</v>
      </c>
      <c r="BY28" s="5">
        <f t="shared" si="72"/>
        <v>1</v>
      </c>
      <c r="BZ28" s="5">
        <f t="shared" si="73"/>
        <v>1</v>
      </c>
      <c r="CA28" s="5">
        <f t="shared" si="74"/>
        <v>1</v>
      </c>
      <c r="CB28" s="5">
        <f t="shared" si="75"/>
        <v>1</v>
      </c>
      <c r="CC28" s="5">
        <f t="shared" si="76"/>
        <v>1</v>
      </c>
      <c r="CD28" s="5" t="str">
        <f t="shared" si="77"/>
        <v>?</v>
      </c>
      <c r="CE28" s="4" t="str">
        <f t="shared" si="78"/>
        <v>Kitöltés rendben!</v>
      </c>
      <c r="CF28" s="5">
        <f t="shared" si="79"/>
        <v>1</v>
      </c>
      <c r="CG28" s="5">
        <f t="shared" si="80"/>
        <v>0</v>
      </c>
      <c r="CH28" s="5">
        <f t="shared" si="81"/>
        <v>1</v>
      </c>
    </row>
    <row r="29" spans="1:86" s="2" customFormat="1" ht="75" hidden="1" x14ac:dyDescent="0.25">
      <c r="A29" s="1" t="str">
        <f t="shared" si="41"/>
        <v>Kitöltés rendben!</v>
      </c>
      <c r="B29" s="184">
        <v>2</v>
      </c>
      <c r="C29" s="183" t="s">
        <v>50</v>
      </c>
      <c r="D29" s="185" t="s">
        <v>443</v>
      </c>
      <c r="E29" s="185" t="s">
        <v>413</v>
      </c>
      <c r="F29" s="186" t="str">
        <f>VLOOKUP($G29,Összesítő!$B:$F,2,FALSE)</f>
        <v>21-13587-1-003-00-13</v>
      </c>
      <c r="G29" s="183" t="s">
        <v>282</v>
      </c>
      <c r="H29" s="186" t="str">
        <f>AY29&amp;"_"&amp;AW29&amp;"_FIV_"&amp;LEFT(Előlap!$B$6,4)</f>
        <v>4208_26_FIV_2026</v>
      </c>
      <c r="I29" s="186" t="str">
        <f>VLOOKUP($G29,Összesítő!$B:$F,5,FALSE)</f>
        <v>Felsőcsatár, Narda, Vaskeresztes</v>
      </c>
      <c r="J29" s="186" t="str">
        <f>VLOOKUP($G29,Összesítő!$B:$F,4,FALSE)</f>
        <v>Felsőcsatár Község Önkormányzata, Narda Község Önkormányzata, Vaskeresztes Község Önkormányzata</v>
      </c>
      <c r="K29" s="7">
        <f t="shared" si="42"/>
        <v>25000</v>
      </c>
      <c r="L29" s="184">
        <v>2028</v>
      </c>
      <c r="M29" s="184">
        <v>2036</v>
      </c>
      <c r="N29" s="13">
        <v>0</v>
      </c>
      <c r="O29" s="8">
        <v>25000</v>
      </c>
      <c r="P29" s="8">
        <v>0</v>
      </c>
      <c r="R29" s="8">
        <v>0</v>
      </c>
      <c r="S29" s="8">
        <v>0</v>
      </c>
      <c r="T29" s="8">
        <v>0</v>
      </c>
      <c r="U29" s="8">
        <v>0</v>
      </c>
      <c r="V29" s="8">
        <v>0</v>
      </c>
      <c r="W29" s="8">
        <v>0</v>
      </c>
      <c r="X29" s="8">
        <v>0</v>
      </c>
      <c r="Y29" s="8">
        <v>0</v>
      </c>
      <c r="Z29" s="8">
        <v>0</v>
      </c>
      <c r="AA29" s="8">
        <v>0</v>
      </c>
      <c r="AB29" s="8">
        <v>0</v>
      </c>
      <c r="AC29" s="7">
        <f t="shared" si="43"/>
        <v>0</v>
      </c>
      <c r="AD29" s="3" t="str">
        <f t="shared" si="44"/>
        <v>Nem rövidtávú a feladat.</v>
      </c>
      <c r="AF29" s="8">
        <v>3000</v>
      </c>
      <c r="AG29" s="8">
        <v>0</v>
      </c>
      <c r="AH29" s="8">
        <v>0</v>
      </c>
      <c r="AI29" s="8">
        <v>0</v>
      </c>
      <c r="AJ29" s="8">
        <v>0</v>
      </c>
      <c r="AK29" s="8">
        <v>0</v>
      </c>
      <c r="AL29" s="8">
        <v>0</v>
      </c>
      <c r="AM29" s="8">
        <v>0</v>
      </c>
      <c r="AN29" s="8">
        <v>0</v>
      </c>
      <c r="AO29" s="8">
        <v>0</v>
      </c>
      <c r="AP29" s="8">
        <v>0</v>
      </c>
      <c r="AQ29" s="7">
        <f t="shared" si="45"/>
        <v>3000</v>
      </c>
      <c r="AR29" s="183" t="s">
        <v>415</v>
      </c>
      <c r="AS29" s="3" t="str">
        <f t="shared" si="46"/>
        <v>Forráshiányos a feladat!</v>
      </c>
      <c r="AU29" s="185"/>
      <c r="AV29" s="185" t="s">
        <v>133</v>
      </c>
      <c r="AW29" s="186">
        <f>COUNTA($G$3:G29)</f>
        <v>26</v>
      </c>
      <c r="AY29" s="9">
        <f>VLOOKUP($G29,Összesítő!$B:$F,3,FALSE)</f>
        <v>4208</v>
      </c>
      <c r="AZ29" s="9">
        <f t="shared" si="47"/>
        <v>0</v>
      </c>
      <c r="BA29" s="5">
        <f t="shared" si="48"/>
        <v>1</v>
      </c>
      <c r="BB29" s="5" t="str">
        <f t="shared" si="49"/>
        <v>H</v>
      </c>
      <c r="BC29" s="5">
        <f t="shared" si="50"/>
        <v>0</v>
      </c>
      <c r="BD29" s="5">
        <f t="shared" si="51"/>
        <v>0</v>
      </c>
      <c r="BE29" s="5">
        <f t="shared" si="52"/>
        <v>0</v>
      </c>
      <c r="BF29" s="9" t="str">
        <f t="shared" si="53"/>
        <v>Nem rövidtávú a feladat.</v>
      </c>
      <c r="BG29" s="5">
        <f t="shared" si="54"/>
        <v>1</v>
      </c>
      <c r="BH29" s="5">
        <f t="shared" si="55"/>
        <v>1</v>
      </c>
      <c r="BI29" s="5">
        <f t="shared" si="56"/>
        <v>1</v>
      </c>
      <c r="BJ29" s="5">
        <f t="shared" si="57"/>
        <v>1</v>
      </c>
      <c r="BK29" s="5">
        <f t="shared" si="58"/>
        <v>1</v>
      </c>
      <c r="BL29" s="4" t="str">
        <f t="shared" si="59"/>
        <v>Forráshiányos a feladat!</v>
      </c>
      <c r="BM29" s="5">
        <f t="shared" si="60"/>
        <v>0</v>
      </c>
      <c r="BN29" s="5">
        <f t="shared" si="61"/>
        <v>1</v>
      </c>
      <c r="BO29" s="5">
        <f t="shared" si="62"/>
        <v>0</v>
      </c>
      <c r="BP29" s="5">
        <f t="shared" si="63"/>
        <v>0</v>
      </c>
      <c r="BQ29" s="5">
        <f t="shared" si="64"/>
        <v>0</v>
      </c>
      <c r="BR29" s="9">
        <f t="shared" si="65"/>
        <v>0</v>
      </c>
      <c r="BS29" s="5">
        <f t="shared" si="66"/>
        <v>0</v>
      </c>
      <c r="BT29" s="5">
        <f t="shared" si="67"/>
        <v>0</v>
      </c>
      <c r="BU29" s="5">
        <f t="shared" si="68"/>
        <v>1</v>
      </c>
      <c r="BV29" s="5">
        <f t="shared" si="69"/>
        <v>1</v>
      </c>
      <c r="BW29" s="5">
        <f t="shared" si="70"/>
        <v>1</v>
      </c>
      <c r="BX29" s="5">
        <f t="shared" si="71"/>
        <v>1</v>
      </c>
      <c r="BY29" s="5">
        <f t="shared" si="72"/>
        <v>1</v>
      </c>
      <c r="BZ29" s="5">
        <f t="shared" si="73"/>
        <v>1</v>
      </c>
      <c r="CA29" s="5">
        <f t="shared" si="74"/>
        <v>1</v>
      </c>
      <c r="CB29" s="5">
        <f t="shared" si="75"/>
        <v>1</v>
      </c>
      <c r="CC29" s="5">
        <f t="shared" si="76"/>
        <v>1</v>
      </c>
      <c r="CD29" s="5" t="str">
        <f t="shared" si="77"/>
        <v>?</v>
      </c>
      <c r="CE29" s="4" t="str">
        <f t="shared" si="78"/>
        <v>Kitöltés rendben!</v>
      </c>
      <c r="CF29" s="5">
        <f t="shared" si="79"/>
        <v>1</v>
      </c>
      <c r="CG29" s="5">
        <f t="shared" si="80"/>
        <v>0</v>
      </c>
      <c r="CH29" s="5">
        <f t="shared" si="81"/>
        <v>1</v>
      </c>
    </row>
    <row r="30" spans="1:86" s="2" customFormat="1" ht="75" hidden="1" x14ac:dyDescent="0.25">
      <c r="A30" s="1" t="str">
        <f t="shared" si="41"/>
        <v>Kitöltés rendben!</v>
      </c>
      <c r="B30" s="184">
        <v>2</v>
      </c>
      <c r="C30" s="183" t="s">
        <v>69</v>
      </c>
      <c r="D30" s="185" t="s">
        <v>444</v>
      </c>
      <c r="E30" s="185" t="s">
        <v>413</v>
      </c>
      <c r="F30" s="186" t="str">
        <f>VLOOKUP($G30,Összesítő!$B:$F,2,FALSE)</f>
        <v>21-13587-1-003-00-13</v>
      </c>
      <c r="G30" s="183" t="s">
        <v>282</v>
      </c>
      <c r="H30" s="186" t="str">
        <f>AY30&amp;"_"&amp;AW30&amp;"_FIV_"&amp;LEFT(Előlap!$B$6,4)</f>
        <v>4208_27_FIV_2026</v>
      </c>
      <c r="I30" s="186" t="str">
        <f>VLOOKUP($G30,Összesítő!$B:$F,5,FALSE)</f>
        <v>Felsőcsatár, Narda, Vaskeresztes</v>
      </c>
      <c r="J30" s="186" t="str">
        <f>VLOOKUP($G30,Összesítő!$B:$F,4,FALSE)</f>
        <v>Felsőcsatár Község Önkormányzata, Narda Község Önkormányzata, Vaskeresztes Község Önkormányzata</v>
      </c>
      <c r="K30" s="7">
        <f t="shared" si="42"/>
        <v>20000</v>
      </c>
      <c r="L30" s="184">
        <v>2028</v>
      </c>
      <c r="M30" s="184">
        <v>2036</v>
      </c>
      <c r="N30" s="13">
        <v>0</v>
      </c>
      <c r="O30" s="8">
        <v>20000</v>
      </c>
      <c r="P30" s="8">
        <v>0</v>
      </c>
      <c r="R30" s="8">
        <v>0</v>
      </c>
      <c r="S30" s="8">
        <v>0</v>
      </c>
      <c r="T30" s="8">
        <v>0</v>
      </c>
      <c r="U30" s="8">
        <v>0</v>
      </c>
      <c r="V30" s="8">
        <v>0</v>
      </c>
      <c r="W30" s="8">
        <v>0</v>
      </c>
      <c r="X30" s="8">
        <v>0</v>
      </c>
      <c r="Y30" s="8">
        <v>0</v>
      </c>
      <c r="Z30" s="8">
        <v>0</v>
      </c>
      <c r="AA30" s="8">
        <v>0</v>
      </c>
      <c r="AB30" s="8">
        <v>0</v>
      </c>
      <c r="AC30" s="7">
        <f t="shared" si="43"/>
        <v>0</v>
      </c>
      <c r="AD30" s="3" t="str">
        <f t="shared" si="44"/>
        <v>Nem rövidtávú a feladat.</v>
      </c>
      <c r="AF30" s="8">
        <v>2200</v>
      </c>
      <c r="AG30" s="8">
        <v>0</v>
      </c>
      <c r="AH30" s="8">
        <v>0</v>
      </c>
      <c r="AI30" s="8">
        <v>0</v>
      </c>
      <c r="AJ30" s="8">
        <v>0</v>
      </c>
      <c r="AK30" s="8">
        <v>0</v>
      </c>
      <c r="AL30" s="8">
        <v>0</v>
      </c>
      <c r="AM30" s="8">
        <v>0</v>
      </c>
      <c r="AN30" s="8">
        <v>0</v>
      </c>
      <c r="AO30" s="8">
        <v>0</v>
      </c>
      <c r="AP30" s="8">
        <v>0</v>
      </c>
      <c r="AQ30" s="7">
        <f t="shared" si="45"/>
        <v>2200</v>
      </c>
      <c r="AR30" s="183" t="s">
        <v>415</v>
      </c>
      <c r="AS30" s="3" t="str">
        <f t="shared" si="46"/>
        <v>Forráshiányos a feladat!</v>
      </c>
      <c r="AU30" s="185"/>
      <c r="AV30" s="185" t="s">
        <v>133</v>
      </c>
      <c r="AW30" s="186">
        <f>COUNTA($G$3:G30)</f>
        <v>27</v>
      </c>
      <c r="AY30" s="9">
        <f>VLOOKUP($G30,Összesítő!$B:$F,3,FALSE)</f>
        <v>4208</v>
      </c>
      <c r="AZ30" s="9">
        <f t="shared" si="47"/>
        <v>0</v>
      </c>
      <c r="BA30" s="5">
        <f t="shared" si="48"/>
        <v>1</v>
      </c>
      <c r="BB30" s="5" t="str">
        <f t="shared" si="49"/>
        <v>H</v>
      </c>
      <c r="BC30" s="5">
        <f t="shared" si="50"/>
        <v>0</v>
      </c>
      <c r="BD30" s="5">
        <f t="shared" si="51"/>
        <v>0</v>
      </c>
      <c r="BE30" s="5">
        <f t="shared" si="52"/>
        <v>0</v>
      </c>
      <c r="BF30" s="9" t="str">
        <f t="shared" si="53"/>
        <v>Nem rövidtávú a feladat.</v>
      </c>
      <c r="BG30" s="5">
        <f t="shared" si="54"/>
        <v>1</v>
      </c>
      <c r="BH30" s="5">
        <f t="shared" si="55"/>
        <v>1</v>
      </c>
      <c r="BI30" s="5">
        <f t="shared" si="56"/>
        <v>1</v>
      </c>
      <c r="BJ30" s="5">
        <f t="shared" si="57"/>
        <v>1</v>
      </c>
      <c r="BK30" s="5">
        <f t="shared" si="58"/>
        <v>1</v>
      </c>
      <c r="BL30" s="4" t="str">
        <f t="shared" si="59"/>
        <v>Forráshiányos a feladat!</v>
      </c>
      <c r="BM30" s="5">
        <f t="shared" si="60"/>
        <v>0</v>
      </c>
      <c r="BN30" s="5">
        <f t="shared" si="61"/>
        <v>1</v>
      </c>
      <c r="BO30" s="5">
        <f t="shared" si="62"/>
        <v>0</v>
      </c>
      <c r="BP30" s="5">
        <f t="shared" si="63"/>
        <v>0</v>
      </c>
      <c r="BQ30" s="5">
        <f t="shared" si="64"/>
        <v>0</v>
      </c>
      <c r="BR30" s="9">
        <f t="shared" si="65"/>
        <v>0</v>
      </c>
      <c r="BS30" s="5">
        <f t="shared" si="66"/>
        <v>0</v>
      </c>
      <c r="BT30" s="5">
        <f t="shared" si="67"/>
        <v>0</v>
      </c>
      <c r="BU30" s="5">
        <f t="shared" si="68"/>
        <v>1</v>
      </c>
      <c r="BV30" s="5">
        <f t="shared" si="69"/>
        <v>1</v>
      </c>
      <c r="BW30" s="5">
        <f t="shared" si="70"/>
        <v>1</v>
      </c>
      <c r="BX30" s="5">
        <f t="shared" si="71"/>
        <v>1</v>
      </c>
      <c r="BY30" s="5">
        <f t="shared" si="72"/>
        <v>1</v>
      </c>
      <c r="BZ30" s="5">
        <f t="shared" si="73"/>
        <v>1</v>
      </c>
      <c r="CA30" s="5">
        <f t="shared" si="74"/>
        <v>1</v>
      </c>
      <c r="CB30" s="5">
        <f t="shared" si="75"/>
        <v>1</v>
      </c>
      <c r="CC30" s="5">
        <f t="shared" si="76"/>
        <v>1</v>
      </c>
      <c r="CD30" s="5" t="str">
        <f t="shared" si="77"/>
        <v>?</v>
      </c>
      <c r="CE30" s="4" t="str">
        <f t="shared" si="78"/>
        <v>Kitöltés rendben!</v>
      </c>
      <c r="CF30" s="5">
        <f t="shared" si="79"/>
        <v>1</v>
      </c>
      <c r="CG30" s="5">
        <f t="shared" si="80"/>
        <v>0</v>
      </c>
      <c r="CH30" s="5">
        <f t="shared" si="81"/>
        <v>1</v>
      </c>
    </row>
    <row r="31" spans="1:86" s="2" customFormat="1" ht="75" hidden="1" x14ac:dyDescent="0.25">
      <c r="A31" s="1" t="str">
        <f t="shared" si="41"/>
        <v>Kitöltés rendben!</v>
      </c>
      <c r="B31" s="184">
        <v>2</v>
      </c>
      <c r="C31" s="183" t="s">
        <v>101</v>
      </c>
      <c r="D31" s="185" t="s">
        <v>445</v>
      </c>
      <c r="E31" s="185" t="s">
        <v>413</v>
      </c>
      <c r="F31" s="186" t="str">
        <f>VLOOKUP($G31,Összesítő!$B:$F,2,FALSE)</f>
        <v>21-13587-1-003-00-13</v>
      </c>
      <c r="G31" s="183" t="s">
        <v>282</v>
      </c>
      <c r="H31" s="186" t="str">
        <f>AY31&amp;"_"&amp;AW31&amp;"_FIV_"&amp;LEFT(Előlap!$B$6,4)</f>
        <v>4208_28_FIV_2026</v>
      </c>
      <c r="I31" s="186" t="str">
        <f>VLOOKUP($G31,Összesítő!$B:$F,5,FALSE)</f>
        <v>Felsőcsatár, Narda, Vaskeresztes</v>
      </c>
      <c r="J31" s="186" t="str">
        <f>VLOOKUP($G31,Összesítő!$B:$F,4,FALSE)</f>
        <v>Felsőcsatár Község Önkormányzata, Narda Község Önkormányzata, Vaskeresztes Község Önkormányzata</v>
      </c>
      <c r="K31" s="7">
        <f t="shared" si="42"/>
        <v>40000</v>
      </c>
      <c r="L31" s="184">
        <v>2028</v>
      </c>
      <c r="M31" s="184">
        <v>2036</v>
      </c>
      <c r="N31" s="13">
        <v>0</v>
      </c>
      <c r="O31" s="8">
        <v>40000</v>
      </c>
      <c r="P31" s="8">
        <v>0</v>
      </c>
      <c r="R31" s="8">
        <v>0</v>
      </c>
      <c r="S31" s="8">
        <v>0</v>
      </c>
      <c r="T31" s="8">
        <v>0</v>
      </c>
      <c r="U31" s="8">
        <v>0</v>
      </c>
      <c r="V31" s="8">
        <v>0</v>
      </c>
      <c r="W31" s="8">
        <v>0</v>
      </c>
      <c r="X31" s="8">
        <v>0</v>
      </c>
      <c r="Y31" s="8">
        <v>0</v>
      </c>
      <c r="Z31" s="8">
        <v>0</v>
      </c>
      <c r="AA31" s="8">
        <v>0</v>
      </c>
      <c r="AB31" s="8">
        <v>0</v>
      </c>
      <c r="AC31" s="7">
        <f t="shared" si="43"/>
        <v>0</v>
      </c>
      <c r="AD31" s="3" t="str">
        <f t="shared" si="44"/>
        <v>Nem rövidtávú a feladat.</v>
      </c>
      <c r="AF31" s="8">
        <v>4500</v>
      </c>
      <c r="AG31" s="8">
        <v>0</v>
      </c>
      <c r="AH31" s="8">
        <v>0</v>
      </c>
      <c r="AI31" s="8">
        <v>0</v>
      </c>
      <c r="AJ31" s="8">
        <v>0</v>
      </c>
      <c r="AK31" s="8">
        <v>0</v>
      </c>
      <c r="AL31" s="8">
        <v>0</v>
      </c>
      <c r="AM31" s="8">
        <v>0</v>
      </c>
      <c r="AN31" s="8">
        <v>0</v>
      </c>
      <c r="AO31" s="8">
        <v>0</v>
      </c>
      <c r="AP31" s="8">
        <v>0</v>
      </c>
      <c r="AQ31" s="7">
        <f t="shared" si="45"/>
        <v>4500</v>
      </c>
      <c r="AR31" s="183" t="s">
        <v>415</v>
      </c>
      <c r="AS31" s="3" t="str">
        <f t="shared" si="46"/>
        <v>Forráshiányos a feladat!</v>
      </c>
      <c r="AU31" s="185"/>
      <c r="AV31" s="185" t="s">
        <v>133</v>
      </c>
      <c r="AW31" s="186">
        <f>COUNTA($G$3:G31)</f>
        <v>28</v>
      </c>
      <c r="AY31" s="9">
        <f>VLOOKUP($G31,Összesítő!$B:$F,3,FALSE)</f>
        <v>4208</v>
      </c>
      <c r="AZ31" s="9">
        <f t="shared" si="47"/>
        <v>0</v>
      </c>
      <c r="BA31" s="5">
        <f t="shared" si="48"/>
        <v>1</v>
      </c>
      <c r="BB31" s="5" t="str">
        <f t="shared" si="49"/>
        <v>H</v>
      </c>
      <c r="BC31" s="5">
        <f t="shared" si="50"/>
        <v>0</v>
      </c>
      <c r="BD31" s="5">
        <f t="shared" si="51"/>
        <v>0</v>
      </c>
      <c r="BE31" s="5">
        <f t="shared" si="52"/>
        <v>0</v>
      </c>
      <c r="BF31" s="9" t="str">
        <f t="shared" si="53"/>
        <v>Nem rövidtávú a feladat.</v>
      </c>
      <c r="BG31" s="5">
        <f t="shared" si="54"/>
        <v>1</v>
      </c>
      <c r="BH31" s="5">
        <f t="shared" si="55"/>
        <v>1</v>
      </c>
      <c r="BI31" s="5">
        <f t="shared" si="56"/>
        <v>1</v>
      </c>
      <c r="BJ31" s="5">
        <f t="shared" si="57"/>
        <v>1</v>
      </c>
      <c r="BK31" s="5">
        <f t="shared" si="58"/>
        <v>1</v>
      </c>
      <c r="BL31" s="4" t="str">
        <f t="shared" si="59"/>
        <v>Forráshiányos a feladat!</v>
      </c>
      <c r="BM31" s="5">
        <f t="shared" si="60"/>
        <v>0</v>
      </c>
      <c r="BN31" s="5">
        <f t="shared" si="61"/>
        <v>1</v>
      </c>
      <c r="BO31" s="5">
        <f t="shared" si="62"/>
        <v>0</v>
      </c>
      <c r="BP31" s="5">
        <f t="shared" si="63"/>
        <v>0</v>
      </c>
      <c r="BQ31" s="5">
        <f t="shared" si="64"/>
        <v>0</v>
      </c>
      <c r="BR31" s="9">
        <f t="shared" si="65"/>
        <v>0</v>
      </c>
      <c r="BS31" s="5">
        <f t="shared" si="66"/>
        <v>0</v>
      </c>
      <c r="BT31" s="5">
        <f t="shared" si="67"/>
        <v>0</v>
      </c>
      <c r="BU31" s="5">
        <f t="shared" si="68"/>
        <v>1</v>
      </c>
      <c r="BV31" s="5">
        <f t="shared" si="69"/>
        <v>1</v>
      </c>
      <c r="BW31" s="5">
        <f t="shared" si="70"/>
        <v>1</v>
      </c>
      <c r="BX31" s="5">
        <f t="shared" si="71"/>
        <v>1</v>
      </c>
      <c r="BY31" s="5">
        <f t="shared" si="72"/>
        <v>1</v>
      </c>
      <c r="BZ31" s="5">
        <f t="shared" si="73"/>
        <v>1</v>
      </c>
      <c r="CA31" s="5">
        <f t="shared" si="74"/>
        <v>1</v>
      </c>
      <c r="CB31" s="5">
        <f t="shared" si="75"/>
        <v>1</v>
      </c>
      <c r="CC31" s="5">
        <f t="shared" si="76"/>
        <v>1</v>
      </c>
      <c r="CD31" s="5" t="str">
        <f t="shared" si="77"/>
        <v>?</v>
      </c>
      <c r="CE31" s="4" t="str">
        <f t="shared" si="78"/>
        <v>Kitöltés rendben!</v>
      </c>
      <c r="CF31" s="5">
        <f t="shared" si="79"/>
        <v>1</v>
      </c>
      <c r="CG31" s="5">
        <f t="shared" si="80"/>
        <v>0</v>
      </c>
      <c r="CH31" s="5">
        <f t="shared" si="81"/>
        <v>1</v>
      </c>
    </row>
    <row r="32" spans="1:86" s="2" customFormat="1" ht="75" hidden="1" x14ac:dyDescent="0.25">
      <c r="A32" s="1" t="str">
        <f t="shared" si="41"/>
        <v>Kitöltés rendben!</v>
      </c>
      <c r="B32" s="184">
        <v>1</v>
      </c>
      <c r="C32" s="183" t="s">
        <v>438</v>
      </c>
      <c r="D32" s="185" t="s">
        <v>435</v>
      </c>
      <c r="E32" s="185" t="s">
        <v>413</v>
      </c>
      <c r="F32" s="186" t="str">
        <f>VLOOKUP($G32,Összesítő!$B:$F,2,FALSE)</f>
        <v>21-13587-1-003-00-13</v>
      </c>
      <c r="G32" s="183" t="s">
        <v>282</v>
      </c>
      <c r="H32" s="186" t="str">
        <f>AY32&amp;"_"&amp;AW32&amp;"_FIV_"&amp;LEFT(Előlap!$B$6,4)</f>
        <v>4208_29_FIV_2026</v>
      </c>
      <c r="I32" s="186" t="str">
        <f>VLOOKUP($G32,Összesítő!$B:$F,5,FALSE)</f>
        <v>Felsőcsatár, Narda, Vaskeresztes</v>
      </c>
      <c r="J32" s="186" t="str">
        <f>VLOOKUP($G32,Összesítő!$B:$F,4,FALSE)</f>
        <v>Felsőcsatár Község Önkormányzata, Narda Község Önkormányzata, Vaskeresztes Község Önkormányzata</v>
      </c>
      <c r="K32" s="7">
        <f t="shared" si="42"/>
        <v>2836</v>
      </c>
      <c r="L32" s="184">
        <v>2027</v>
      </c>
      <c r="M32" s="184">
        <v>2027</v>
      </c>
      <c r="N32" s="13">
        <v>2836</v>
      </c>
      <c r="O32" s="8">
        <v>0</v>
      </c>
      <c r="P32" s="8">
        <v>0</v>
      </c>
      <c r="R32" s="8">
        <v>2836</v>
      </c>
      <c r="S32" s="8">
        <v>0</v>
      </c>
      <c r="T32" s="8">
        <v>0</v>
      </c>
      <c r="U32" s="8">
        <v>0</v>
      </c>
      <c r="V32" s="8">
        <v>0</v>
      </c>
      <c r="W32" s="8">
        <v>0</v>
      </c>
      <c r="X32" s="8">
        <v>0</v>
      </c>
      <c r="Y32" s="8">
        <v>0</v>
      </c>
      <c r="Z32" s="8">
        <v>0</v>
      </c>
      <c r="AA32" s="8">
        <v>0</v>
      </c>
      <c r="AB32" s="8">
        <v>0</v>
      </c>
      <c r="AC32" s="7">
        <f t="shared" si="43"/>
        <v>2836</v>
      </c>
      <c r="AD32" s="3" t="str">
        <f t="shared" si="44"/>
        <v>A forrás egyenlő a költséggel (I.ütem).</v>
      </c>
      <c r="AF32" s="8">
        <v>0</v>
      </c>
      <c r="AG32" s="8">
        <v>0</v>
      </c>
      <c r="AH32" s="8">
        <v>0</v>
      </c>
      <c r="AI32" s="8">
        <v>0</v>
      </c>
      <c r="AJ32" s="8">
        <v>0</v>
      </c>
      <c r="AK32" s="8">
        <v>0</v>
      </c>
      <c r="AL32" s="8">
        <v>0</v>
      </c>
      <c r="AM32" s="8">
        <v>0</v>
      </c>
      <c r="AN32" s="8">
        <v>0</v>
      </c>
      <c r="AO32" s="8">
        <v>0</v>
      </c>
      <c r="AP32" s="8">
        <v>0</v>
      </c>
      <c r="AQ32" s="7">
        <f t="shared" si="45"/>
        <v>0</v>
      </c>
      <c r="AR32" s="183" t="s">
        <v>466</v>
      </c>
      <c r="AS32" s="3" t="str">
        <f t="shared" si="46"/>
        <v>Nem hosszútávú a feladat.</v>
      </c>
      <c r="AU32" s="185"/>
      <c r="AV32" s="185" t="s">
        <v>133</v>
      </c>
      <c r="AW32" s="186">
        <f>COUNTA($G$3:G32)</f>
        <v>29</v>
      </c>
      <c r="AY32" s="9">
        <f>VLOOKUP($G32,Összesítő!$B:$F,3,FALSE)</f>
        <v>4208</v>
      </c>
      <c r="AZ32" s="9">
        <f t="shared" si="47"/>
        <v>0</v>
      </c>
      <c r="BA32" s="5">
        <f t="shared" si="48"/>
        <v>1</v>
      </c>
      <c r="BB32" s="5" t="str">
        <f t="shared" si="49"/>
        <v>R</v>
      </c>
      <c r="BC32" s="5">
        <f t="shared" si="50"/>
        <v>1</v>
      </c>
      <c r="BD32" s="5">
        <f t="shared" si="51"/>
        <v>0</v>
      </c>
      <c r="BE32" s="5">
        <f t="shared" si="52"/>
        <v>0</v>
      </c>
      <c r="BF32" s="9" t="str">
        <f t="shared" si="53"/>
        <v>A forrás egyenlő a költséggel (I.ütem).</v>
      </c>
      <c r="BG32" s="5">
        <f t="shared" si="54"/>
        <v>1</v>
      </c>
      <c r="BH32" s="5">
        <f t="shared" si="55"/>
        <v>1</v>
      </c>
      <c r="BI32" s="5">
        <f t="shared" si="56"/>
        <v>0</v>
      </c>
      <c r="BJ32" s="5">
        <f t="shared" si="57"/>
        <v>1</v>
      </c>
      <c r="BK32" s="5">
        <f t="shared" si="58"/>
        <v>1</v>
      </c>
      <c r="BL32" s="4" t="str">
        <f t="shared" si="59"/>
        <v>Nem hosszútávú a feladat.</v>
      </c>
      <c r="BM32" s="5">
        <f t="shared" si="60"/>
        <v>1</v>
      </c>
      <c r="BN32" s="5">
        <f t="shared" si="61"/>
        <v>0</v>
      </c>
      <c r="BO32" s="5">
        <f t="shared" si="62"/>
        <v>0</v>
      </c>
      <c r="BP32" s="5">
        <f t="shared" si="63"/>
        <v>0</v>
      </c>
      <c r="BQ32" s="5">
        <f t="shared" si="64"/>
        <v>0</v>
      </c>
      <c r="BR32" s="9" t="str">
        <f t="shared" si="65"/>
        <v>Nincs hosszútávú terv!</v>
      </c>
      <c r="BS32" s="5">
        <f t="shared" si="66"/>
        <v>0</v>
      </c>
      <c r="BT32" s="5">
        <f t="shared" si="67"/>
        <v>0</v>
      </c>
      <c r="BU32" s="5">
        <f t="shared" si="68"/>
        <v>1</v>
      </c>
      <c r="BV32" s="5">
        <f t="shared" si="69"/>
        <v>1</v>
      </c>
      <c r="BW32" s="5">
        <f t="shared" si="70"/>
        <v>1</v>
      </c>
      <c r="BX32" s="5">
        <f t="shared" si="71"/>
        <v>1</v>
      </c>
      <c r="BY32" s="5">
        <f t="shared" si="72"/>
        <v>1</v>
      </c>
      <c r="BZ32" s="5">
        <f t="shared" si="73"/>
        <v>1</v>
      </c>
      <c r="CA32" s="5">
        <f t="shared" si="74"/>
        <v>1</v>
      </c>
      <c r="CB32" s="5">
        <f t="shared" si="75"/>
        <v>1</v>
      </c>
      <c r="CC32" s="5">
        <f t="shared" si="76"/>
        <v>1</v>
      </c>
      <c r="CD32" s="5" t="str">
        <f t="shared" si="77"/>
        <v>?</v>
      </c>
      <c r="CE32" s="4" t="str">
        <f t="shared" si="78"/>
        <v>Kitöltés rendben!</v>
      </c>
      <c r="CF32" s="5">
        <f t="shared" si="79"/>
        <v>1</v>
      </c>
      <c r="CG32" s="5">
        <f t="shared" si="80"/>
        <v>1</v>
      </c>
      <c r="CH32" s="5">
        <f t="shared" si="81"/>
        <v>0</v>
      </c>
    </row>
    <row r="33" spans="1:86" s="2" customFormat="1" ht="75" hidden="1" x14ac:dyDescent="0.25">
      <c r="A33" s="1" t="str">
        <f t="shared" ref="A33" si="82">IF($G33="","Nincs VKR kiválasztva!",CE33)</f>
        <v>Kitöltés rendben!</v>
      </c>
      <c r="B33" s="207">
        <v>1</v>
      </c>
      <c r="C33" s="206" t="s">
        <v>112</v>
      </c>
      <c r="D33" s="208" t="s">
        <v>456</v>
      </c>
      <c r="E33" s="208" t="s">
        <v>413</v>
      </c>
      <c r="F33" s="209" t="str">
        <f>VLOOKUP($G33,Összesítő!$B:$F,2,FALSE)</f>
        <v>21-13587-1-003-00-13</v>
      </c>
      <c r="G33" s="206" t="s">
        <v>282</v>
      </c>
      <c r="H33" s="209" t="str">
        <f>AY33&amp;"_"&amp;AW33&amp;"_FIV_"&amp;LEFT(Előlap!$B$6,4)</f>
        <v>4208_30_FIV_2026</v>
      </c>
      <c r="I33" s="209" t="str">
        <f>VLOOKUP($G33,Összesítő!$B:$F,5,FALSE)</f>
        <v>Felsőcsatár, Narda, Vaskeresztes</v>
      </c>
      <c r="J33" s="209" t="str">
        <f>VLOOKUP($G33,Összesítő!$B:$F,4,FALSE)</f>
        <v>Felsőcsatár Község Önkormányzata, Narda Község Önkormányzata, Vaskeresztes Község Önkormányzata</v>
      </c>
      <c r="K33" s="7">
        <f t="shared" ref="K33" si="83">N33+O33</f>
        <v>0</v>
      </c>
      <c r="L33" s="207">
        <v>2027</v>
      </c>
      <c r="M33" s="207">
        <v>2027</v>
      </c>
      <c r="N33" s="13">
        <v>0</v>
      </c>
      <c r="O33" s="8">
        <v>0</v>
      </c>
      <c r="P33" s="8">
        <v>0</v>
      </c>
      <c r="R33" s="8">
        <v>0</v>
      </c>
      <c r="S33" s="8">
        <v>0</v>
      </c>
      <c r="T33" s="8">
        <v>0</v>
      </c>
      <c r="U33" s="8">
        <v>0</v>
      </c>
      <c r="V33" s="8">
        <v>0</v>
      </c>
      <c r="W33" s="8">
        <v>0</v>
      </c>
      <c r="X33" s="8">
        <v>0</v>
      </c>
      <c r="Y33" s="8">
        <v>0</v>
      </c>
      <c r="Z33" s="8">
        <v>0</v>
      </c>
      <c r="AA33" s="8">
        <v>0</v>
      </c>
      <c r="AB33" s="8">
        <v>0</v>
      </c>
      <c r="AC33" s="7">
        <f t="shared" ref="AC33" si="84">SUM(R33:AB33)</f>
        <v>0</v>
      </c>
      <c r="AD33" s="3" t="str">
        <f t="shared" ref="AD33" si="85">IF($G33="","Nincs VKR kiválasztva!",IF(BA33=0,"Hiányos kitöltés!",BF33))</f>
        <v>A forrás egyenlő a költséggel (I.ütem).</v>
      </c>
      <c r="AF33" s="8">
        <v>0</v>
      </c>
      <c r="AG33" s="8">
        <v>0</v>
      </c>
      <c r="AH33" s="8">
        <v>0</v>
      </c>
      <c r="AI33" s="8">
        <v>0</v>
      </c>
      <c r="AJ33" s="8">
        <v>0</v>
      </c>
      <c r="AK33" s="8">
        <v>0</v>
      </c>
      <c r="AL33" s="8">
        <v>0</v>
      </c>
      <c r="AM33" s="8">
        <v>0</v>
      </c>
      <c r="AN33" s="8">
        <v>0</v>
      </c>
      <c r="AO33" s="8">
        <v>0</v>
      </c>
      <c r="AP33" s="8">
        <v>0</v>
      </c>
      <c r="AQ33" s="7">
        <f t="shared" ref="AQ33" si="86">SUM(AF33:AP33)</f>
        <v>0</v>
      </c>
      <c r="AR33" s="206" t="s">
        <v>466</v>
      </c>
      <c r="AS33" s="3" t="str">
        <f t="shared" si="46"/>
        <v>Nem hosszútávú a feladat.</v>
      </c>
      <c r="AU33" s="208" t="s">
        <v>478</v>
      </c>
      <c r="AV33" s="208" t="s">
        <v>133</v>
      </c>
      <c r="AW33" s="209">
        <f>COUNTA($G$3:G33)</f>
        <v>30</v>
      </c>
      <c r="AY33" s="9">
        <f>VLOOKUP($G33,Összesítő!$B:$F,3,FALSE)</f>
        <v>4208</v>
      </c>
      <c r="AZ33" s="9">
        <f t="shared" si="47"/>
        <v>39</v>
      </c>
      <c r="BA33" s="5">
        <f t="shared" si="48"/>
        <v>1</v>
      </c>
      <c r="BB33" s="5" t="str">
        <f t="shared" si="49"/>
        <v>R</v>
      </c>
      <c r="BC33" s="5">
        <f t="shared" ref="BC33" si="87">IF(OR(BB33="R",BB33="RH"),1,0)</f>
        <v>1</v>
      </c>
      <c r="BD33" s="5">
        <f t="shared" si="51"/>
        <v>0</v>
      </c>
      <c r="BE33" s="5">
        <f t="shared" si="52"/>
        <v>0</v>
      </c>
      <c r="BF33" s="9" t="str">
        <f t="shared" si="53"/>
        <v>A forrás egyenlő a költséggel (I.ütem).</v>
      </c>
      <c r="BG33" s="5">
        <f t="shared" si="54"/>
        <v>1</v>
      </c>
      <c r="BH33" s="5">
        <f t="shared" si="55"/>
        <v>1</v>
      </c>
      <c r="BI33" s="5">
        <f t="shared" si="56"/>
        <v>0</v>
      </c>
      <c r="BJ33" s="5">
        <f t="shared" si="57"/>
        <v>1</v>
      </c>
      <c r="BK33" s="5">
        <f t="shared" ref="BK33" si="88">IF(AND($BJ33=1,$O33=$AQ33),1,IF(AND($BJ33=1,$O33&gt;$AQ33,AR33="igen"),1,0))</f>
        <v>1</v>
      </c>
      <c r="BL33" s="4" t="str">
        <f t="shared" si="59"/>
        <v>Nem hosszútávú a feladat.</v>
      </c>
      <c r="BM33" s="5">
        <f t="shared" si="60"/>
        <v>1</v>
      </c>
      <c r="BN33" s="5">
        <f t="shared" si="61"/>
        <v>0</v>
      </c>
      <c r="BO33" s="5">
        <f t="shared" si="62"/>
        <v>1</v>
      </c>
      <c r="BP33" s="5">
        <f t="shared" si="63"/>
        <v>0</v>
      </c>
      <c r="BQ33" s="5">
        <f t="shared" si="64"/>
        <v>1</v>
      </c>
      <c r="BR33" s="9" t="str">
        <f t="shared" si="65"/>
        <v>Nincs hosszútávú terv!</v>
      </c>
      <c r="BS33" s="5">
        <f t="shared" si="66"/>
        <v>1</v>
      </c>
      <c r="BT33" s="5">
        <f t="shared" si="67"/>
        <v>0</v>
      </c>
      <c r="BU33" s="5">
        <f t="shared" si="68"/>
        <v>1</v>
      </c>
      <c r="BV33" s="5">
        <f t="shared" si="69"/>
        <v>1</v>
      </c>
      <c r="BW33" s="5">
        <f t="shared" si="70"/>
        <v>1</v>
      </c>
      <c r="BX33" s="5">
        <f t="shared" si="71"/>
        <v>1</v>
      </c>
      <c r="BY33" s="5">
        <f t="shared" si="72"/>
        <v>1</v>
      </c>
      <c r="BZ33" s="5">
        <f t="shared" si="73"/>
        <v>1</v>
      </c>
      <c r="CA33" s="5">
        <f t="shared" si="74"/>
        <v>1</v>
      </c>
      <c r="CB33" s="5">
        <f t="shared" si="75"/>
        <v>1</v>
      </c>
      <c r="CC33" s="5">
        <f t="shared" si="76"/>
        <v>1</v>
      </c>
      <c r="CD33" s="5" t="str">
        <f t="shared" si="77"/>
        <v>?</v>
      </c>
      <c r="CE33" s="4" t="str">
        <f t="shared" ref="CE33" si="89">IF($BA33=0,$CD33,IF($BG33=0,"I. ütem forrása nincs kitöltve!",IF($BJ33=0,"II. ütem forrása nincs kitöltve!",IF($BD33=1,"Költségek üteme nem megfelelő (az időtartam és a költség üteme eltér)!",IF(AND(BH33=0,$BA33=1,$BJ33=1,$BD33=1),"Kötelező cellák kitöltve, de az I. ütem forrása hibás!",IF(AND(BJ33=0,$BA33=1,$BJ33=1,$BD33=1),"Kötelező cellák kitöltve, de a II. ütem forrása hibás!",IF(AND($BO33=1,$AZ33&lt;30),"Nullás a rövidtávú feladat és rövid (hiányzik) a hozzá tartozó indoklás!",IF(AND($BP33=1,$AZ33&lt;30),"Nullás a hosszútávú feladat és rövid (hiányzik) a hozzá tartozó indoklás!",IF(AND(BN33=1,C33="2011_RENDKÍVÜLI"),"II. ütemre nem tervezhet Rendkívüli feladatot!",IF(BH33=0,AD33,IF(BK33=0,AS33,IF(AND(BC33=1,$P33&gt;$N33),"EM rendelet 2. melléklet terhére elszámolt költség nem lehet nagyobb az I. ütemre tervezett tényleges költségnél!",IF($AC33&gt;$N33,"Többlet forrást jelölt meg az I. ütemnél! A forrás ne legyen több a költségnél.",IF($AQ33&gt;$O33,"Többlet forrást jelölt meg a II. ütemnél! A forrás ne legyen több a költségnél.","Kitöltés rendben!"))))))))))))))</f>
        <v>Kitöltés rendben!</v>
      </c>
      <c r="CF33" s="5">
        <f t="shared" ref="CF33" si="90">IF(A33="Kitöltés rendben!",1,0)</f>
        <v>1</v>
      </c>
      <c r="CG33" s="5">
        <f t="shared" si="80"/>
        <v>1</v>
      </c>
      <c r="CH33" s="5">
        <f t="shared" si="81"/>
        <v>0</v>
      </c>
    </row>
    <row r="34" spans="1:86" s="2" customFormat="1" ht="30" hidden="1" x14ac:dyDescent="0.25">
      <c r="A34" s="1" t="str">
        <f t="shared" si="41"/>
        <v>Kitöltés rendben!</v>
      </c>
      <c r="B34" s="184">
        <v>2</v>
      </c>
      <c r="C34" s="183" t="s">
        <v>86</v>
      </c>
      <c r="D34" s="185" t="s">
        <v>414</v>
      </c>
      <c r="E34" s="185" t="s">
        <v>413</v>
      </c>
      <c r="F34" s="186" t="str">
        <f>VLOOKUP($G34,Összesítő!$B:$F,2,FALSE)</f>
        <v>21-30881-1-001-00-02</v>
      </c>
      <c r="G34" s="183" t="s">
        <v>362</v>
      </c>
      <c r="H34" s="186" t="str">
        <f>AY34&amp;"_"&amp;AW34&amp;"_FIV_"&amp;LEFT(Előlap!$B$6,4)</f>
        <v>4227_31_FIV_2026</v>
      </c>
      <c r="I34" s="186" t="str">
        <f>VLOOKUP($G34,Összesítő!$B:$F,5,FALSE)</f>
        <v>Répcelak</v>
      </c>
      <c r="J34" s="186" t="str">
        <f>VLOOKUP($G34,Összesítő!$B:$F,4,FALSE)</f>
        <v>Répcelak Város Önkormányzata</v>
      </c>
      <c r="K34" s="7">
        <f t="shared" si="42"/>
        <v>80000</v>
      </c>
      <c r="L34" s="184">
        <v>2032</v>
      </c>
      <c r="M34" s="184">
        <v>2036</v>
      </c>
      <c r="N34" s="13">
        <v>0</v>
      </c>
      <c r="O34" s="8">
        <v>80000</v>
      </c>
      <c r="P34" s="8">
        <v>0</v>
      </c>
      <c r="R34" s="8">
        <v>0</v>
      </c>
      <c r="S34" s="8">
        <v>0</v>
      </c>
      <c r="T34" s="8">
        <v>0</v>
      </c>
      <c r="U34" s="8">
        <v>0</v>
      </c>
      <c r="V34" s="8">
        <v>0</v>
      </c>
      <c r="W34" s="8">
        <v>0</v>
      </c>
      <c r="X34" s="8">
        <v>0</v>
      </c>
      <c r="Y34" s="8">
        <v>0</v>
      </c>
      <c r="Z34" s="8">
        <v>0</v>
      </c>
      <c r="AA34" s="8">
        <v>0</v>
      </c>
      <c r="AB34" s="8">
        <v>0</v>
      </c>
      <c r="AC34" s="7">
        <f t="shared" si="43"/>
        <v>0</v>
      </c>
      <c r="AD34" s="3" t="str">
        <f t="shared" si="44"/>
        <v>Nem rövidtávú a feladat.</v>
      </c>
      <c r="AF34" s="8">
        <v>2500</v>
      </c>
      <c r="AG34" s="8">
        <v>0</v>
      </c>
      <c r="AH34" s="8">
        <v>0</v>
      </c>
      <c r="AI34" s="8">
        <v>0</v>
      </c>
      <c r="AJ34" s="8">
        <v>0</v>
      </c>
      <c r="AK34" s="8">
        <v>0</v>
      </c>
      <c r="AL34" s="8">
        <v>0</v>
      </c>
      <c r="AM34" s="8">
        <v>0</v>
      </c>
      <c r="AN34" s="8">
        <v>0</v>
      </c>
      <c r="AO34" s="8">
        <v>0</v>
      </c>
      <c r="AP34" s="8">
        <v>0</v>
      </c>
      <c r="AQ34" s="7">
        <f t="shared" si="45"/>
        <v>2500</v>
      </c>
      <c r="AR34" s="183" t="s">
        <v>415</v>
      </c>
      <c r="AS34" s="3" t="str">
        <f t="shared" si="46"/>
        <v>Forráshiányos a feladat!</v>
      </c>
      <c r="AU34" s="185"/>
      <c r="AV34" s="185" t="s">
        <v>133</v>
      </c>
      <c r="AW34" s="186">
        <f>COUNTA($G$3:G34)</f>
        <v>31</v>
      </c>
      <c r="AY34" s="9">
        <f>VLOOKUP($G34,Összesítő!$B:$F,3,FALSE)</f>
        <v>4227</v>
      </c>
      <c r="AZ34" s="9">
        <f t="shared" si="47"/>
        <v>0</v>
      </c>
      <c r="BA34" s="5">
        <f t="shared" si="48"/>
        <v>1</v>
      </c>
      <c r="BB34" s="5" t="str">
        <f t="shared" si="49"/>
        <v>H</v>
      </c>
      <c r="BC34" s="5">
        <f t="shared" si="50"/>
        <v>0</v>
      </c>
      <c r="BD34" s="5">
        <f t="shared" si="51"/>
        <v>0</v>
      </c>
      <c r="BE34" s="5">
        <f t="shared" si="52"/>
        <v>0</v>
      </c>
      <c r="BF34" s="9" t="str">
        <f t="shared" si="53"/>
        <v>Nem rövidtávú a feladat.</v>
      </c>
      <c r="BG34" s="5">
        <f t="shared" si="54"/>
        <v>1</v>
      </c>
      <c r="BH34" s="5">
        <f t="shared" si="55"/>
        <v>1</v>
      </c>
      <c r="BI34" s="5">
        <f t="shared" si="56"/>
        <v>1</v>
      </c>
      <c r="BJ34" s="5">
        <f t="shared" si="57"/>
        <v>1</v>
      </c>
      <c r="BK34" s="5">
        <f t="shared" si="58"/>
        <v>1</v>
      </c>
      <c r="BL34" s="4" t="str">
        <f t="shared" si="59"/>
        <v>Forráshiányos a feladat!</v>
      </c>
      <c r="BM34" s="5">
        <f t="shared" si="60"/>
        <v>0</v>
      </c>
      <c r="BN34" s="5">
        <f t="shared" si="61"/>
        <v>1</v>
      </c>
      <c r="BO34" s="5">
        <f t="shared" si="62"/>
        <v>0</v>
      </c>
      <c r="BP34" s="5">
        <f t="shared" si="63"/>
        <v>0</v>
      </c>
      <c r="BQ34" s="5">
        <f t="shared" si="64"/>
        <v>0</v>
      </c>
      <c r="BR34" s="9">
        <f t="shared" si="65"/>
        <v>0</v>
      </c>
      <c r="BS34" s="5">
        <f t="shared" si="66"/>
        <v>0</v>
      </c>
      <c r="BT34" s="5">
        <f t="shared" si="67"/>
        <v>0</v>
      </c>
      <c r="BU34" s="5">
        <f t="shared" si="68"/>
        <v>1</v>
      </c>
      <c r="BV34" s="5">
        <f t="shared" si="69"/>
        <v>1</v>
      </c>
      <c r="BW34" s="5">
        <f t="shared" si="70"/>
        <v>1</v>
      </c>
      <c r="BX34" s="5">
        <f t="shared" si="71"/>
        <v>1</v>
      </c>
      <c r="BY34" s="5">
        <f t="shared" si="72"/>
        <v>1</v>
      </c>
      <c r="BZ34" s="5">
        <f t="shared" si="73"/>
        <v>1</v>
      </c>
      <c r="CA34" s="5">
        <f t="shared" si="74"/>
        <v>1</v>
      </c>
      <c r="CB34" s="5">
        <f t="shared" si="75"/>
        <v>1</v>
      </c>
      <c r="CC34" s="5">
        <f t="shared" si="76"/>
        <v>1</v>
      </c>
      <c r="CD34" s="5" t="str">
        <f t="shared" si="77"/>
        <v>?</v>
      </c>
      <c r="CE34" s="4" t="str">
        <f t="shared" si="78"/>
        <v>Kitöltés rendben!</v>
      </c>
      <c r="CF34" s="5">
        <f t="shared" si="79"/>
        <v>1</v>
      </c>
      <c r="CG34" s="5">
        <f t="shared" si="80"/>
        <v>0</v>
      </c>
      <c r="CH34" s="5">
        <f t="shared" si="81"/>
        <v>1</v>
      </c>
    </row>
    <row r="35" spans="1:86" s="2" customFormat="1" ht="30" hidden="1" x14ac:dyDescent="0.25">
      <c r="A35" s="1" t="str">
        <f t="shared" si="41"/>
        <v>Kitöltés rendben!</v>
      </c>
      <c r="B35" s="184">
        <v>2</v>
      </c>
      <c r="C35" s="183" t="s">
        <v>86</v>
      </c>
      <c r="D35" s="185" t="s">
        <v>440</v>
      </c>
      <c r="E35" s="185" t="s">
        <v>413</v>
      </c>
      <c r="F35" s="186" t="str">
        <f>VLOOKUP($G35,Összesítő!$B:$F,2,FALSE)</f>
        <v>21-30881-1-001-00-02</v>
      </c>
      <c r="G35" s="183" t="s">
        <v>362</v>
      </c>
      <c r="H35" s="186" t="str">
        <f>AY35&amp;"_"&amp;AW35&amp;"_FIV_"&amp;LEFT(Előlap!$B$6,4)</f>
        <v>4227_32_FIV_2026</v>
      </c>
      <c r="I35" s="186" t="str">
        <f>VLOOKUP($G35,Összesítő!$B:$F,5,FALSE)</f>
        <v>Répcelak</v>
      </c>
      <c r="J35" s="186" t="str">
        <f>VLOOKUP($G35,Összesítő!$B:$F,4,FALSE)</f>
        <v>Répcelak Város Önkormányzata</v>
      </c>
      <c r="K35" s="7">
        <f t="shared" si="42"/>
        <v>10000</v>
      </c>
      <c r="L35" s="184">
        <v>2030</v>
      </c>
      <c r="M35" s="184">
        <v>2036</v>
      </c>
      <c r="N35" s="13">
        <v>0</v>
      </c>
      <c r="O35" s="8">
        <v>10000</v>
      </c>
      <c r="P35" s="8">
        <v>0</v>
      </c>
      <c r="R35" s="8">
        <v>0</v>
      </c>
      <c r="S35" s="8">
        <v>0</v>
      </c>
      <c r="T35" s="8">
        <v>0</v>
      </c>
      <c r="U35" s="8">
        <v>0</v>
      </c>
      <c r="V35" s="8">
        <v>0</v>
      </c>
      <c r="W35" s="8">
        <v>0</v>
      </c>
      <c r="X35" s="8">
        <v>0</v>
      </c>
      <c r="Y35" s="8">
        <v>0</v>
      </c>
      <c r="Z35" s="8">
        <v>0</v>
      </c>
      <c r="AA35" s="8">
        <v>0</v>
      </c>
      <c r="AB35" s="8">
        <v>0</v>
      </c>
      <c r="AC35" s="7">
        <f t="shared" si="43"/>
        <v>0</v>
      </c>
      <c r="AD35" s="3" t="str">
        <f t="shared" si="44"/>
        <v>Nem rövidtávú a feladat.</v>
      </c>
      <c r="AF35" s="8">
        <v>500</v>
      </c>
      <c r="AG35" s="8">
        <v>0</v>
      </c>
      <c r="AH35" s="8">
        <v>0</v>
      </c>
      <c r="AI35" s="8">
        <v>0</v>
      </c>
      <c r="AJ35" s="8">
        <v>0</v>
      </c>
      <c r="AK35" s="8">
        <v>0</v>
      </c>
      <c r="AL35" s="8">
        <v>0</v>
      </c>
      <c r="AM35" s="8">
        <v>0</v>
      </c>
      <c r="AN35" s="8">
        <v>0</v>
      </c>
      <c r="AO35" s="8">
        <v>0</v>
      </c>
      <c r="AP35" s="8">
        <v>0</v>
      </c>
      <c r="AQ35" s="7">
        <f t="shared" si="45"/>
        <v>500</v>
      </c>
      <c r="AR35" s="183" t="s">
        <v>415</v>
      </c>
      <c r="AS35" s="3" t="str">
        <f t="shared" si="46"/>
        <v>Forráshiányos a feladat!</v>
      </c>
      <c r="AU35" s="185"/>
      <c r="AV35" s="185" t="s">
        <v>133</v>
      </c>
      <c r="AW35" s="186">
        <f>COUNTA($G$3:G35)</f>
        <v>32</v>
      </c>
      <c r="AY35" s="9">
        <f>VLOOKUP($G35,Összesítő!$B:$F,3,FALSE)</f>
        <v>4227</v>
      </c>
      <c r="AZ35" s="9">
        <f t="shared" si="47"/>
        <v>0</v>
      </c>
      <c r="BA35" s="5">
        <f t="shared" si="48"/>
        <v>1</v>
      </c>
      <c r="BB35" s="5" t="str">
        <f t="shared" si="49"/>
        <v>H</v>
      </c>
      <c r="BC35" s="5">
        <f t="shared" si="50"/>
        <v>0</v>
      </c>
      <c r="BD35" s="5">
        <f t="shared" si="51"/>
        <v>0</v>
      </c>
      <c r="BE35" s="5">
        <f t="shared" si="52"/>
        <v>0</v>
      </c>
      <c r="BF35" s="9" t="str">
        <f t="shared" si="53"/>
        <v>Nem rövidtávú a feladat.</v>
      </c>
      <c r="BG35" s="5">
        <f t="shared" si="54"/>
        <v>1</v>
      </c>
      <c r="BH35" s="5">
        <f t="shared" si="55"/>
        <v>1</v>
      </c>
      <c r="BI35" s="5">
        <f t="shared" si="56"/>
        <v>1</v>
      </c>
      <c r="BJ35" s="5">
        <f t="shared" si="57"/>
        <v>1</v>
      </c>
      <c r="BK35" s="5">
        <f t="shared" si="58"/>
        <v>1</v>
      </c>
      <c r="BL35" s="4" t="str">
        <f t="shared" si="59"/>
        <v>Forráshiányos a feladat!</v>
      </c>
      <c r="BM35" s="5">
        <f t="shared" si="60"/>
        <v>0</v>
      </c>
      <c r="BN35" s="5">
        <f t="shared" si="61"/>
        <v>1</v>
      </c>
      <c r="BO35" s="5">
        <f t="shared" si="62"/>
        <v>0</v>
      </c>
      <c r="BP35" s="5">
        <f t="shared" si="63"/>
        <v>0</v>
      </c>
      <c r="BQ35" s="5">
        <f t="shared" si="64"/>
        <v>0</v>
      </c>
      <c r="BR35" s="9">
        <f t="shared" si="65"/>
        <v>0</v>
      </c>
      <c r="BS35" s="5">
        <f t="shared" si="66"/>
        <v>0</v>
      </c>
      <c r="BT35" s="5">
        <f t="shared" si="67"/>
        <v>0</v>
      </c>
      <c r="BU35" s="5">
        <f t="shared" si="68"/>
        <v>1</v>
      </c>
      <c r="BV35" s="5">
        <f t="shared" si="69"/>
        <v>1</v>
      </c>
      <c r="BW35" s="5">
        <f t="shared" si="70"/>
        <v>1</v>
      </c>
      <c r="BX35" s="5">
        <f t="shared" si="71"/>
        <v>1</v>
      </c>
      <c r="BY35" s="5">
        <f t="shared" si="72"/>
        <v>1</v>
      </c>
      <c r="BZ35" s="5">
        <f t="shared" si="73"/>
        <v>1</v>
      </c>
      <c r="CA35" s="5">
        <f t="shared" si="74"/>
        <v>1</v>
      </c>
      <c r="CB35" s="5">
        <f t="shared" si="75"/>
        <v>1</v>
      </c>
      <c r="CC35" s="5">
        <f t="shared" si="76"/>
        <v>1</v>
      </c>
      <c r="CD35" s="5" t="str">
        <f t="shared" si="77"/>
        <v>?</v>
      </c>
      <c r="CE35" s="4" t="str">
        <f t="shared" si="78"/>
        <v>Kitöltés rendben!</v>
      </c>
      <c r="CF35" s="5">
        <f t="shared" si="79"/>
        <v>1</v>
      </c>
      <c r="CG35" s="5">
        <f t="shared" si="80"/>
        <v>0</v>
      </c>
      <c r="CH35" s="5">
        <f t="shared" si="81"/>
        <v>1</v>
      </c>
    </row>
    <row r="36" spans="1:86" s="2" customFormat="1" ht="30" hidden="1" x14ac:dyDescent="0.25">
      <c r="A36" s="1" t="str">
        <f t="shared" si="41"/>
        <v>Kitöltés rendben!</v>
      </c>
      <c r="B36" s="184">
        <v>2</v>
      </c>
      <c r="C36" s="183" t="s">
        <v>101</v>
      </c>
      <c r="D36" s="185" t="s">
        <v>441</v>
      </c>
      <c r="E36" s="185" t="s">
        <v>413</v>
      </c>
      <c r="F36" s="186" t="str">
        <f>VLOOKUP($G36,Összesítő!$B:$F,2,FALSE)</f>
        <v>21-30881-1-001-00-02</v>
      </c>
      <c r="G36" s="183" t="s">
        <v>362</v>
      </c>
      <c r="H36" s="186" t="str">
        <f>AY36&amp;"_"&amp;AW36&amp;"_FIV_"&amp;LEFT(Előlap!$B$6,4)</f>
        <v>4227_33_FIV_2026</v>
      </c>
      <c r="I36" s="186" t="str">
        <f>VLOOKUP($G36,Összesítő!$B:$F,5,FALSE)</f>
        <v>Répcelak</v>
      </c>
      <c r="J36" s="186" t="str">
        <f>VLOOKUP($G36,Összesítő!$B:$F,4,FALSE)</f>
        <v>Répcelak Város Önkormányzata</v>
      </c>
      <c r="K36" s="7">
        <f t="shared" si="42"/>
        <v>15000</v>
      </c>
      <c r="L36" s="184">
        <v>2035</v>
      </c>
      <c r="M36" s="184">
        <v>2036</v>
      </c>
      <c r="N36" s="13">
        <v>0</v>
      </c>
      <c r="O36" s="8">
        <v>15000</v>
      </c>
      <c r="P36" s="8">
        <v>0</v>
      </c>
      <c r="R36" s="8">
        <v>0</v>
      </c>
      <c r="S36" s="8">
        <v>0</v>
      </c>
      <c r="T36" s="8">
        <v>0</v>
      </c>
      <c r="U36" s="8">
        <v>0</v>
      </c>
      <c r="V36" s="8">
        <v>0</v>
      </c>
      <c r="W36" s="8">
        <v>0</v>
      </c>
      <c r="X36" s="8">
        <v>0</v>
      </c>
      <c r="Y36" s="8">
        <v>0</v>
      </c>
      <c r="Z36" s="8">
        <v>0</v>
      </c>
      <c r="AA36" s="8">
        <v>0</v>
      </c>
      <c r="AB36" s="8">
        <v>0</v>
      </c>
      <c r="AC36" s="7">
        <f t="shared" si="43"/>
        <v>0</v>
      </c>
      <c r="AD36" s="3" t="str">
        <f t="shared" si="44"/>
        <v>Nem rövidtávú a feladat.</v>
      </c>
      <c r="AF36" s="8">
        <v>500</v>
      </c>
      <c r="AG36" s="8">
        <v>0</v>
      </c>
      <c r="AH36" s="8">
        <v>0</v>
      </c>
      <c r="AI36" s="8">
        <v>0</v>
      </c>
      <c r="AJ36" s="8">
        <v>0</v>
      </c>
      <c r="AK36" s="8">
        <v>0</v>
      </c>
      <c r="AL36" s="8">
        <v>0</v>
      </c>
      <c r="AM36" s="8">
        <v>0</v>
      </c>
      <c r="AN36" s="8">
        <v>0</v>
      </c>
      <c r="AO36" s="8">
        <v>0</v>
      </c>
      <c r="AP36" s="8">
        <v>0</v>
      </c>
      <c r="AQ36" s="7">
        <f t="shared" si="45"/>
        <v>500</v>
      </c>
      <c r="AR36" s="183" t="s">
        <v>415</v>
      </c>
      <c r="AS36" s="3" t="str">
        <f t="shared" si="46"/>
        <v>Forráshiányos a feladat!</v>
      </c>
      <c r="AU36" s="185"/>
      <c r="AV36" s="185" t="s">
        <v>133</v>
      </c>
      <c r="AW36" s="186">
        <f>COUNTA($G$3:G36)</f>
        <v>33</v>
      </c>
      <c r="AY36" s="9">
        <f>VLOOKUP($G36,Összesítő!$B:$F,3,FALSE)</f>
        <v>4227</v>
      </c>
      <c r="AZ36" s="9">
        <f t="shared" si="47"/>
        <v>0</v>
      </c>
      <c r="BA36" s="5">
        <f t="shared" si="48"/>
        <v>1</v>
      </c>
      <c r="BB36" s="5" t="str">
        <f t="shared" si="49"/>
        <v>H</v>
      </c>
      <c r="BC36" s="5">
        <f t="shared" si="50"/>
        <v>0</v>
      </c>
      <c r="BD36" s="5">
        <f t="shared" si="51"/>
        <v>0</v>
      </c>
      <c r="BE36" s="5">
        <f t="shared" si="52"/>
        <v>0</v>
      </c>
      <c r="BF36" s="9" t="str">
        <f t="shared" si="53"/>
        <v>Nem rövidtávú a feladat.</v>
      </c>
      <c r="BG36" s="5">
        <f t="shared" si="54"/>
        <v>1</v>
      </c>
      <c r="BH36" s="5">
        <f t="shared" si="55"/>
        <v>1</v>
      </c>
      <c r="BI36" s="5">
        <f t="shared" si="56"/>
        <v>1</v>
      </c>
      <c r="BJ36" s="5">
        <f t="shared" si="57"/>
        <v>1</v>
      </c>
      <c r="BK36" s="5">
        <f t="shared" si="58"/>
        <v>1</v>
      </c>
      <c r="BL36" s="4" t="str">
        <f t="shared" si="59"/>
        <v>Forráshiányos a feladat!</v>
      </c>
      <c r="BM36" s="5">
        <f t="shared" si="60"/>
        <v>0</v>
      </c>
      <c r="BN36" s="5">
        <f t="shared" si="61"/>
        <v>1</v>
      </c>
      <c r="BO36" s="5">
        <f t="shared" si="62"/>
        <v>0</v>
      </c>
      <c r="BP36" s="5">
        <f t="shared" si="63"/>
        <v>0</v>
      </c>
      <c r="BQ36" s="5">
        <f t="shared" si="64"/>
        <v>0</v>
      </c>
      <c r="BR36" s="9">
        <f t="shared" si="65"/>
        <v>0</v>
      </c>
      <c r="BS36" s="5">
        <f t="shared" si="66"/>
        <v>0</v>
      </c>
      <c r="BT36" s="5">
        <f t="shared" si="67"/>
        <v>0</v>
      </c>
      <c r="BU36" s="5">
        <f t="shared" si="68"/>
        <v>1</v>
      </c>
      <c r="BV36" s="5">
        <f t="shared" si="69"/>
        <v>1</v>
      </c>
      <c r="BW36" s="5">
        <f t="shared" si="70"/>
        <v>1</v>
      </c>
      <c r="BX36" s="5">
        <f t="shared" si="71"/>
        <v>1</v>
      </c>
      <c r="BY36" s="5">
        <f t="shared" si="72"/>
        <v>1</v>
      </c>
      <c r="BZ36" s="5">
        <f t="shared" si="73"/>
        <v>1</v>
      </c>
      <c r="CA36" s="5">
        <f t="shared" si="74"/>
        <v>1</v>
      </c>
      <c r="CB36" s="5">
        <f t="shared" si="75"/>
        <v>1</v>
      </c>
      <c r="CC36" s="5">
        <f t="shared" si="76"/>
        <v>1</v>
      </c>
      <c r="CD36" s="5" t="str">
        <f t="shared" si="77"/>
        <v>?</v>
      </c>
      <c r="CE36" s="4" t="str">
        <f t="shared" si="78"/>
        <v>Kitöltés rendben!</v>
      </c>
      <c r="CF36" s="5">
        <f t="shared" si="79"/>
        <v>1</v>
      </c>
      <c r="CG36" s="5">
        <f t="shared" si="80"/>
        <v>0</v>
      </c>
      <c r="CH36" s="5">
        <f t="shared" si="81"/>
        <v>1</v>
      </c>
    </row>
    <row r="37" spans="1:86" s="2" customFormat="1" ht="30" hidden="1" x14ac:dyDescent="0.25">
      <c r="A37" s="1" t="str">
        <f t="shared" si="41"/>
        <v>Kitöltés rendben!</v>
      </c>
      <c r="B37" s="184">
        <v>2</v>
      </c>
      <c r="C37" s="183" t="s">
        <v>37</v>
      </c>
      <c r="D37" s="185" t="s">
        <v>446</v>
      </c>
      <c r="E37" s="185" t="s">
        <v>413</v>
      </c>
      <c r="F37" s="186" t="str">
        <f>VLOOKUP($G37,Összesítő!$B:$F,2,FALSE)</f>
        <v>21-30881-1-001-00-02</v>
      </c>
      <c r="G37" s="183" t="s">
        <v>362</v>
      </c>
      <c r="H37" s="186" t="str">
        <f>AY37&amp;"_"&amp;AW37&amp;"_FIV_"&amp;LEFT(Előlap!$B$6,4)</f>
        <v>4227_34_FIV_2026</v>
      </c>
      <c r="I37" s="186" t="str">
        <f>VLOOKUP($G37,Összesítő!$B:$F,5,FALSE)</f>
        <v>Répcelak</v>
      </c>
      <c r="J37" s="186" t="str">
        <f>VLOOKUP($G37,Összesítő!$B:$F,4,FALSE)</f>
        <v>Répcelak Város Önkormányzata</v>
      </c>
      <c r="K37" s="7">
        <f t="shared" si="42"/>
        <v>150000</v>
      </c>
      <c r="L37" s="184">
        <v>2028</v>
      </c>
      <c r="M37" s="184">
        <v>2036</v>
      </c>
      <c r="N37" s="13">
        <v>0</v>
      </c>
      <c r="O37" s="8">
        <v>150000</v>
      </c>
      <c r="P37" s="8">
        <v>0</v>
      </c>
      <c r="R37" s="8">
        <v>0</v>
      </c>
      <c r="S37" s="8">
        <v>0</v>
      </c>
      <c r="T37" s="8">
        <v>0</v>
      </c>
      <c r="U37" s="8">
        <v>0</v>
      </c>
      <c r="V37" s="8">
        <v>0</v>
      </c>
      <c r="W37" s="8">
        <v>0</v>
      </c>
      <c r="X37" s="8">
        <v>0</v>
      </c>
      <c r="Y37" s="8">
        <v>0</v>
      </c>
      <c r="Z37" s="8">
        <v>0</v>
      </c>
      <c r="AA37" s="8">
        <v>0</v>
      </c>
      <c r="AB37" s="8">
        <v>0</v>
      </c>
      <c r="AC37" s="7">
        <f t="shared" si="43"/>
        <v>0</v>
      </c>
      <c r="AD37" s="3" t="str">
        <f t="shared" si="44"/>
        <v>Nem rövidtávú a feladat.</v>
      </c>
      <c r="AF37" s="8">
        <v>4200</v>
      </c>
      <c r="AG37" s="8">
        <v>0</v>
      </c>
      <c r="AH37" s="8">
        <v>0</v>
      </c>
      <c r="AI37" s="8">
        <v>0</v>
      </c>
      <c r="AJ37" s="8">
        <v>0</v>
      </c>
      <c r="AK37" s="8">
        <v>0</v>
      </c>
      <c r="AL37" s="8">
        <v>0</v>
      </c>
      <c r="AM37" s="8">
        <v>0</v>
      </c>
      <c r="AN37" s="8">
        <v>0</v>
      </c>
      <c r="AO37" s="8">
        <v>0</v>
      </c>
      <c r="AP37" s="8">
        <v>0</v>
      </c>
      <c r="AQ37" s="7">
        <f t="shared" si="45"/>
        <v>4200</v>
      </c>
      <c r="AR37" s="183" t="s">
        <v>415</v>
      </c>
      <c r="AS37" s="3" t="str">
        <f t="shared" si="46"/>
        <v>Forráshiányos a feladat!</v>
      </c>
      <c r="AU37" s="185"/>
      <c r="AV37" s="185" t="s">
        <v>133</v>
      </c>
      <c r="AW37" s="186">
        <f>COUNTA($G$3:G37)</f>
        <v>34</v>
      </c>
      <c r="AY37" s="9">
        <f>VLOOKUP($G37,Összesítő!$B:$F,3,FALSE)</f>
        <v>4227</v>
      </c>
      <c r="AZ37" s="9">
        <f t="shared" si="47"/>
        <v>0</v>
      </c>
      <c r="BA37" s="5">
        <f t="shared" si="48"/>
        <v>1</v>
      </c>
      <c r="BB37" s="5" t="str">
        <f t="shared" si="49"/>
        <v>H</v>
      </c>
      <c r="BC37" s="5">
        <f t="shared" si="50"/>
        <v>0</v>
      </c>
      <c r="BD37" s="5">
        <f t="shared" si="51"/>
        <v>0</v>
      </c>
      <c r="BE37" s="5">
        <f t="shared" si="52"/>
        <v>0</v>
      </c>
      <c r="BF37" s="9" t="str">
        <f t="shared" si="53"/>
        <v>Nem rövidtávú a feladat.</v>
      </c>
      <c r="BG37" s="5">
        <f t="shared" si="54"/>
        <v>1</v>
      </c>
      <c r="BH37" s="5">
        <f t="shared" si="55"/>
        <v>1</v>
      </c>
      <c r="BI37" s="5">
        <f t="shared" si="56"/>
        <v>1</v>
      </c>
      <c r="BJ37" s="5">
        <f t="shared" si="57"/>
        <v>1</v>
      </c>
      <c r="BK37" s="5">
        <f t="shared" si="58"/>
        <v>1</v>
      </c>
      <c r="BL37" s="4" t="str">
        <f t="shared" si="59"/>
        <v>Forráshiányos a feladat!</v>
      </c>
      <c r="BM37" s="5">
        <f t="shared" si="60"/>
        <v>0</v>
      </c>
      <c r="BN37" s="5">
        <f t="shared" si="61"/>
        <v>1</v>
      </c>
      <c r="BO37" s="5">
        <f t="shared" si="62"/>
        <v>0</v>
      </c>
      <c r="BP37" s="5">
        <f t="shared" si="63"/>
        <v>0</v>
      </c>
      <c r="BQ37" s="5">
        <f t="shared" si="64"/>
        <v>0</v>
      </c>
      <c r="BR37" s="9">
        <f t="shared" si="65"/>
        <v>0</v>
      </c>
      <c r="BS37" s="5">
        <f t="shared" si="66"/>
        <v>0</v>
      </c>
      <c r="BT37" s="5">
        <f t="shared" si="67"/>
        <v>0</v>
      </c>
      <c r="BU37" s="5">
        <f t="shared" si="68"/>
        <v>1</v>
      </c>
      <c r="BV37" s="5">
        <f t="shared" si="69"/>
        <v>1</v>
      </c>
      <c r="BW37" s="5">
        <f t="shared" si="70"/>
        <v>1</v>
      </c>
      <c r="BX37" s="5">
        <f t="shared" si="71"/>
        <v>1</v>
      </c>
      <c r="BY37" s="5">
        <f t="shared" si="72"/>
        <v>1</v>
      </c>
      <c r="BZ37" s="5">
        <f t="shared" si="73"/>
        <v>1</v>
      </c>
      <c r="CA37" s="5">
        <f t="shared" si="74"/>
        <v>1</v>
      </c>
      <c r="CB37" s="5">
        <f t="shared" si="75"/>
        <v>1</v>
      </c>
      <c r="CC37" s="5">
        <f t="shared" si="76"/>
        <v>1</v>
      </c>
      <c r="CD37" s="5" t="str">
        <f t="shared" si="77"/>
        <v>?</v>
      </c>
      <c r="CE37" s="4" t="str">
        <f t="shared" si="78"/>
        <v>Kitöltés rendben!</v>
      </c>
      <c r="CF37" s="5">
        <f t="shared" si="79"/>
        <v>1</v>
      </c>
      <c r="CG37" s="5">
        <f t="shared" si="80"/>
        <v>0</v>
      </c>
      <c r="CH37" s="5">
        <f t="shared" si="81"/>
        <v>1</v>
      </c>
    </row>
    <row r="38" spans="1:86" s="2" customFormat="1" ht="30" hidden="1" x14ac:dyDescent="0.25">
      <c r="A38" s="1" t="str">
        <f t="shared" si="41"/>
        <v>Kitöltés rendben!</v>
      </c>
      <c r="B38" s="184">
        <v>2</v>
      </c>
      <c r="C38" s="183" t="s">
        <v>37</v>
      </c>
      <c r="D38" s="185" t="s">
        <v>447</v>
      </c>
      <c r="E38" s="185" t="s">
        <v>413</v>
      </c>
      <c r="F38" s="186" t="str">
        <f>VLOOKUP($G38,Összesítő!$B:$F,2,FALSE)</f>
        <v>21-30881-1-001-00-02</v>
      </c>
      <c r="G38" s="183" t="s">
        <v>362</v>
      </c>
      <c r="H38" s="186" t="str">
        <f>AY38&amp;"_"&amp;AW38&amp;"_FIV_"&amp;LEFT(Előlap!$B$6,4)</f>
        <v>4227_35_FIV_2026</v>
      </c>
      <c r="I38" s="186" t="str">
        <f>VLOOKUP($G38,Összesítő!$B:$F,5,FALSE)</f>
        <v>Répcelak</v>
      </c>
      <c r="J38" s="186" t="str">
        <f>VLOOKUP($G38,Összesítő!$B:$F,4,FALSE)</f>
        <v>Répcelak Város Önkormányzata</v>
      </c>
      <c r="K38" s="7">
        <f t="shared" si="42"/>
        <v>200000</v>
      </c>
      <c r="L38" s="184">
        <v>2028</v>
      </c>
      <c r="M38" s="184">
        <v>2036</v>
      </c>
      <c r="N38" s="13">
        <v>0</v>
      </c>
      <c r="O38" s="8">
        <v>200000</v>
      </c>
      <c r="P38" s="8">
        <v>0</v>
      </c>
      <c r="R38" s="8">
        <v>0</v>
      </c>
      <c r="S38" s="8">
        <v>0</v>
      </c>
      <c r="T38" s="8">
        <v>0</v>
      </c>
      <c r="U38" s="8">
        <v>0</v>
      </c>
      <c r="V38" s="8">
        <v>0</v>
      </c>
      <c r="W38" s="8">
        <v>0</v>
      </c>
      <c r="X38" s="8">
        <v>0</v>
      </c>
      <c r="Y38" s="8">
        <v>0</v>
      </c>
      <c r="Z38" s="8">
        <v>0</v>
      </c>
      <c r="AA38" s="8">
        <v>0</v>
      </c>
      <c r="AB38" s="8">
        <v>0</v>
      </c>
      <c r="AC38" s="7">
        <f t="shared" si="43"/>
        <v>0</v>
      </c>
      <c r="AD38" s="3" t="str">
        <f t="shared" si="44"/>
        <v>Nem rövidtávú a feladat.</v>
      </c>
      <c r="AF38" s="8">
        <v>5700</v>
      </c>
      <c r="AG38" s="8">
        <v>0</v>
      </c>
      <c r="AH38" s="8">
        <v>0</v>
      </c>
      <c r="AI38" s="8">
        <v>0</v>
      </c>
      <c r="AJ38" s="8">
        <v>0</v>
      </c>
      <c r="AK38" s="8">
        <v>0</v>
      </c>
      <c r="AL38" s="8">
        <v>0</v>
      </c>
      <c r="AM38" s="8">
        <v>0</v>
      </c>
      <c r="AN38" s="8">
        <v>0</v>
      </c>
      <c r="AO38" s="8">
        <v>0</v>
      </c>
      <c r="AP38" s="8">
        <v>0</v>
      </c>
      <c r="AQ38" s="7">
        <f t="shared" si="45"/>
        <v>5700</v>
      </c>
      <c r="AR38" s="183" t="s">
        <v>415</v>
      </c>
      <c r="AS38" s="3" t="str">
        <f t="shared" si="46"/>
        <v>Forráshiányos a feladat!</v>
      </c>
      <c r="AU38" s="185"/>
      <c r="AV38" s="185" t="s">
        <v>133</v>
      </c>
      <c r="AW38" s="186">
        <f>COUNTA($G$3:G38)</f>
        <v>35</v>
      </c>
      <c r="AY38" s="9">
        <f>VLOOKUP($G38,Összesítő!$B:$F,3,FALSE)</f>
        <v>4227</v>
      </c>
      <c r="AZ38" s="9">
        <f t="shared" si="47"/>
        <v>0</v>
      </c>
      <c r="BA38" s="5">
        <f t="shared" si="48"/>
        <v>1</v>
      </c>
      <c r="BB38" s="5" t="str">
        <f t="shared" si="49"/>
        <v>H</v>
      </c>
      <c r="BC38" s="5">
        <f t="shared" si="50"/>
        <v>0</v>
      </c>
      <c r="BD38" s="5">
        <f t="shared" si="51"/>
        <v>0</v>
      </c>
      <c r="BE38" s="5">
        <f t="shared" si="52"/>
        <v>0</v>
      </c>
      <c r="BF38" s="9" t="str">
        <f t="shared" si="53"/>
        <v>Nem rövidtávú a feladat.</v>
      </c>
      <c r="BG38" s="5">
        <f t="shared" si="54"/>
        <v>1</v>
      </c>
      <c r="BH38" s="5">
        <f t="shared" si="55"/>
        <v>1</v>
      </c>
      <c r="BI38" s="5">
        <f t="shared" si="56"/>
        <v>1</v>
      </c>
      <c r="BJ38" s="5">
        <f t="shared" si="57"/>
        <v>1</v>
      </c>
      <c r="BK38" s="5">
        <f t="shared" si="58"/>
        <v>1</v>
      </c>
      <c r="BL38" s="4" t="str">
        <f t="shared" si="59"/>
        <v>Forráshiányos a feladat!</v>
      </c>
      <c r="BM38" s="5">
        <f t="shared" si="60"/>
        <v>0</v>
      </c>
      <c r="BN38" s="5">
        <f t="shared" si="61"/>
        <v>1</v>
      </c>
      <c r="BO38" s="5">
        <f t="shared" si="62"/>
        <v>0</v>
      </c>
      <c r="BP38" s="5">
        <f t="shared" si="63"/>
        <v>0</v>
      </c>
      <c r="BQ38" s="5">
        <f t="shared" si="64"/>
        <v>0</v>
      </c>
      <c r="BR38" s="9">
        <f t="shared" si="65"/>
        <v>0</v>
      </c>
      <c r="BS38" s="5">
        <f t="shared" si="66"/>
        <v>0</v>
      </c>
      <c r="BT38" s="5">
        <f t="shared" si="67"/>
        <v>0</v>
      </c>
      <c r="BU38" s="5">
        <f t="shared" si="68"/>
        <v>1</v>
      </c>
      <c r="BV38" s="5">
        <f t="shared" si="69"/>
        <v>1</v>
      </c>
      <c r="BW38" s="5">
        <f t="shared" si="70"/>
        <v>1</v>
      </c>
      <c r="BX38" s="5">
        <f t="shared" si="71"/>
        <v>1</v>
      </c>
      <c r="BY38" s="5">
        <f t="shared" si="72"/>
        <v>1</v>
      </c>
      <c r="BZ38" s="5">
        <f t="shared" si="73"/>
        <v>1</v>
      </c>
      <c r="CA38" s="5">
        <f t="shared" si="74"/>
        <v>1</v>
      </c>
      <c r="CB38" s="5">
        <f t="shared" si="75"/>
        <v>1</v>
      </c>
      <c r="CC38" s="5">
        <f t="shared" si="76"/>
        <v>1</v>
      </c>
      <c r="CD38" s="5" t="str">
        <f t="shared" si="77"/>
        <v>?</v>
      </c>
      <c r="CE38" s="4" t="str">
        <f t="shared" si="78"/>
        <v>Kitöltés rendben!</v>
      </c>
      <c r="CF38" s="5">
        <f t="shared" si="79"/>
        <v>1</v>
      </c>
      <c r="CG38" s="5">
        <f t="shared" si="80"/>
        <v>0</v>
      </c>
      <c r="CH38" s="5">
        <f t="shared" si="81"/>
        <v>1</v>
      </c>
    </row>
    <row r="39" spans="1:86" s="2" customFormat="1" ht="30" hidden="1" x14ac:dyDescent="0.25">
      <c r="A39" s="1" t="str">
        <f t="shared" si="41"/>
        <v>Kitöltés rendben!</v>
      </c>
      <c r="B39" s="184">
        <v>2</v>
      </c>
      <c r="C39" s="183" t="s">
        <v>50</v>
      </c>
      <c r="D39" s="185" t="s">
        <v>448</v>
      </c>
      <c r="E39" s="185" t="s">
        <v>413</v>
      </c>
      <c r="F39" s="186" t="str">
        <f>VLOOKUP($G39,Összesítő!$B:$F,2,FALSE)</f>
        <v>21-30881-1-001-00-02</v>
      </c>
      <c r="G39" s="183" t="s">
        <v>362</v>
      </c>
      <c r="H39" s="186" t="str">
        <f>AY39&amp;"_"&amp;AW39&amp;"_FIV_"&amp;LEFT(Előlap!$B$6,4)</f>
        <v>4227_36_FIV_2026</v>
      </c>
      <c r="I39" s="186" t="str">
        <f>VLOOKUP($G39,Összesítő!$B:$F,5,FALSE)</f>
        <v>Répcelak</v>
      </c>
      <c r="J39" s="186" t="str">
        <f>VLOOKUP($G39,Összesítő!$B:$F,4,FALSE)</f>
        <v>Répcelak Város Önkormányzata</v>
      </c>
      <c r="K39" s="7">
        <f t="shared" si="42"/>
        <v>70000</v>
      </c>
      <c r="L39" s="184">
        <v>2028</v>
      </c>
      <c r="M39" s="184">
        <v>2036</v>
      </c>
      <c r="N39" s="13">
        <v>0</v>
      </c>
      <c r="O39" s="8">
        <v>70000</v>
      </c>
      <c r="P39" s="8">
        <v>0</v>
      </c>
      <c r="R39" s="8">
        <v>0</v>
      </c>
      <c r="S39" s="8">
        <v>0</v>
      </c>
      <c r="T39" s="8">
        <v>0</v>
      </c>
      <c r="U39" s="8">
        <v>0</v>
      </c>
      <c r="V39" s="8">
        <v>0</v>
      </c>
      <c r="W39" s="8">
        <v>0</v>
      </c>
      <c r="X39" s="8">
        <v>0</v>
      </c>
      <c r="Y39" s="8">
        <v>0</v>
      </c>
      <c r="Z39" s="8">
        <v>0</v>
      </c>
      <c r="AA39" s="8">
        <v>0</v>
      </c>
      <c r="AB39" s="8">
        <v>0</v>
      </c>
      <c r="AC39" s="7">
        <f t="shared" si="43"/>
        <v>0</v>
      </c>
      <c r="AD39" s="3" t="str">
        <f t="shared" si="44"/>
        <v>Nem rövidtávú a feladat.</v>
      </c>
      <c r="AF39" s="8">
        <v>1900</v>
      </c>
      <c r="AG39" s="8">
        <v>0</v>
      </c>
      <c r="AH39" s="8">
        <v>0</v>
      </c>
      <c r="AI39" s="8">
        <v>0</v>
      </c>
      <c r="AJ39" s="8">
        <v>0</v>
      </c>
      <c r="AK39" s="8">
        <v>0</v>
      </c>
      <c r="AL39" s="8">
        <v>0</v>
      </c>
      <c r="AM39" s="8">
        <v>0</v>
      </c>
      <c r="AN39" s="8">
        <v>0</v>
      </c>
      <c r="AO39" s="8">
        <v>0</v>
      </c>
      <c r="AP39" s="8">
        <v>0</v>
      </c>
      <c r="AQ39" s="7">
        <f t="shared" si="45"/>
        <v>1900</v>
      </c>
      <c r="AR39" s="183" t="s">
        <v>415</v>
      </c>
      <c r="AS39" s="3" t="str">
        <f t="shared" si="46"/>
        <v>Forráshiányos a feladat!</v>
      </c>
      <c r="AU39" s="185"/>
      <c r="AV39" s="185" t="s">
        <v>133</v>
      </c>
      <c r="AW39" s="186">
        <f>COUNTA($G$3:G39)</f>
        <v>36</v>
      </c>
      <c r="AY39" s="9">
        <f>VLOOKUP($G39,Összesítő!$B:$F,3,FALSE)</f>
        <v>4227</v>
      </c>
      <c r="AZ39" s="9">
        <f t="shared" si="47"/>
        <v>0</v>
      </c>
      <c r="BA39" s="5">
        <f t="shared" si="48"/>
        <v>1</v>
      </c>
      <c r="BB39" s="5" t="str">
        <f t="shared" si="49"/>
        <v>H</v>
      </c>
      <c r="BC39" s="5">
        <f t="shared" si="50"/>
        <v>0</v>
      </c>
      <c r="BD39" s="5">
        <f t="shared" si="51"/>
        <v>0</v>
      </c>
      <c r="BE39" s="5">
        <f t="shared" si="52"/>
        <v>0</v>
      </c>
      <c r="BF39" s="9" t="str">
        <f t="shared" si="53"/>
        <v>Nem rövidtávú a feladat.</v>
      </c>
      <c r="BG39" s="5">
        <f t="shared" si="54"/>
        <v>1</v>
      </c>
      <c r="BH39" s="5">
        <f t="shared" si="55"/>
        <v>1</v>
      </c>
      <c r="BI39" s="5">
        <f t="shared" si="56"/>
        <v>1</v>
      </c>
      <c r="BJ39" s="5">
        <f t="shared" si="57"/>
        <v>1</v>
      </c>
      <c r="BK39" s="5">
        <f t="shared" si="58"/>
        <v>1</v>
      </c>
      <c r="BL39" s="4" t="str">
        <f t="shared" si="59"/>
        <v>Forráshiányos a feladat!</v>
      </c>
      <c r="BM39" s="5">
        <f t="shared" si="60"/>
        <v>0</v>
      </c>
      <c r="BN39" s="5">
        <f t="shared" si="61"/>
        <v>1</v>
      </c>
      <c r="BO39" s="5">
        <f t="shared" si="62"/>
        <v>0</v>
      </c>
      <c r="BP39" s="5">
        <f t="shared" si="63"/>
        <v>0</v>
      </c>
      <c r="BQ39" s="5">
        <f t="shared" si="64"/>
        <v>0</v>
      </c>
      <c r="BR39" s="9">
        <f t="shared" si="65"/>
        <v>0</v>
      </c>
      <c r="BS39" s="5">
        <f t="shared" si="66"/>
        <v>0</v>
      </c>
      <c r="BT39" s="5">
        <f t="shared" si="67"/>
        <v>0</v>
      </c>
      <c r="BU39" s="5">
        <f t="shared" si="68"/>
        <v>1</v>
      </c>
      <c r="BV39" s="5">
        <f t="shared" si="69"/>
        <v>1</v>
      </c>
      <c r="BW39" s="5">
        <f t="shared" si="70"/>
        <v>1</v>
      </c>
      <c r="BX39" s="5">
        <f t="shared" si="71"/>
        <v>1</v>
      </c>
      <c r="BY39" s="5">
        <f t="shared" si="72"/>
        <v>1</v>
      </c>
      <c r="BZ39" s="5">
        <f t="shared" si="73"/>
        <v>1</v>
      </c>
      <c r="CA39" s="5">
        <f t="shared" si="74"/>
        <v>1</v>
      </c>
      <c r="CB39" s="5">
        <f t="shared" si="75"/>
        <v>1</v>
      </c>
      <c r="CC39" s="5">
        <f t="shared" si="76"/>
        <v>1</v>
      </c>
      <c r="CD39" s="5" t="str">
        <f t="shared" si="77"/>
        <v>?</v>
      </c>
      <c r="CE39" s="4" t="str">
        <f t="shared" si="78"/>
        <v>Kitöltés rendben!</v>
      </c>
      <c r="CF39" s="5">
        <f t="shared" si="79"/>
        <v>1</v>
      </c>
      <c r="CG39" s="5">
        <f t="shared" si="80"/>
        <v>0</v>
      </c>
      <c r="CH39" s="5">
        <f t="shared" si="81"/>
        <v>1</v>
      </c>
    </row>
    <row r="40" spans="1:86" s="2" customFormat="1" ht="30" hidden="1" x14ac:dyDescent="0.25">
      <c r="A40" s="1" t="str">
        <f t="shared" si="41"/>
        <v>Kitöltés rendben!</v>
      </c>
      <c r="B40" s="184">
        <v>1</v>
      </c>
      <c r="C40" s="183" t="s">
        <v>69</v>
      </c>
      <c r="D40" s="185" t="s">
        <v>449</v>
      </c>
      <c r="E40" s="185" t="s">
        <v>413</v>
      </c>
      <c r="F40" s="186" t="str">
        <f>VLOOKUP($G40,Összesítő!$B:$F,2,FALSE)</f>
        <v>21-30881-1-001-00-02</v>
      </c>
      <c r="G40" s="183" t="s">
        <v>362</v>
      </c>
      <c r="H40" s="186" t="str">
        <f>AY40&amp;"_"&amp;AW40&amp;"_FIV_"&amp;LEFT(Előlap!$B$6,4)</f>
        <v>4227_37_FIV_2026</v>
      </c>
      <c r="I40" s="186" t="str">
        <f>VLOOKUP($G40,Összesítő!$B:$F,5,FALSE)</f>
        <v>Répcelak</v>
      </c>
      <c r="J40" s="186" t="str">
        <f>VLOOKUP($G40,Összesítő!$B:$F,4,FALSE)</f>
        <v>Répcelak Város Önkormányzata</v>
      </c>
      <c r="K40" s="7">
        <f t="shared" si="42"/>
        <v>50000</v>
      </c>
      <c r="L40" s="184">
        <v>2028</v>
      </c>
      <c r="M40" s="184">
        <v>2036</v>
      </c>
      <c r="N40" s="13">
        <v>0</v>
      </c>
      <c r="O40" s="8">
        <v>50000</v>
      </c>
      <c r="P40" s="8">
        <v>0</v>
      </c>
      <c r="R40" s="8">
        <v>0</v>
      </c>
      <c r="S40" s="8">
        <v>0</v>
      </c>
      <c r="T40" s="8">
        <v>0</v>
      </c>
      <c r="U40" s="8">
        <v>0</v>
      </c>
      <c r="V40" s="8">
        <v>0</v>
      </c>
      <c r="W40" s="8">
        <v>0</v>
      </c>
      <c r="X40" s="8">
        <v>0</v>
      </c>
      <c r="Y40" s="8">
        <v>0</v>
      </c>
      <c r="Z40" s="8">
        <v>0</v>
      </c>
      <c r="AA40" s="8">
        <v>0</v>
      </c>
      <c r="AB40" s="8">
        <v>0</v>
      </c>
      <c r="AC40" s="7">
        <f t="shared" si="43"/>
        <v>0</v>
      </c>
      <c r="AD40" s="3" t="str">
        <f t="shared" si="44"/>
        <v>Nem rövidtávú a feladat.</v>
      </c>
      <c r="AF40" s="8">
        <v>1300</v>
      </c>
      <c r="AG40" s="8">
        <v>0</v>
      </c>
      <c r="AH40" s="8">
        <v>0</v>
      </c>
      <c r="AI40" s="8">
        <v>0</v>
      </c>
      <c r="AJ40" s="8">
        <v>0</v>
      </c>
      <c r="AK40" s="8">
        <v>0</v>
      </c>
      <c r="AL40" s="8">
        <v>0</v>
      </c>
      <c r="AM40" s="8">
        <v>0</v>
      </c>
      <c r="AN40" s="8">
        <v>0</v>
      </c>
      <c r="AO40" s="8">
        <v>0</v>
      </c>
      <c r="AP40" s="8">
        <v>0</v>
      </c>
      <c r="AQ40" s="7">
        <f t="shared" si="45"/>
        <v>1300</v>
      </c>
      <c r="AR40" s="183" t="s">
        <v>415</v>
      </c>
      <c r="AS40" s="3" t="str">
        <f t="shared" si="46"/>
        <v>Forráshiányos a feladat!</v>
      </c>
      <c r="AU40" s="185"/>
      <c r="AV40" s="185" t="s">
        <v>133</v>
      </c>
      <c r="AW40" s="186">
        <f>COUNTA($G$3:G40)</f>
        <v>37</v>
      </c>
      <c r="AY40" s="9">
        <f>VLOOKUP($G40,Összesítő!$B:$F,3,FALSE)</f>
        <v>4227</v>
      </c>
      <c r="AZ40" s="9">
        <f t="shared" si="47"/>
        <v>0</v>
      </c>
      <c r="BA40" s="5">
        <f t="shared" si="48"/>
        <v>1</v>
      </c>
      <c r="BB40" s="5" t="str">
        <f t="shared" si="49"/>
        <v>H</v>
      </c>
      <c r="BC40" s="5">
        <f t="shared" si="50"/>
        <v>0</v>
      </c>
      <c r="BD40" s="5">
        <f t="shared" si="51"/>
        <v>0</v>
      </c>
      <c r="BE40" s="5">
        <f t="shared" si="52"/>
        <v>0</v>
      </c>
      <c r="BF40" s="9" t="str">
        <f t="shared" si="53"/>
        <v>Nem rövidtávú a feladat.</v>
      </c>
      <c r="BG40" s="5">
        <f t="shared" si="54"/>
        <v>1</v>
      </c>
      <c r="BH40" s="5">
        <f t="shared" si="55"/>
        <v>1</v>
      </c>
      <c r="BI40" s="5">
        <f t="shared" si="56"/>
        <v>1</v>
      </c>
      <c r="BJ40" s="5">
        <f t="shared" si="57"/>
        <v>1</v>
      </c>
      <c r="BK40" s="5">
        <f t="shared" si="58"/>
        <v>1</v>
      </c>
      <c r="BL40" s="4" t="str">
        <f t="shared" si="59"/>
        <v>Forráshiányos a feladat!</v>
      </c>
      <c r="BM40" s="5">
        <f t="shared" si="60"/>
        <v>0</v>
      </c>
      <c r="BN40" s="5">
        <f t="shared" si="61"/>
        <v>1</v>
      </c>
      <c r="BO40" s="5">
        <f t="shared" si="62"/>
        <v>0</v>
      </c>
      <c r="BP40" s="5">
        <f t="shared" si="63"/>
        <v>0</v>
      </c>
      <c r="BQ40" s="5">
        <f t="shared" si="64"/>
        <v>0</v>
      </c>
      <c r="BR40" s="9">
        <f t="shared" si="65"/>
        <v>0</v>
      </c>
      <c r="BS40" s="5">
        <f t="shared" si="66"/>
        <v>0</v>
      </c>
      <c r="BT40" s="5">
        <f t="shared" si="67"/>
        <v>0</v>
      </c>
      <c r="BU40" s="5">
        <f t="shared" si="68"/>
        <v>1</v>
      </c>
      <c r="BV40" s="5">
        <f t="shared" si="69"/>
        <v>1</v>
      </c>
      <c r="BW40" s="5">
        <f t="shared" si="70"/>
        <v>1</v>
      </c>
      <c r="BX40" s="5">
        <f t="shared" si="71"/>
        <v>1</v>
      </c>
      <c r="BY40" s="5">
        <f t="shared" si="72"/>
        <v>1</v>
      </c>
      <c r="BZ40" s="5">
        <f t="shared" si="73"/>
        <v>1</v>
      </c>
      <c r="CA40" s="5">
        <f t="shared" si="74"/>
        <v>1</v>
      </c>
      <c r="CB40" s="5">
        <f t="shared" si="75"/>
        <v>1</v>
      </c>
      <c r="CC40" s="5">
        <f t="shared" si="76"/>
        <v>1</v>
      </c>
      <c r="CD40" s="5" t="str">
        <f t="shared" si="77"/>
        <v>?</v>
      </c>
      <c r="CE40" s="4" t="str">
        <f t="shared" si="78"/>
        <v>Kitöltés rendben!</v>
      </c>
      <c r="CF40" s="5">
        <f t="shared" si="79"/>
        <v>1</v>
      </c>
      <c r="CG40" s="5">
        <f t="shared" si="80"/>
        <v>0</v>
      </c>
      <c r="CH40" s="5">
        <f t="shared" si="81"/>
        <v>1</v>
      </c>
    </row>
    <row r="41" spans="1:86" s="2" customFormat="1" ht="31.5" hidden="1" x14ac:dyDescent="0.25">
      <c r="A41" s="1" t="str">
        <f t="shared" si="41"/>
        <v>Kitöltés rendben!</v>
      </c>
      <c r="B41" s="184">
        <v>2</v>
      </c>
      <c r="C41" s="183" t="s">
        <v>101</v>
      </c>
      <c r="D41" s="185" t="s">
        <v>450</v>
      </c>
      <c r="E41" s="185" t="s">
        <v>413</v>
      </c>
      <c r="F41" s="186" t="str">
        <f>VLOOKUP($G41,Összesítő!$B:$F,2,FALSE)</f>
        <v>21-30881-1-001-00-02</v>
      </c>
      <c r="G41" s="183" t="s">
        <v>362</v>
      </c>
      <c r="H41" s="186" t="str">
        <f>AY41&amp;"_"&amp;AW41&amp;"_FIV_"&amp;LEFT(Előlap!$B$6,4)</f>
        <v>4227_38_FIV_2026</v>
      </c>
      <c r="I41" s="186" t="str">
        <f>VLOOKUP($G41,Összesítő!$B:$F,5,FALSE)</f>
        <v>Répcelak</v>
      </c>
      <c r="J41" s="186" t="str">
        <f>VLOOKUP($G41,Összesítő!$B:$F,4,FALSE)</f>
        <v>Répcelak Város Önkormányzata</v>
      </c>
      <c r="K41" s="7">
        <f t="shared" si="42"/>
        <v>60000</v>
      </c>
      <c r="L41" s="184">
        <v>2027</v>
      </c>
      <c r="M41" s="184">
        <v>2036</v>
      </c>
      <c r="N41" s="13">
        <v>10000</v>
      </c>
      <c r="O41" s="8">
        <v>50000</v>
      </c>
      <c r="P41" s="8">
        <v>0</v>
      </c>
      <c r="R41" s="8">
        <v>10000</v>
      </c>
      <c r="S41" s="8">
        <v>0</v>
      </c>
      <c r="T41" s="8">
        <v>0</v>
      </c>
      <c r="U41" s="8">
        <v>0</v>
      </c>
      <c r="V41" s="8">
        <v>0</v>
      </c>
      <c r="W41" s="8">
        <v>0</v>
      </c>
      <c r="X41" s="8">
        <v>0</v>
      </c>
      <c r="Y41" s="8">
        <v>0</v>
      </c>
      <c r="Z41" s="8">
        <v>0</v>
      </c>
      <c r="AA41" s="8">
        <v>0</v>
      </c>
      <c r="AB41" s="8">
        <v>0</v>
      </c>
      <c r="AC41" s="7">
        <f t="shared" si="43"/>
        <v>10000</v>
      </c>
      <c r="AD41" s="3" t="str">
        <f t="shared" si="44"/>
        <v>A forrás egyenlő a költséggel (I.ütem).</v>
      </c>
      <c r="AF41" s="8">
        <v>1300</v>
      </c>
      <c r="AG41" s="8">
        <v>0</v>
      </c>
      <c r="AH41" s="8">
        <v>0</v>
      </c>
      <c r="AI41" s="8">
        <v>0</v>
      </c>
      <c r="AJ41" s="8">
        <v>0</v>
      </c>
      <c r="AK41" s="8">
        <v>0</v>
      </c>
      <c r="AL41" s="8">
        <v>0</v>
      </c>
      <c r="AM41" s="8">
        <v>0</v>
      </c>
      <c r="AN41" s="8">
        <v>0</v>
      </c>
      <c r="AO41" s="8">
        <v>0</v>
      </c>
      <c r="AP41" s="8">
        <v>0</v>
      </c>
      <c r="AQ41" s="7">
        <f t="shared" si="45"/>
        <v>1300</v>
      </c>
      <c r="AR41" s="183" t="s">
        <v>415</v>
      </c>
      <c r="AS41" s="3" t="str">
        <f t="shared" si="46"/>
        <v>Forráshiányos a feladat!</v>
      </c>
      <c r="AU41" s="185"/>
      <c r="AV41" s="185" t="s">
        <v>133</v>
      </c>
      <c r="AW41" s="186">
        <f>COUNTA($G$3:G41)</f>
        <v>38</v>
      </c>
      <c r="AY41" s="9">
        <f>VLOOKUP($G41,Összesítő!$B:$F,3,FALSE)</f>
        <v>4227</v>
      </c>
      <c r="AZ41" s="9">
        <f t="shared" si="47"/>
        <v>0</v>
      </c>
      <c r="BA41" s="5">
        <f t="shared" si="48"/>
        <v>1</v>
      </c>
      <c r="BB41" s="5" t="str">
        <f t="shared" si="49"/>
        <v>RH</v>
      </c>
      <c r="BC41" s="5">
        <f t="shared" si="50"/>
        <v>1</v>
      </c>
      <c r="BD41" s="5">
        <f t="shared" si="51"/>
        <v>0</v>
      </c>
      <c r="BE41" s="5">
        <f t="shared" si="52"/>
        <v>0</v>
      </c>
      <c r="BF41" s="9" t="str">
        <f t="shared" si="53"/>
        <v>A forrás egyenlő a költséggel (I.ütem).</v>
      </c>
      <c r="BG41" s="5">
        <f t="shared" si="54"/>
        <v>1</v>
      </c>
      <c r="BH41" s="5">
        <f t="shared" si="55"/>
        <v>1</v>
      </c>
      <c r="BI41" s="5">
        <f t="shared" si="56"/>
        <v>1</v>
      </c>
      <c r="BJ41" s="5">
        <f t="shared" si="57"/>
        <v>1</v>
      </c>
      <c r="BK41" s="5">
        <f t="shared" si="58"/>
        <v>1</v>
      </c>
      <c r="BL41" s="4" t="str">
        <f t="shared" si="59"/>
        <v>Forráshiányos a feladat!</v>
      </c>
      <c r="BM41" s="5">
        <f t="shared" si="60"/>
        <v>0</v>
      </c>
      <c r="BN41" s="5">
        <f t="shared" si="61"/>
        <v>1</v>
      </c>
      <c r="BO41" s="5">
        <f t="shared" si="62"/>
        <v>0</v>
      </c>
      <c r="BP41" s="5">
        <f t="shared" si="63"/>
        <v>0</v>
      </c>
      <c r="BQ41" s="5">
        <f t="shared" si="64"/>
        <v>0</v>
      </c>
      <c r="BR41" s="9">
        <f t="shared" si="65"/>
        <v>0</v>
      </c>
      <c r="BS41" s="5">
        <f t="shared" si="66"/>
        <v>0</v>
      </c>
      <c r="BT41" s="5">
        <f t="shared" si="67"/>
        <v>0</v>
      </c>
      <c r="BU41" s="5">
        <f t="shared" si="68"/>
        <v>1</v>
      </c>
      <c r="BV41" s="5">
        <f t="shared" si="69"/>
        <v>1</v>
      </c>
      <c r="BW41" s="5">
        <f t="shared" si="70"/>
        <v>1</v>
      </c>
      <c r="BX41" s="5">
        <f t="shared" si="71"/>
        <v>1</v>
      </c>
      <c r="BY41" s="5">
        <f t="shared" si="72"/>
        <v>1</v>
      </c>
      <c r="BZ41" s="5">
        <f t="shared" si="73"/>
        <v>1</v>
      </c>
      <c r="CA41" s="5">
        <f t="shared" si="74"/>
        <v>1</v>
      </c>
      <c r="CB41" s="5">
        <f t="shared" si="75"/>
        <v>1</v>
      </c>
      <c r="CC41" s="5">
        <f t="shared" si="76"/>
        <v>1</v>
      </c>
      <c r="CD41" s="5" t="str">
        <f t="shared" si="77"/>
        <v>?</v>
      </c>
      <c r="CE41" s="4" t="str">
        <f t="shared" si="78"/>
        <v>Kitöltés rendben!</v>
      </c>
      <c r="CF41" s="5">
        <f t="shared" si="79"/>
        <v>1</v>
      </c>
      <c r="CG41" s="5">
        <f t="shared" si="80"/>
        <v>1</v>
      </c>
      <c r="CH41" s="5">
        <f t="shared" si="81"/>
        <v>1</v>
      </c>
    </row>
    <row r="42" spans="1:86" s="2" customFormat="1" ht="60" hidden="1" x14ac:dyDescent="0.25">
      <c r="A42" s="1" t="str">
        <f t="shared" si="41"/>
        <v>Kitöltés rendben!</v>
      </c>
      <c r="B42" s="184">
        <v>1</v>
      </c>
      <c r="C42" s="183" t="s">
        <v>37</v>
      </c>
      <c r="D42" s="185" t="s">
        <v>451</v>
      </c>
      <c r="E42" s="185" t="s">
        <v>413</v>
      </c>
      <c r="F42" s="186" t="str">
        <f>VLOOKUP($G42,Összesítő!$B:$F,2,FALSE)</f>
        <v>21-30881-1-001-00-02</v>
      </c>
      <c r="G42" s="183" t="s">
        <v>362</v>
      </c>
      <c r="H42" s="186" t="str">
        <f>AY42&amp;"_"&amp;AW42&amp;"_FIV_"&amp;LEFT(Előlap!$B$6,4)</f>
        <v>4227_39_FIV_2026</v>
      </c>
      <c r="I42" s="186" t="str">
        <f>VLOOKUP($G42,Összesítő!$B:$F,5,FALSE)</f>
        <v>Répcelak</v>
      </c>
      <c r="J42" s="186" t="str">
        <f>VLOOKUP($G42,Összesítő!$B:$F,4,FALSE)</f>
        <v>Répcelak Város Önkormányzata</v>
      </c>
      <c r="K42" s="7">
        <f t="shared" si="42"/>
        <v>80000</v>
      </c>
      <c r="L42" s="184">
        <v>2030</v>
      </c>
      <c r="M42" s="184">
        <v>2030</v>
      </c>
      <c r="N42" s="13">
        <v>0</v>
      </c>
      <c r="O42" s="8">
        <v>80000</v>
      </c>
      <c r="P42" s="8">
        <v>0</v>
      </c>
      <c r="R42" s="8">
        <v>0</v>
      </c>
      <c r="S42" s="8">
        <v>0</v>
      </c>
      <c r="T42" s="8">
        <v>0</v>
      </c>
      <c r="U42" s="8">
        <v>0</v>
      </c>
      <c r="V42" s="8">
        <v>0</v>
      </c>
      <c r="W42" s="8">
        <v>0</v>
      </c>
      <c r="X42" s="8">
        <v>0</v>
      </c>
      <c r="Y42" s="8">
        <v>0</v>
      </c>
      <c r="Z42" s="8">
        <v>0</v>
      </c>
      <c r="AA42" s="8">
        <v>0</v>
      </c>
      <c r="AB42" s="8">
        <v>0</v>
      </c>
      <c r="AC42" s="7">
        <f t="shared" si="43"/>
        <v>0</v>
      </c>
      <c r="AD42" s="3" t="str">
        <f t="shared" si="44"/>
        <v>Nem rövidtávú a feladat.</v>
      </c>
      <c r="AF42" s="8">
        <v>2000</v>
      </c>
      <c r="AG42" s="8">
        <v>0</v>
      </c>
      <c r="AH42" s="8">
        <v>0</v>
      </c>
      <c r="AI42" s="8">
        <v>0</v>
      </c>
      <c r="AJ42" s="8">
        <v>0</v>
      </c>
      <c r="AK42" s="8">
        <v>0</v>
      </c>
      <c r="AL42" s="8">
        <v>0</v>
      </c>
      <c r="AM42" s="8">
        <v>0</v>
      </c>
      <c r="AN42" s="8">
        <v>0</v>
      </c>
      <c r="AO42" s="8">
        <v>0</v>
      </c>
      <c r="AP42" s="8">
        <v>0</v>
      </c>
      <c r="AQ42" s="7">
        <f t="shared" si="45"/>
        <v>2000</v>
      </c>
      <c r="AR42" s="183" t="s">
        <v>415</v>
      </c>
      <c r="AS42" s="3" t="str">
        <f t="shared" si="46"/>
        <v>Forráshiányos a feladat!</v>
      </c>
      <c r="AU42" s="185"/>
      <c r="AV42" s="185" t="s">
        <v>133</v>
      </c>
      <c r="AW42" s="186">
        <f>COUNTA($G$3:G42)</f>
        <v>39</v>
      </c>
      <c r="AY42" s="9">
        <f>VLOOKUP($G42,Összesítő!$B:$F,3,FALSE)</f>
        <v>4227</v>
      </c>
      <c r="AZ42" s="9">
        <f t="shared" si="47"/>
        <v>0</v>
      </c>
      <c r="BA42" s="5">
        <f t="shared" si="48"/>
        <v>1</v>
      </c>
      <c r="BB42" s="5" t="str">
        <f t="shared" si="49"/>
        <v>H</v>
      </c>
      <c r="BC42" s="5">
        <f t="shared" si="50"/>
        <v>0</v>
      </c>
      <c r="BD42" s="5">
        <f t="shared" si="51"/>
        <v>0</v>
      </c>
      <c r="BE42" s="5">
        <f t="shared" si="52"/>
        <v>0</v>
      </c>
      <c r="BF42" s="9" t="str">
        <f t="shared" si="53"/>
        <v>Nem rövidtávú a feladat.</v>
      </c>
      <c r="BG42" s="5">
        <f t="shared" si="54"/>
        <v>1</v>
      </c>
      <c r="BH42" s="5">
        <f t="shared" si="55"/>
        <v>1</v>
      </c>
      <c r="BI42" s="5">
        <f t="shared" si="56"/>
        <v>1</v>
      </c>
      <c r="BJ42" s="5">
        <f t="shared" si="57"/>
        <v>1</v>
      </c>
      <c r="BK42" s="5">
        <f t="shared" si="58"/>
        <v>1</v>
      </c>
      <c r="BL42" s="4" t="str">
        <f t="shared" si="59"/>
        <v>Forráshiányos a feladat!</v>
      </c>
      <c r="BM42" s="5">
        <f t="shared" si="60"/>
        <v>0</v>
      </c>
      <c r="BN42" s="5">
        <f t="shared" si="61"/>
        <v>1</v>
      </c>
      <c r="BO42" s="5">
        <f t="shared" si="62"/>
        <v>0</v>
      </c>
      <c r="BP42" s="5">
        <f t="shared" si="63"/>
        <v>0</v>
      </c>
      <c r="BQ42" s="5">
        <f t="shared" si="64"/>
        <v>0</v>
      </c>
      <c r="BR42" s="9">
        <f t="shared" si="65"/>
        <v>0</v>
      </c>
      <c r="BS42" s="5">
        <f t="shared" si="66"/>
        <v>0</v>
      </c>
      <c r="BT42" s="5">
        <f t="shared" si="67"/>
        <v>0</v>
      </c>
      <c r="BU42" s="5">
        <f t="shared" si="68"/>
        <v>1</v>
      </c>
      <c r="BV42" s="5">
        <f t="shared" si="69"/>
        <v>1</v>
      </c>
      <c r="BW42" s="5">
        <f t="shared" si="70"/>
        <v>1</v>
      </c>
      <c r="BX42" s="5">
        <f t="shared" si="71"/>
        <v>1</v>
      </c>
      <c r="BY42" s="5">
        <f t="shared" si="72"/>
        <v>1</v>
      </c>
      <c r="BZ42" s="5">
        <f t="shared" si="73"/>
        <v>1</v>
      </c>
      <c r="CA42" s="5">
        <f t="shared" si="74"/>
        <v>1</v>
      </c>
      <c r="CB42" s="5">
        <f t="shared" si="75"/>
        <v>1</v>
      </c>
      <c r="CC42" s="5">
        <f t="shared" si="76"/>
        <v>1</v>
      </c>
      <c r="CD42" s="5" t="str">
        <f t="shared" si="77"/>
        <v>?</v>
      </c>
      <c r="CE42" s="4" t="str">
        <f t="shared" si="78"/>
        <v>Kitöltés rendben!</v>
      </c>
      <c r="CF42" s="5">
        <f t="shared" si="79"/>
        <v>1</v>
      </c>
      <c r="CG42" s="5">
        <f t="shared" si="80"/>
        <v>0</v>
      </c>
      <c r="CH42" s="5">
        <f t="shared" si="81"/>
        <v>1</v>
      </c>
    </row>
    <row r="43" spans="1:86" s="2" customFormat="1" ht="31.5" hidden="1" x14ac:dyDescent="0.25">
      <c r="A43" s="1" t="str">
        <f t="shared" si="41"/>
        <v>Kitöltés rendben!</v>
      </c>
      <c r="B43" s="184">
        <v>1</v>
      </c>
      <c r="C43" s="183" t="s">
        <v>438</v>
      </c>
      <c r="D43" s="185" t="s">
        <v>435</v>
      </c>
      <c r="E43" s="185" t="s">
        <v>413</v>
      </c>
      <c r="F43" s="186" t="str">
        <f>VLOOKUP($G43,Összesítő!$B:$F,2,FALSE)</f>
        <v>21-30881-1-001-00-02</v>
      </c>
      <c r="G43" s="183" t="s">
        <v>362</v>
      </c>
      <c r="H43" s="186" t="str">
        <f>AY43&amp;"_"&amp;AW43&amp;"_FIV_"&amp;LEFT(Előlap!$B$6,4)</f>
        <v>4227_40_FIV_2026</v>
      </c>
      <c r="I43" s="186" t="str">
        <f>VLOOKUP($G43,Összesítő!$B:$F,5,FALSE)</f>
        <v>Répcelak</v>
      </c>
      <c r="J43" s="186" t="str">
        <f>VLOOKUP($G43,Összesítő!$B:$F,4,FALSE)</f>
        <v>Répcelak Város Önkormányzata</v>
      </c>
      <c r="K43" s="7">
        <f t="shared" si="42"/>
        <v>1000</v>
      </c>
      <c r="L43" s="184">
        <v>2027</v>
      </c>
      <c r="M43" s="184">
        <v>2027</v>
      </c>
      <c r="N43" s="13">
        <v>1000</v>
      </c>
      <c r="O43" s="8">
        <v>0</v>
      </c>
      <c r="P43" s="8">
        <v>0</v>
      </c>
      <c r="R43" s="8">
        <v>1000</v>
      </c>
      <c r="S43" s="8">
        <v>0</v>
      </c>
      <c r="T43" s="8">
        <v>0</v>
      </c>
      <c r="U43" s="8">
        <v>0</v>
      </c>
      <c r="V43" s="8">
        <v>0</v>
      </c>
      <c r="W43" s="8">
        <v>0</v>
      </c>
      <c r="X43" s="8">
        <v>0</v>
      </c>
      <c r="Y43" s="8">
        <v>0</v>
      </c>
      <c r="Z43" s="8">
        <v>0</v>
      </c>
      <c r="AA43" s="8">
        <v>0</v>
      </c>
      <c r="AB43" s="8">
        <v>0</v>
      </c>
      <c r="AC43" s="7">
        <f t="shared" si="43"/>
        <v>1000</v>
      </c>
      <c r="AD43" s="3" t="str">
        <f t="shared" si="44"/>
        <v>A forrás egyenlő a költséggel (I.ütem).</v>
      </c>
      <c r="AF43" s="8">
        <v>0</v>
      </c>
      <c r="AG43" s="8">
        <v>0</v>
      </c>
      <c r="AH43" s="8">
        <v>0</v>
      </c>
      <c r="AI43" s="8">
        <v>0</v>
      </c>
      <c r="AJ43" s="8">
        <v>0</v>
      </c>
      <c r="AK43" s="8">
        <v>0</v>
      </c>
      <c r="AL43" s="8">
        <v>0</v>
      </c>
      <c r="AM43" s="8">
        <v>0</v>
      </c>
      <c r="AN43" s="8">
        <v>0</v>
      </c>
      <c r="AO43" s="8">
        <v>0</v>
      </c>
      <c r="AP43" s="8">
        <v>0</v>
      </c>
      <c r="AQ43" s="7">
        <f t="shared" si="45"/>
        <v>0</v>
      </c>
      <c r="AR43" s="183" t="s">
        <v>466</v>
      </c>
      <c r="AS43" s="3" t="str">
        <f t="shared" si="46"/>
        <v>Nem hosszútávú a feladat.</v>
      </c>
      <c r="AU43" s="185"/>
      <c r="AV43" s="185" t="s">
        <v>133</v>
      </c>
      <c r="AW43" s="186">
        <f>COUNTA($G$3:G43)</f>
        <v>40</v>
      </c>
      <c r="AY43" s="9">
        <f>VLOOKUP($G43,Összesítő!$B:$F,3,FALSE)</f>
        <v>4227</v>
      </c>
      <c r="AZ43" s="9">
        <f t="shared" si="47"/>
        <v>0</v>
      </c>
      <c r="BA43" s="5">
        <f t="shared" si="48"/>
        <v>1</v>
      </c>
      <c r="BB43" s="5" t="str">
        <f t="shared" si="49"/>
        <v>R</v>
      </c>
      <c r="BC43" s="5">
        <f t="shared" si="50"/>
        <v>1</v>
      </c>
      <c r="BD43" s="5">
        <f t="shared" si="51"/>
        <v>0</v>
      </c>
      <c r="BE43" s="5">
        <f t="shared" si="52"/>
        <v>0</v>
      </c>
      <c r="BF43" s="9" t="str">
        <f t="shared" si="53"/>
        <v>A forrás egyenlő a költséggel (I.ütem).</v>
      </c>
      <c r="BG43" s="5">
        <f t="shared" si="54"/>
        <v>1</v>
      </c>
      <c r="BH43" s="5">
        <f t="shared" si="55"/>
        <v>1</v>
      </c>
      <c r="BI43" s="5">
        <f t="shared" si="56"/>
        <v>0</v>
      </c>
      <c r="BJ43" s="5">
        <f t="shared" si="57"/>
        <v>1</v>
      </c>
      <c r="BK43" s="5">
        <f t="shared" si="58"/>
        <v>1</v>
      </c>
      <c r="BL43" s="4" t="str">
        <f t="shared" si="59"/>
        <v>Nem hosszútávú a feladat.</v>
      </c>
      <c r="BM43" s="5">
        <f t="shared" si="60"/>
        <v>1</v>
      </c>
      <c r="BN43" s="5">
        <f t="shared" si="61"/>
        <v>0</v>
      </c>
      <c r="BO43" s="5">
        <f t="shared" si="62"/>
        <v>0</v>
      </c>
      <c r="BP43" s="5">
        <f t="shared" si="63"/>
        <v>0</v>
      </c>
      <c r="BQ43" s="5">
        <f t="shared" si="64"/>
        <v>0</v>
      </c>
      <c r="BR43" s="9" t="str">
        <f t="shared" si="65"/>
        <v>Nincs hosszútávú terv!</v>
      </c>
      <c r="BS43" s="5">
        <f t="shared" si="66"/>
        <v>0</v>
      </c>
      <c r="BT43" s="5">
        <f t="shared" si="67"/>
        <v>0</v>
      </c>
      <c r="BU43" s="5">
        <f t="shared" si="68"/>
        <v>1</v>
      </c>
      <c r="BV43" s="5">
        <f t="shared" si="69"/>
        <v>1</v>
      </c>
      <c r="BW43" s="5">
        <f t="shared" si="70"/>
        <v>1</v>
      </c>
      <c r="BX43" s="5">
        <f t="shared" si="71"/>
        <v>1</v>
      </c>
      <c r="BY43" s="5">
        <f t="shared" si="72"/>
        <v>1</v>
      </c>
      <c r="BZ43" s="5">
        <f t="shared" si="73"/>
        <v>1</v>
      </c>
      <c r="CA43" s="5">
        <f t="shared" si="74"/>
        <v>1</v>
      </c>
      <c r="CB43" s="5">
        <f t="shared" si="75"/>
        <v>1</v>
      </c>
      <c r="CC43" s="5">
        <f t="shared" si="76"/>
        <v>1</v>
      </c>
      <c r="CD43" s="5" t="str">
        <f t="shared" si="77"/>
        <v>?</v>
      </c>
      <c r="CE43" s="4" t="str">
        <f t="shared" si="78"/>
        <v>Kitöltés rendben!</v>
      </c>
      <c r="CF43" s="5">
        <f t="shared" si="79"/>
        <v>1</v>
      </c>
      <c r="CG43" s="5">
        <f t="shared" si="80"/>
        <v>1</v>
      </c>
      <c r="CH43" s="5">
        <f t="shared" si="81"/>
        <v>0</v>
      </c>
    </row>
    <row r="44" spans="1:86" s="2" customFormat="1" ht="30" hidden="1" x14ac:dyDescent="0.25">
      <c r="A44" s="1" t="str">
        <f t="shared" si="41"/>
        <v>Kitöltés rendben!</v>
      </c>
      <c r="B44" s="184">
        <v>2</v>
      </c>
      <c r="C44" s="183" t="s">
        <v>86</v>
      </c>
      <c r="D44" s="185" t="s">
        <v>414</v>
      </c>
      <c r="E44" s="185" t="s">
        <v>413</v>
      </c>
      <c r="F44" s="186" t="str">
        <f>VLOOKUP($G44,Összesítő!$B:$F,2,FALSE)</f>
        <v>21-08882-1-001-00-10</v>
      </c>
      <c r="G44" s="183" t="s">
        <v>238</v>
      </c>
      <c r="H44" s="186" t="str">
        <f>AY44&amp;"_"&amp;AW44&amp;"_FIV_"&amp;LEFT(Előlap!$B$6,4)</f>
        <v>4197_41_FIV_2026</v>
      </c>
      <c r="I44" s="186" t="str">
        <f>VLOOKUP($G44,Összesítő!$B:$F,5,FALSE)</f>
        <v>Peresznye</v>
      </c>
      <c r="J44" s="186" t="str">
        <f>VLOOKUP($G44,Összesítő!$B:$F,4,FALSE)</f>
        <v>Peresznye Község Önkormányzata</v>
      </c>
      <c r="K44" s="7">
        <f t="shared" si="42"/>
        <v>30000</v>
      </c>
      <c r="L44" s="184">
        <v>2028</v>
      </c>
      <c r="M44" s="184">
        <v>2036</v>
      </c>
      <c r="N44" s="13">
        <v>0</v>
      </c>
      <c r="O44" s="8">
        <v>30000</v>
      </c>
      <c r="P44" s="8">
        <v>0</v>
      </c>
      <c r="R44" s="8">
        <v>0</v>
      </c>
      <c r="S44" s="8">
        <v>0</v>
      </c>
      <c r="T44" s="8">
        <v>0</v>
      </c>
      <c r="U44" s="8">
        <v>0</v>
      </c>
      <c r="V44" s="8">
        <v>0</v>
      </c>
      <c r="W44" s="8">
        <v>0</v>
      </c>
      <c r="X44" s="8">
        <v>0</v>
      </c>
      <c r="Y44" s="8">
        <v>0</v>
      </c>
      <c r="Z44" s="8">
        <v>0</v>
      </c>
      <c r="AA44" s="8">
        <v>0</v>
      </c>
      <c r="AB44" s="8">
        <v>0</v>
      </c>
      <c r="AC44" s="7">
        <f t="shared" si="43"/>
        <v>0</v>
      </c>
      <c r="AD44" s="3" t="str">
        <f t="shared" si="44"/>
        <v>Nem rövidtávú a feladat.</v>
      </c>
      <c r="AF44" s="8">
        <v>1360</v>
      </c>
      <c r="AG44" s="8">
        <v>0</v>
      </c>
      <c r="AH44" s="8">
        <v>0</v>
      </c>
      <c r="AI44" s="8">
        <v>0</v>
      </c>
      <c r="AJ44" s="8">
        <v>0</v>
      </c>
      <c r="AK44" s="8">
        <v>0</v>
      </c>
      <c r="AL44" s="8">
        <v>0</v>
      </c>
      <c r="AM44" s="8">
        <v>0</v>
      </c>
      <c r="AN44" s="8">
        <v>0</v>
      </c>
      <c r="AO44" s="8">
        <v>0</v>
      </c>
      <c r="AP44" s="8">
        <v>0</v>
      </c>
      <c r="AQ44" s="7">
        <f t="shared" si="45"/>
        <v>1360</v>
      </c>
      <c r="AR44" s="183" t="s">
        <v>415</v>
      </c>
      <c r="AS44" s="3" t="str">
        <f t="shared" si="46"/>
        <v>Forráshiányos a feladat!</v>
      </c>
      <c r="AU44" s="185"/>
      <c r="AV44" s="185" t="s">
        <v>133</v>
      </c>
      <c r="AW44" s="186">
        <f>COUNTA($G$3:G44)</f>
        <v>41</v>
      </c>
      <c r="AY44" s="9">
        <f>VLOOKUP($G44,Összesítő!$B:$F,3,FALSE)</f>
        <v>4197</v>
      </c>
      <c r="AZ44" s="9">
        <f t="shared" si="47"/>
        <v>0</v>
      </c>
      <c r="BA44" s="5">
        <f t="shared" si="48"/>
        <v>1</v>
      </c>
      <c r="BB44" s="5" t="str">
        <f t="shared" si="49"/>
        <v>H</v>
      </c>
      <c r="BC44" s="5">
        <f t="shared" si="50"/>
        <v>0</v>
      </c>
      <c r="BD44" s="5">
        <f t="shared" si="51"/>
        <v>0</v>
      </c>
      <c r="BE44" s="5">
        <f t="shared" si="52"/>
        <v>0</v>
      </c>
      <c r="BF44" s="9" t="str">
        <f t="shared" si="53"/>
        <v>Nem rövidtávú a feladat.</v>
      </c>
      <c r="BG44" s="5">
        <f t="shared" si="54"/>
        <v>1</v>
      </c>
      <c r="BH44" s="5">
        <f t="shared" si="55"/>
        <v>1</v>
      </c>
      <c r="BI44" s="5">
        <f t="shared" si="56"/>
        <v>1</v>
      </c>
      <c r="BJ44" s="5">
        <f t="shared" si="57"/>
        <v>1</v>
      </c>
      <c r="BK44" s="5">
        <f t="shared" si="58"/>
        <v>1</v>
      </c>
      <c r="BL44" s="4" t="str">
        <f t="shared" si="59"/>
        <v>Forráshiányos a feladat!</v>
      </c>
      <c r="BM44" s="5">
        <f t="shared" si="60"/>
        <v>0</v>
      </c>
      <c r="BN44" s="5">
        <f t="shared" si="61"/>
        <v>1</v>
      </c>
      <c r="BO44" s="5">
        <f t="shared" si="62"/>
        <v>0</v>
      </c>
      <c r="BP44" s="5">
        <f t="shared" si="63"/>
        <v>0</v>
      </c>
      <c r="BQ44" s="5">
        <f t="shared" si="64"/>
        <v>0</v>
      </c>
      <c r="BR44" s="9">
        <f t="shared" si="65"/>
        <v>0</v>
      </c>
      <c r="BS44" s="5">
        <f t="shared" si="66"/>
        <v>0</v>
      </c>
      <c r="BT44" s="5">
        <f t="shared" si="67"/>
        <v>0</v>
      </c>
      <c r="BU44" s="5">
        <f t="shared" si="68"/>
        <v>1</v>
      </c>
      <c r="BV44" s="5">
        <f t="shared" si="69"/>
        <v>1</v>
      </c>
      <c r="BW44" s="5">
        <f t="shared" si="70"/>
        <v>1</v>
      </c>
      <c r="BX44" s="5">
        <f t="shared" si="71"/>
        <v>1</v>
      </c>
      <c r="BY44" s="5">
        <f t="shared" si="72"/>
        <v>1</v>
      </c>
      <c r="BZ44" s="5">
        <f t="shared" si="73"/>
        <v>1</v>
      </c>
      <c r="CA44" s="5">
        <f t="shared" si="74"/>
        <v>1</v>
      </c>
      <c r="CB44" s="5">
        <f t="shared" si="75"/>
        <v>1</v>
      </c>
      <c r="CC44" s="5">
        <f t="shared" si="76"/>
        <v>1</v>
      </c>
      <c r="CD44" s="5" t="str">
        <f t="shared" si="77"/>
        <v>?</v>
      </c>
      <c r="CE44" s="4" t="str">
        <f t="shared" si="78"/>
        <v>Kitöltés rendben!</v>
      </c>
      <c r="CF44" s="5">
        <f t="shared" si="79"/>
        <v>1</v>
      </c>
      <c r="CG44" s="5">
        <f t="shared" si="80"/>
        <v>0</v>
      </c>
      <c r="CH44" s="5">
        <f t="shared" si="81"/>
        <v>1</v>
      </c>
    </row>
    <row r="45" spans="1:86" s="2" customFormat="1" ht="30" hidden="1" x14ac:dyDescent="0.25">
      <c r="A45" s="1" t="str">
        <f t="shared" si="41"/>
        <v>Kitöltés rendben!</v>
      </c>
      <c r="B45" s="184">
        <v>2</v>
      </c>
      <c r="C45" s="183" t="s">
        <v>37</v>
      </c>
      <c r="D45" s="185" t="s">
        <v>442</v>
      </c>
      <c r="E45" s="185" t="s">
        <v>413</v>
      </c>
      <c r="F45" s="186" t="str">
        <f>VLOOKUP($G45,Összesítő!$B:$F,2,FALSE)</f>
        <v>21-08882-1-001-00-10</v>
      </c>
      <c r="G45" s="183" t="s">
        <v>238</v>
      </c>
      <c r="H45" s="186" t="str">
        <f>AY45&amp;"_"&amp;AW45&amp;"_FIV_"&amp;LEFT(Előlap!$B$6,4)</f>
        <v>4197_42_FIV_2026</v>
      </c>
      <c r="I45" s="186" t="str">
        <f>VLOOKUP($G45,Összesítő!$B:$F,5,FALSE)</f>
        <v>Peresznye</v>
      </c>
      <c r="J45" s="186" t="str">
        <f>VLOOKUP($G45,Összesítő!$B:$F,4,FALSE)</f>
        <v>Peresznye Község Önkormányzata</v>
      </c>
      <c r="K45" s="7">
        <f t="shared" si="42"/>
        <v>50000</v>
      </c>
      <c r="L45" s="184">
        <v>2028</v>
      </c>
      <c r="M45" s="184">
        <v>2036</v>
      </c>
      <c r="N45" s="13">
        <v>0</v>
      </c>
      <c r="O45" s="8">
        <v>50000</v>
      </c>
      <c r="P45" s="8">
        <v>0</v>
      </c>
      <c r="R45" s="8">
        <v>0</v>
      </c>
      <c r="S45" s="8">
        <v>0</v>
      </c>
      <c r="T45" s="8">
        <v>0</v>
      </c>
      <c r="U45" s="8">
        <v>0</v>
      </c>
      <c r="V45" s="8">
        <v>0</v>
      </c>
      <c r="W45" s="8">
        <v>0</v>
      </c>
      <c r="X45" s="8">
        <v>0</v>
      </c>
      <c r="Y45" s="8">
        <v>0</v>
      </c>
      <c r="Z45" s="8">
        <v>0</v>
      </c>
      <c r="AA45" s="8">
        <v>0</v>
      </c>
      <c r="AB45" s="8">
        <v>0</v>
      </c>
      <c r="AC45" s="7">
        <f t="shared" si="43"/>
        <v>0</v>
      </c>
      <c r="AD45" s="3" t="str">
        <f t="shared" si="44"/>
        <v>Nem rövidtávú a feladat.</v>
      </c>
      <c r="AF45" s="8">
        <v>2160</v>
      </c>
      <c r="AG45" s="8">
        <v>0</v>
      </c>
      <c r="AH45" s="8">
        <v>0</v>
      </c>
      <c r="AI45" s="8">
        <v>0</v>
      </c>
      <c r="AJ45" s="8">
        <v>0</v>
      </c>
      <c r="AK45" s="8">
        <v>0</v>
      </c>
      <c r="AL45" s="8">
        <v>0</v>
      </c>
      <c r="AM45" s="8">
        <v>0</v>
      </c>
      <c r="AN45" s="8">
        <v>0</v>
      </c>
      <c r="AO45" s="8">
        <v>0</v>
      </c>
      <c r="AP45" s="8">
        <v>0</v>
      </c>
      <c r="AQ45" s="7">
        <f t="shared" si="45"/>
        <v>2160</v>
      </c>
      <c r="AR45" s="183" t="s">
        <v>415</v>
      </c>
      <c r="AS45" s="3" t="str">
        <f t="shared" si="46"/>
        <v>Forráshiányos a feladat!</v>
      </c>
      <c r="AU45" s="185"/>
      <c r="AV45" s="185" t="s">
        <v>133</v>
      </c>
      <c r="AW45" s="186">
        <f>COUNTA($G$3:G45)</f>
        <v>42</v>
      </c>
      <c r="AY45" s="9">
        <f>VLOOKUP($G45,Összesítő!$B:$F,3,FALSE)</f>
        <v>4197</v>
      </c>
      <c r="AZ45" s="9">
        <f t="shared" si="47"/>
        <v>0</v>
      </c>
      <c r="BA45" s="5">
        <f t="shared" si="48"/>
        <v>1</v>
      </c>
      <c r="BB45" s="5" t="str">
        <f t="shared" si="49"/>
        <v>H</v>
      </c>
      <c r="BC45" s="5">
        <f t="shared" si="50"/>
        <v>0</v>
      </c>
      <c r="BD45" s="5">
        <f t="shared" si="51"/>
        <v>0</v>
      </c>
      <c r="BE45" s="5">
        <f t="shared" si="52"/>
        <v>0</v>
      </c>
      <c r="BF45" s="9" t="str">
        <f t="shared" si="53"/>
        <v>Nem rövidtávú a feladat.</v>
      </c>
      <c r="BG45" s="5">
        <f t="shared" si="54"/>
        <v>1</v>
      </c>
      <c r="BH45" s="5">
        <f t="shared" si="55"/>
        <v>1</v>
      </c>
      <c r="BI45" s="5">
        <f t="shared" si="56"/>
        <v>1</v>
      </c>
      <c r="BJ45" s="5">
        <f t="shared" si="57"/>
        <v>1</v>
      </c>
      <c r="BK45" s="5">
        <f t="shared" si="58"/>
        <v>1</v>
      </c>
      <c r="BL45" s="4" t="str">
        <f t="shared" si="59"/>
        <v>Forráshiányos a feladat!</v>
      </c>
      <c r="BM45" s="5">
        <f t="shared" si="60"/>
        <v>0</v>
      </c>
      <c r="BN45" s="5">
        <f t="shared" si="61"/>
        <v>1</v>
      </c>
      <c r="BO45" s="5">
        <f t="shared" si="62"/>
        <v>0</v>
      </c>
      <c r="BP45" s="5">
        <f t="shared" si="63"/>
        <v>0</v>
      </c>
      <c r="BQ45" s="5">
        <f t="shared" si="64"/>
        <v>0</v>
      </c>
      <c r="BR45" s="9">
        <f t="shared" si="65"/>
        <v>0</v>
      </c>
      <c r="BS45" s="5">
        <f t="shared" si="66"/>
        <v>0</v>
      </c>
      <c r="BT45" s="5">
        <f t="shared" si="67"/>
        <v>0</v>
      </c>
      <c r="BU45" s="5">
        <f t="shared" si="68"/>
        <v>1</v>
      </c>
      <c r="BV45" s="5">
        <f t="shared" si="69"/>
        <v>1</v>
      </c>
      <c r="BW45" s="5">
        <f t="shared" si="70"/>
        <v>1</v>
      </c>
      <c r="BX45" s="5">
        <f t="shared" si="71"/>
        <v>1</v>
      </c>
      <c r="BY45" s="5">
        <f t="shared" si="72"/>
        <v>1</v>
      </c>
      <c r="BZ45" s="5">
        <f t="shared" si="73"/>
        <v>1</v>
      </c>
      <c r="CA45" s="5">
        <f t="shared" si="74"/>
        <v>1</v>
      </c>
      <c r="CB45" s="5">
        <f t="shared" si="75"/>
        <v>1</v>
      </c>
      <c r="CC45" s="5">
        <f t="shared" si="76"/>
        <v>1</v>
      </c>
      <c r="CD45" s="5" t="str">
        <f t="shared" si="77"/>
        <v>?</v>
      </c>
      <c r="CE45" s="4" t="str">
        <f t="shared" si="78"/>
        <v>Kitöltés rendben!</v>
      </c>
      <c r="CF45" s="5">
        <f t="shared" si="79"/>
        <v>1</v>
      </c>
      <c r="CG45" s="5">
        <f t="shared" si="80"/>
        <v>0</v>
      </c>
      <c r="CH45" s="5">
        <f t="shared" si="81"/>
        <v>1</v>
      </c>
    </row>
    <row r="46" spans="1:86" s="2" customFormat="1" ht="31.5" hidden="1" x14ac:dyDescent="0.25">
      <c r="A46" s="1" t="str">
        <f t="shared" si="41"/>
        <v>Kitöltés rendben!</v>
      </c>
      <c r="B46" s="184">
        <v>1</v>
      </c>
      <c r="C46" s="183" t="s">
        <v>438</v>
      </c>
      <c r="D46" s="185" t="s">
        <v>435</v>
      </c>
      <c r="E46" s="185" t="s">
        <v>413</v>
      </c>
      <c r="F46" s="186" t="str">
        <f>VLOOKUP($G46,Összesítő!$B:$F,2,FALSE)</f>
        <v>21-08882-1-001-00-10</v>
      </c>
      <c r="G46" s="183" t="s">
        <v>238</v>
      </c>
      <c r="H46" s="186" t="str">
        <f>AY46&amp;"_"&amp;AW46&amp;"_FIV_"&amp;LEFT(Előlap!$B$6,4)</f>
        <v>4197_43_FIV_2026</v>
      </c>
      <c r="I46" s="186" t="str">
        <f>VLOOKUP($G46,Összesítő!$B:$F,5,FALSE)</f>
        <v>Peresznye</v>
      </c>
      <c r="J46" s="186" t="str">
        <f>VLOOKUP($G46,Összesítő!$B:$F,4,FALSE)</f>
        <v>Peresznye Község Önkormányzata</v>
      </c>
      <c r="K46" s="7">
        <f t="shared" si="42"/>
        <v>606</v>
      </c>
      <c r="L46" s="184">
        <v>2027</v>
      </c>
      <c r="M46" s="184">
        <v>2027</v>
      </c>
      <c r="N46" s="13">
        <v>606</v>
      </c>
      <c r="O46" s="8">
        <v>0</v>
      </c>
      <c r="P46" s="8">
        <v>0</v>
      </c>
      <c r="R46" s="8">
        <v>606</v>
      </c>
      <c r="S46" s="8">
        <v>0</v>
      </c>
      <c r="T46" s="8">
        <v>0</v>
      </c>
      <c r="U46" s="8">
        <v>0</v>
      </c>
      <c r="V46" s="8">
        <v>0</v>
      </c>
      <c r="W46" s="8">
        <v>0</v>
      </c>
      <c r="X46" s="8">
        <v>0</v>
      </c>
      <c r="Y46" s="8">
        <v>0</v>
      </c>
      <c r="Z46" s="8">
        <v>0</v>
      </c>
      <c r="AA46" s="8">
        <v>0</v>
      </c>
      <c r="AB46" s="8">
        <v>0</v>
      </c>
      <c r="AC46" s="7">
        <f t="shared" si="43"/>
        <v>606</v>
      </c>
      <c r="AD46" s="3" t="str">
        <f t="shared" si="44"/>
        <v>A forrás egyenlő a költséggel (I.ütem).</v>
      </c>
      <c r="AF46" s="8">
        <v>0</v>
      </c>
      <c r="AG46" s="8">
        <v>0</v>
      </c>
      <c r="AH46" s="8">
        <v>0</v>
      </c>
      <c r="AI46" s="8">
        <v>0</v>
      </c>
      <c r="AJ46" s="8">
        <v>0</v>
      </c>
      <c r="AK46" s="8">
        <v>0</v>
      </c>
      <c r="AL46" s="8">
        <v>0</v>
      </c>
      <c r="AM46" s="8">
        <v>0</v>
      </c>
      <c r="AN46" s="8">
        <v>0</v>
      </c>
      <c r="AO46" s="8">
        <v>0</v>
      </c>
      <c r="AP46" s="8">
        <v>0</v>
      </c>
      <c r="AQ46" s="7">
        <f t="shared" si="45"/>
        <v>0</v>
      </c>
      <c r="AR46" s="183" t="s">
        <v>466</v>
      </c>
      <c r="AS46" s="3" t="str">
        <f t="shared" si="46"/>
        <v>Nem hosszútávú a feladat.</v>
      </c>
      <c r="AU46" s="185"/>
      <c r="AV46" s="185" t="s">
        <v>133</v>
      </c>
      <c r="AW46" s="186">
        <f>COUNTA($G$3:G46)</f>
        <v>43</v>
      </c>
      <c r="AY46" s="9">
        <f>VLOOKUP($G46,Összesítő!$B:$F,3,FALSE)</f>
        <v>4197</v>
      </c>
      <c r="AZ46" s="9">
        <f t="shared" si="47"/>
        <v>0</v>
      </c>
      <c r="BA46" s="5">
        <f t="shared" si="48"/>
        <v>1</v>
      </c>
      <c r="BB46" s="5" t="str">
        <f t="shared" si="49"/>
        <v>R</v>
      </c>
      <c r="BC46" s="5">
        <f t="shared" si="50"/>
        <v>1</v>
      </c>
      <c r="BD46" s="5">
        <f t="shared" si="51"/>
        <v>0</v>
      </c>
      <c r="BE46" s="5">
        <f t="shared" si="52"/>
        <v>0</v>
      </c>
      <c r="BF46" s="9" t="str">
        <f t="shared" si="53"/>
        <v>A forrás egyenlő a költséggel (I.ütem).</v>
      </c>
      <c r="BG46" s="5">
        <f t="shared" si="54"/>
        <v>1</v>
      </c>
      <c r="BH46" s="5">
        <f t="shared" si="55"/>
        <v>1</v>
      </c>
      <c r="BI46" s="5">
        <f t="shared" si="56"/>
        <v>0</v>
      </c>
      <c r="BJ46" s="5">
        <f t="shared" si="57"/>
        <v>1</v>
      </c>
      <c r="BK46" s="5">
        <f t="shared" si="58"/>
        <v>1</v>
      </c>
      <c r="BL46" s="4" t="str">
        <f t="shared" si="59"/>
        <v>Nem hosszútávú a feladat.</v>
      </c>
      <c r="BM46" s="5">
        <f t="shared" si="60"/>
        <v>1</v>
      </c>
      <c r="BN46" s="5">
        <f t="shared" si="61"/>
        <v>0</v>
      </c>
      <c r="BO46" s="5">
        <f t="shared" si="62"/>
        <v>0</v>
      </c>
      <c r="BP46" s="5">
        <f t="shared" si="63"/>
        <v>0</v>
      </c>
      <c r="BQ46" s="5">
        <f t="shared" si="64"/>
        <v>0</v>
      </c>
      <c r="BR46" s="9" t="str">
        <f t="shared" si="65"/>
        <v>Nincs hosszútávú terv!</v>
      </c>
      <c r="BS46" s="5">
        <f t="shared" si="66"/>
        <v>0</v>
      </c>
      <c r="BT46" s="5">
        <f t="shared" si="67"/>
        <v>0</v>
      </c>
      <c r="BU46" s="5">
        <f t="shared" si="68"/>
        <v>1</v>
      </c>
      <c r="BV46" s="5">
        <f t="shared" si="69"/>
        <v>1</v>
      </c>
      <c r="BW46" s="5">
        <f t="shared" si="70"/>
        <v>1</v>
      </c>
      <c r="BX46" s="5">
        <f t="shared" si="71"/>
        <v>1</v>
      </c>
      <c r="BY46" s="5">
        <f t="shared" si="72"/>
        <v>1</v>
      </c>
      <c r="BZ46" s="5">
        <f t="shared" si="73"/>
        <v>1</v>
      </c>
      <c r="CA46" s="5">
        <f t="shared" si="74"/>
        <v>1</v>
      </c>
      <c r="CB46" s="5">
        <f t="shared" si="75"/>
        <v>1</v>
      </c>
      <c r="CC46" s="5">
        <f t="shared" si="76"/>
        <v>1</v>
      </c>
      <c r="CD46" s="5" t="str">
        <f t="shared" si="77"/>
        <v>?</v>
      </c>
      <c r="CE46" s="4" t="str">
        <f t="shared" si="78"/>
        <v>Kitöltés rendben!</v>
      </c>
      <c r="CF46" s="5">
        <f t="shared" si="79"/>
        <v>1</v>
      </c>
      <c r="CG46" s="5">
        <f t="shared" si="80"/>
        <v>1</v>
      </c>
      <c r="CH46" s="5">
        <f t="shared" si="81"/>
        <v>0</v>
      </c>
    </row>
    <row r="47" spans="1:86" s="2" customFormat="1" ht="31.5" hidden="1" x14ac:dyDescent="0.25">
      <c r="A47" s="1" t="s">
        <v>43</v>
      </c>
      <c r="B47" s="207">
        <v>1</v>
      </c>
      <c r="C47" s="206" t="s">
        <v>112</v>
      </c>
      <c r="D47" s="208" t="s">
        <v>456</v>
      </c>
      <c r="E47" s="208" t="s">
        <v>413</v>
      </c>
      <c r="F47" s="209" t="s">
        <v>239</v>
      </c>
      <c r="G47" s="206" t="s">
        <v>238</v>
      </c>
      <c r="H47" s="209" t="s">
        <v>479</v>
      </c>
      <c r="I47" s="209" t="s">
        <v>241</v>
      </c>
      <c r="J47" s="209" t="s">
        <v>240</v>
      </c>
      <c r="K47" s="7">
        <v>606</v>
      </c>
      <c r="L47" s="207">
        <v>2027</v>
      </c>
      <c r="M47" s="207">
        <v>2027</v>
      </c>
      <c r="N47" s="13">
        <v>0</v>
      </c>
      <c r="O47" s="8">
        <v>0</v>
      </c>
      <c r="P47" s="8">
        <v>0</v>
      </c>
      <c r="R47" s="8">
        <v>0</v>
      </c>
      <c r="S47" s="8">
        <v>0</v>
      </c>
      <c r="T47" s="8">
        <v>0</v>
      </c>
      <c r="U47" s="8">
        <v>0</v>
      </c>
      <c r="V47" s="8">
        <v>0</v>
      </c>
      <c r="W47" s="8">
        <v>0</v>
      </c>
      <c r="X47" s="8">
        <v>0</v>
      </c>
      <c r="Y47" s="8">
        <v>0</v>
      </c>
      <c r="Z47" s="8">
        <v>0</v>
      </c>
      <c r="AA47" s="8">
        <v>0</v>
      </c>
      <c r="AB47" s="8">
        <v>0</v>
      </c>
      <c r="AC47" s="7">
        <v>606</v>
      </c>
      <c r="AD47" s="3" t="s">
        <v>480</v>
      </c>
      <c r="AF47" s="8">
        <v>0</v>
      </c>
      <c r="AG47" s="8">
        <v>0</v>
      </c>
      <c r="AH47" s="8">
        <v>0</v>
      </c>
      <c r="AI47" s="8">
        <v>0</v>
      </c>
      <c r="AJ47" s="8">
        <v>0</v>
      </c>
      <c r="AK47" s="8">
        <v>0</v>
      </c>
      <c r="AL47" s="8">
        <v>0</v>
      </c>
      <c r="AM47" s="8">
        <v>0</v>
      </c>
      <c r="AN47" s="8">
        <v>0</v>
      </c>
      <c r="AO47" s="8">
        <v>0</v>
      </c>
      <c r="AP47" s="8">
        <v>0</v>
      </c>
      <c r="AQ47" s="7">
        <v>0</v>
      </c>
      <c r="AR47" s="206" t="s">
        <v>466</v>
      </c>
      <c r="AS47" s="3" t="s">
        <v>481</v>
      </c>
      <c r="AU47" s="208" t="s">
        <v>478</v>
      </c>
      <c r="AV47" s="208" t="s">
        <v>133</v>
      </c>
      <c r="AW47" s="209">
        <v>43</v>
      </c>
      <c r="AY47" s="9">
        <v>4197</v>
      </c>
      <c r="AZ47" s="9">
        <v>0</v>
      </c>
      <c r="BA47" s="5">
        <v>1</v>
      </c>
      <c r="BB47" s="5" t="s">
        <v>482</v>
      </c>
      <c r="BC47" s="5">
        <v>1</v>
      </c>
      <c r="BD47" s="5">
        <v>0</v>
      </c>
      <c r="BE47" s="5">
        <v>0</v>
      </c>
      <c r="BF47" s="9" t="s">
        <v>480</v>
      </c>
      <c r="BG47" s="5">
        <v>1</v>
      </c>
      <c r="BH47" s="5">
        <v>1</v>
      </c>
      <c r="BI47" s="5">
        <v>0</v>
      </c>
      <c r="BJ47" s="5">
        <v>1</v>
      </c>
      <c r="BK47" s="5">
        <v>1</v>
      </c>
      <c r="BL47" s="4" t="s">
        <v>481</v>
      </c>
      <c r="BM47" s="5">
        <v>1</v>
      </c>
      <c r="BN47" s="5">
        <v>0</v>
      </c>
      <c r="BO47" s="5">
        <v>0</v>
      </c>
      <c r="BP47" s="5">
        <v>0</v>
      </c>
      <c r="BQ47" s="5">
        <v>0</v>
      </c>
      <c r="BR47" s="9" t="s">
        <v>483</v>
      </c>
      <c r="BS47" s="5">
        <v>0</v>
      </c>
      <c r="BT47" s="5">
        <v>0</v>
      </c>
      <c r="BU47" s="5">
        <v>1</v>
      </c>
      <c r="BV47" s="5">
        <v>1</v>
      </c>
      <c r="BW47" s="5">
        <v>1</v>
      </c>
      <c r="BX47" s="5">
        <v>1</v>
      </c>
      <c r="BY47" s="5">
        <v>1</v>
      </c>
      <c r="BZ47" s="5">
        <v>1</v>
      </c>
      <c r="CA47" s="5">
        <v>1</v>
      </c>
      <c r="CB47" s="5">
        <v>1</v>
      </c>
      <c r="CC47" s="5">
        <v>1</v>
      </c>
      <c r="CD47" s="5" t="s">
        <v>484</v>
      </c>
      <c r="CE47" s="4" t="s">
        <v>43</v>
      </c>
      <c r="CF47" s="5">
        <v>1</v>
      </c>
      <c r="CG47" s="5">
        <v>1</v>
      </c>
      <c r="CH47" s="5">
        <v>0</v>
      </c>
    </row>
    <row r="48" spans="1:86" s="2" customFormat="1" ht="105" hidden="1" x14ac:dyDescent="0.25">
      <c r="A48" s="1" t="str">
        <f t="shared" si="41"/>
        <v>Kitöltés rendben!</v>
      </c>
      <c r="B48" s="184">
        <v>2</v>
      </c>
      <c r="C48" s="183" t="s">
        <v>86</v>
      </c>
      <c r="D48" s="185" t="s">
        <v>414</v>
      </c>
      <c r="E48" s="185" t="s">
        <v>413</v>
      </c>
      <c r="F48" s="186" t="str">
        <f>VLOOKUP($G48,Összesítő!$B:$F,2,FALSE)</f>
        <v>21-12140-1-004-00-00</v>
      </c>
      <c r="G48" s="183" t="s">
        <v>262</v>
      </c>
      <c r="H48" s="186" t="str">
        <f>AY48&amp;"_"&amp;AW48&amp;"_FIV_"&amp;LEFT(Előlap!$B$6,4)</f>
        <v>4203_45_FIV_2026</v>
      </c>
      <c r="I48" s="186" t="str">
        <f>VLOOKUP($G48,Összesítő!$B:$F,5,FALSE)</f>
        <v>Csepreg, Horvátzsidány, Kiszsidány, Ólmod</v>
      </c>
      <c r="J48" s="186" t="str">
        <f>VLOOKUP($G48,Összesítő!$B:$F,4,FALSE)</f>
        <v>Csepreg Város Önkormányzata, Horvátzsidány Község Önkormányzata, Kiszsidány Község Önkormányzata, Ólmod Község Önkormányzata</v>
      </c>
      <c r="K48" s="7">
        <f t="shared" si="42"/>
        <v>50000</v>
      </c>
      <c r="L48" s="184">
        <v>2028</v>
      </c>
      <c r="M48" s="184">
        <v>2036</v>
      </c>
      <c r="N48" s="13">
        <v>0</v>
      </c>
      <c r="O48" s="8">
        <v>50000</v>
      </c>
      <c r="P48" s="8">
        <v>0</v>
      </c>
      <c r="R48" s="8">
        <v>0</v>
      </c>
      <c r="S48" s="8">
        <v>0</v>
      </c>
      <c r="T48" s="8">
        <v>0</v>
      </c>
      <c r="U48" s="8">
        <v>0</v>
      </c>
      <c r="V48" s="8">
        <v>0</v>
      </c>
      <c r="W48" s="8">
        <v>0</v>
      </c>
      <c r="X48" s="8">
        <v>0</v>
      </c>
      <c r="Y48" s="8">
        <v>0</v>
      </c>
      <c r="Z48" s="8">
        <v>0</v>
      </c>
      <c r="AA48" s="8">
        <v>0</v>
      </c>
      <c r="AB48" s="8">
        <v>0</v>
      </c>
      <c r="AC48" s="7">
        <f t="shared" si="43"/>
        <v>0</v>
      </c>
      <c r="AD48" s="3" t="str">
        <f t="shared" si="44"/>
        <v>Nem rövidtávú a feladat.</v>
      </c>
      <c r="AF48" s="8">
        <v>7300</v>
      </c>
      <c r="AG48" s="8">
        <v>0</v>
      </c>
      <c r="AH48" s="8">
        <v>0</v>
      </c>
      <c r="AI48" s="8">
        <v>0</v>
      </c>
      <c r="AJ48" s="8">
        <v>0</v>
      </c>
      <c r="AK48" s="8">
        <v>0</v>
      </c>
      <c r="AL48" s="8">
        <v>0</v>
      </c>
      <c r="AM48" s="8">
        <v>0</v>
      </c>
      <c r="AN48" s="8">
        <v>0</v>
      </c>
      <c r="AO48" s="8">
        <v>0</v>
      </c>
      <c r="AP48" s="8">
        <v>0</v>
      </c>
      <c r="AQ48" s="7">
        <f t="shared" si="45"/>
        <v>7300</v>
      </c>
      <c r="AR48" s="183" t="s">
        <v>415</v>
      </c>
      <c r="AS48" s="3" t="str">
        <f t="shared" si="46"/>
        <v>Forráshiányos a feladat!</v>
      </c>
      <c r="AU48" s="185"/>
      <c r="AV48" s="185" t="s">
        <v>133</v>
      </c>
      <c r="AW48" s="186">
        <f>COUNTA($G$3:G48)</f>
        <v>45</v>
      </c>
      <c r="AY48" s="9">
        <f>VLOOKUP($G48,Összesítő!$B:$F,3,FALSE)</f>
        <v>4203</v>
      </c>
      <c r="AZ48" s="9">
        <f t="shared" si="47"/>
        <v>0</v>
      </c>
      <c r="BA48" s="5">
        <f t="shared" si="48"/>
        <v>1</v>
      </c>
      <c r="BB48" s="5" t="str">
        <f t="shared" si="49"/>
        <v>H</v>
      </c>
      <c r="BC48" s="5">
        <f t="shared" si="50"/>
        <v>0</v>
      </c>
      <c r="BD48" s="5">
        <f t="shared" si="51"/>
        <v>0</v>
      </c>
      <c r="BE48" s="5">
        <f t="shared" si="52"/>
        <v>0</v>
      </c>
      <c r="BF48" s="9" t="str">
        <f t="shared" si="53"/>
        <v>Nem rövidtávú a feladat.</v>
      </c>
      <c r="BG48" s="5">
        <f t="shared" si="54"/>
        <v>1</v>
      </c>
      <c r="BH48" s="5">
        <f t="shared" si="55"/>
        <v>1</v>
      </c>
      <c r="BI48" s="5">
        <f t="shared" si="56"/>
        <v>1</v>
      </c>
      <c r="BJ48" s="5">
        <f t="shared" si="57"/>
        <v>1</v>
      </c>
      <c r="BK48" s="5">
        <f t="shared" si="58"/>
        <v>1</v>
      </c>
      <c r="BL48" s="4" t="str">
        <f t="shared" si="59"/>
        <v>Forráshiányos a feladat!</v>
      </c>
      <c r="BM48" s="5">
        <f t="shared" si="60"/>
        <v>0</v>
      </c>
      <c r="BN48" s="5">
        <f t="shared" si="61"/>
        <v>1</v>
      </c>
      <c r="BO48" s="5">
        <f t="shared" si="62"/>
        <v>0</v>
      </c>
      <c r="BP48" s="5">
        <f t="shared" si="63"/>
        <v>0</v>
      </c>
      <c r="BQ48" s="5">
        <f t="shared" si="64"/>
        <v>0</v>
      </c>
      <c r="BR48" s="9">
        <f t="shared" si="65"/>
        <v>0</v>
      </c>
      <c r="BS48" s="5">
        <f t="shared" si="66"/>
        <v>0</v>
      </c>
      <c r="BT48" s="5">
        <f t="shared" si="67"/>
        <v>0</v>
      </c>
      <c r="BU48" s="5">
        <f t="shared" si="68"/>
        <v>1</v>
      </c>
      <c r="BV48" s="5">
        <f t="shared" si="69"/>
        <v>1</v>
      </c>
      <c r="BW48" s="5">
        <f t="shared" si="70"/>
        <v>1</v>
      </c>
      <c r="BX48" s="5">
        <f t="shared" si="71"/>
        <v>1</v>
      </c>
      <c r="BY48" s="5">
        <f t="shared" si="72"/>
        <v>1</v>
      </c>
      <c r="BZ48" s="5">
        <f t="shared" si="73"/>
        <v>1</v>
      </c>
      <c r="CA48" s="5">
        <f t="shared" si="74"/>
        <v>1</v>
      </c>
      <c r="CB48" s="5">
        <f t="shared" si="75"/>
        <v>1</v>
      </c>
      <c r="CC48" s="5">
        <f t="shared" si="76"/>
        <v>1</v>
      </c>
      <c r="CD48" s="5" t="str">
        <f t="shared" si="77"/>
        <v>?</v>
      </c>
      <c r="CE48" s="4" t="str">
        <f t="shared" si="78"/>
        <v>Kitöltés rendben!</v>
      </c>
      <c r="CF48" s="5">
        <f t="shared" si="79"/>
        <v>1</v>
      </c>
      <c r="CG48" s="5">
        <f t="shared" si="80"/>
        <v>0</v>
      </c>
      <c r="CH48" s="5">
        <f t="shared" si="81"/>
        <v>1</v>
      </c>
    </row>
    <row r="49" spans="1:86" s="2" customFormat="1" ht="105" hidden="1" x14ac:dyDescent="0.25">
      <c r="A49" s="1" t="str">
        <f t="shared" si="41"/>
        <v>Kitöltés rendben!</v>
      </c>
      <c r="B49" s="184">
        <v>2</v>
      </c>
      <c r="C49" s="183" t="s">
        <v>86</v>
      </c>
      <c r="D49" s="185" t="s">
        <v>440</v>
      </c>
      <c r="E49" s="185" t="s">
        <v>413</v>
      </c>
      <c r="F49" s="186" t="str">
        <f>VLOOKUP($G49,Összesítő!$B:$F,2,FALSE)</f>
        <v>21-12140-1-004-00-00</v>
      </c>
      <c r="G49" s="183" t="s">
        <v>262</v>
      </c>
      <c r="H49" s="186" t="str">
        <f>AY49&amp;"_"&amp;AW49&amp;"_FIV_"&amp;LEFT(Előlap!$B$6,4)</f>
        <v>4203_46_FIV_2026</v>
      </c>
      <c r="I49" s="186" t="str">
        <f>VLOOKUP($G49,Összesítő!$B:$F,5,FALSE)</f>
        <v>Csepreg, Horvátzsidány, Kiszsidány, Ólmod</v>
      </c>
      <c r="J49" s="186" t="str">
        <f>VLOOKUP($G49,Összesítő!$B:$F,4,FALSE)</f>
        <v>Csepreg Város Önkormányzata, Horvátzsidány Község Önkormányzata, Kiszsidány Község Önkormányzata, Ólmod Község Önkormányzata</v>
      </c>
      <c r="K49" s="7">
        <f t="shared" si="42"/>
        <v>50000</v>
      </c>
      <c r="L49" s="184">
        <v>2028</v>
      </c>
      <c r="M49" s="184">
        <v>2036</v>
      </c>
      <c r="N49" s="13">
        <v>0</v>
      </c>
      <c r="O49" s="8">
        <v>50000</v>
      </c>
      <c r="P49" s="8">
        <v>0</v>
      </c>
      <c r="R49" s="8">
        <v>0</v>
      </c>
      <c r="S49" s="8">
        <v>0</v>
      </c>
      <c r="T49" s="8">
        <v>0</v>
      </c>
      <c r="U49" s="8">
        <v>0</v>
      </c>
      <c r="V49" s="8">
        <v>0</v>
      </c>
      <c r="W49" s="8">
        <v>0</v>
      </c>
      <c r="X49" s="8">
        <v>0</v>
      </c>
      <c r="Y49" s="8">
        <v>0</v>
      </c>
      <c r="Z49" s="8">
        <v>0</v>
      </c>
      <c r="AA49" s="8">
        <v>0</v>
      </c>
      <c r="AB49" s="8">
        <v>0</v>
      </c>
      <c r="AC49" s="7">
        <f t="shared" si="43"/>
        <v>0</v>
      </c>
      <c r="AD49" s="3" t="str">
        <f t="shared" si="44"/>
        <v>Nem rövidtávú a feladat.</v>
      </c>
      <c r="AF49" s="8">
        <v>7300</v>
      </c>
      <c r="AG49" s="8">
        <v>0</v>
      </c>
      <c r="AH49" s="8">
        <v>0</v>
      </c>
      <c r="AI49" s="8">
        <v>0</v>
      </c>
      <c r="AJ49" s="8">
        <v>0</v>
      </c>
      <c r="AK49" s="8">
        <v>0</v>
      </c>
      <c r="AL49" s="8">
        <v>0</v>
      </c>
      <c r="AM49" s="8">
        <v>0</v>
      </c>
      <c r="AN49" s="8">
        <v>0</v>
      </c>
      <c r="AO49" s="8">
        <v>0</v>
      </c>
      <c r="AP49" s="8">
        <v>0</v>
      </c>
      <c r="AQ49" s="7">
        <f t="shared" si="45"/>
        <v>7300</v>
      </c>
      <c r="AR49" s="183" t="s">
        <v>415</v>
      </c>
      <c r="AS49" s="3" t="str">
        <f t="shared" si="46"/>
        <v>Forráshiányos a feladat!</v>
      </c>
      <c r="AU49" s="185"/>
      <c r="AV49" s="185" t="s">
        <v>133</v>
      </c>
      <c r="AW49" s="186">
        <f>COUNTA($G$3:G49)</f>
        <v>46</v>
      </c>
      <c r="AY49" s="9">
        <f>VLOOKUP($G49,Összesítő!$B:$F,3,FALSE)</f>
        <v>4203</v>
      </c>
      <c r="AZ49" s="9">
        <f t="shared" si="47"/>
        <v>0</v>
      </c>
      <c r="BA49" s="5">
        <f t="shared" si="48"/>
        <v>1</v>
      </c>
      <c r="BB49" s="5" t="str">
        <f t="shared" si="49"/>
        <v>H</v>
      </c>
      <c r="BC49" s="5">
        <f t="shared" si="50"/>
        <v>0</v>
      </c>
      <c r="BD49" s="5">
        <f t="shared" si="51"/>
        <v>0</v>
      </c>
      <c r="BE49" s="5">
        <f t="shared" si="52"/>
        <v>0</v>
      </c>
      <c r="BF49" s="9" t="str">
        <f t="shared" si="53"/>
        <v>Nem rövidtávú a feladat.</v>
      </c>
      <c r="BG49" s="5">
        <f t="shared" si="54"/>
        <v>1</v>
      </c>
      <c r="BH49" s="5">
        <f t="shared" si="55"/>
        <v>1</v>
      </c>
      <c r="BI49" s="5">
        <f t="shared" si="56"/>
        <v>1</v>
      </c>
      <c r="BJ49" s="5">
        <f t="shared" si="57"/>
        <v>1</v>
      </c>
      <c r="BK49" s="5">
        <f t="shared" si="58"/>
        <v>1</v>
      </c>
      <c r="BL49" s="4" t="str">
        <f t="shared" si="59"/>
        <v>Forráshiányos a feladat!</v>
      </c>
      <c r="BM49" s="5">
        <f t="shared" si="60"/>
        <v>0</v>
      </c>
      <c r="BN49" s="5">
        <f t="shared" si="61"/>
        <v>1</v>
      </c>
      <c r="BO49" s="5">
        <f t="shared" si="62"/>
        <v>0</v>
      </c>
      <c r="BP49" s="5">
        <f t="shared" si="63"/>
        <v>0</v>
      </c>
      <c r="BQ49" s="5">
        <f t="shared" si="64"/>
        <v>0</v>
      </c>
      <c r="BR49" s="9">
        <f t="shared" si="65"/>
        <v>0</v>
      </c>
      <c r="BS49" s="5">
        <f t="shared" si="66"/>
        <v>0</v>
      </c>
      <c r="BT49" s="5">
        <f t="shared" si="67"/>
        <v>0</v>
      </c>
      <c r="BU49" s="5">
        <f t="shared" si="68"/>
        <v>1</v>
      </c>
      <c r="BV49" s="5">
        <f t="shared" si="69"/>
        <v>1</v>
      </c>
      <c r="BW49" s="5">
        <f t="shared" si="70"/>
        <v>1</v>
      </c>
      <c r="BX49" s="5">
        <f t="shared" si="71"/>
        <v>1</v>
      </c>
      <c r="BY49" s="5">
        <f t="shared" si="72"/>
        <v>1</v>
      </c>
      <c r="BZ49" s="5">
        <f t="shared" si="73"/>
        <v>1</v>
      </c>
      <c r="CA49" s="5">
        <f t="shared" si="74"/>
        <v>1</v>
      </c>
      <c r="CB49" s="5">
        <f t="shared" si="75"/>
        <v>1</v>
      </c>
      <c r="CC49" s="5">
        <f t="shared" si="76"/>
        <v>1</v>
      </c>
      <c r="CD49" s="5" t="str">
        <f t="shared" si="77"/>
        <v>?</v>
      </c>
      <c r="CE49" s="4" t="str">
        <f t="shared" si="78"/>
        <v>Kitöltés rendben!</v>
      </c>
      <c r="CF49" s="5">
        <f t="shared" si="79"/>
        <v>1</v>
      </c>
      <c r="CG49" s="5">
        <f t="shared" si="80"/>
        <v>0</v>
      </c>
      <c r="CH49" s="5">
        <f t="shared" si="81"/>
        <v>1</v>
      </c>
    </row>
    <row r="50" spans="1:86" s="2" customFormat="1" ht="105" hidden="1" x14ac:dyDescent="0.25">
      <c r="A50" s="1" t="str">
        <f t="shared" si="41"/>
        <v>Kitöltés rendben!</v>
      </c>
      <c r="B50" s="184">
        <v>2</v>
      </c>
      <c r="C50" s="183" t="s">
        <v>101</v>
      </c>
      <c r="D50" s="185" t="s">
        <v>441</v>
      </c>
      <c r="E50" s="185" t="s">
        <v>413</v>
      </c>
      <c r="F50" s="186" t="str">
        <f>VLOOKUP($G50,Összesítő!$B:$F,2,FALSE)</f>
        <v>21-12140-1-004-00-00</v>
      </c>
      <c r="G50" s="183" t="s">
        <v>262</v>
      </c>
      <c r="H50" s="186" t="str">
        <f>AY50&amp;"_"&amp;AW50&amp;"_FIV_"&amp;LEFT(Előlap!$B$6,4)</f>
        <v>4203_47_FIV_2026</v>
      </c>
      <c r="I50" s="186" t="str">
        <f>VLOOKUP($G50,Összesítő!$B:$F,5,FALSE)</f>
        <v>Csepreg, Horvátzsidány, Kiszsidány, Ólmod</v>
      </c>
      <c r="J50" s="186" t="str">
        <f>VLOOKUP($G50,Összesítő!$B:$F,4,FALSE)</f>
        <v>Csepreg Város Önkormányzata, Horvátzsidány Község Önkormányzata, Kiszsidány Község Önkormányzata, Ólmod Község Önkormányzata</v>
      </c>
      <c r="K50" s="7">
        <f t="shared" si="42"/>
        <v>50000</v>
      </c>
      <c r="L50" s="184">
        <v>2028</v>
      </c>
      <c r="M50" s="184">
        <v>2036</v>
      </c>
      <c r="N50" s="13">
        <v>0</v>
      </c>
      <c r="O50" s="8">
        <v>50000</v>
      </c>
      <c r="P50" s="8">
        <v>0</v>
      </c>
      <c r="R50" s="8">
        <v>0</v>
      </c>
      <c r="S50" s="8">
        <v>0</v>
      </c>
      <c r="T50" s="8">
        <v>0</v>
      </c>
      <c r="U50" s="8">
        <v>0</v>
      </c>
      <c r="V50" s="8">
        <v>0</v>
      </c>
      <c r="W50" s="8">
        <v>0</v>
      </c>
      <c r="X50" s="8">
        <v>0</v>
      </c>
      <c r="Y50" s="8">
        <v>0</v>
      </c>
      <c r="Z50" s="8">
        <v>0</v>
      </c>
      <c r="AA50" s="8">
        <v>0</v>
      </c>
      <c r="AB50" s="8">
        <v>0</v>
      </c>
      <c r="AC50" s="7">
        <f t="shared" si="43"/>
        <v>0</v>
      </c>
      <c r="AD50" s="3" t="str">
        <f t="shared" si="44"/>
        <v>Nem rövidtávú a feladat.</v>
      </c>
      <c r="AF50" s="8">
        <v>7300</v>
      </c>
      <c r="AG50" s="8">
        <v>0</v>
      </c>
      <c r="AH50" s="8">
        <v>0</v>
      </c>
      <c r="AI50" s="8">
        <v>0</v>
      </c>
      <c r="AJ50" s="8">
        <v>0</v>
      </c>
      <c r="AK50" s="8">
        <v>0</v>
      </c>
      <c r="AL50" s="8">
        <v>0</v>
      </c>
      <c r="AM50" s="8">
        <v>0</v>
      </c>
      <c r="AN50" s="8">
        <v>0</v>
      </c>
      <c r="AO50" s="8">
        <v>0</v>
      </c>
      <c r="AP50" s="8">
        <v>0</v>
      </c>
      <c r="AQ50" s="7">
        <f t="shared" si="45"/>
        <v>7300</v>
      </c>
      <c r="AR50" s="183" t="s">
        <v>415</v>
      </c>
      <c r="AS50" s="3" t="str">
        <f t="shared" si="46"/>
        <v>Forráshiányos a feladat!</v>
      </c>
      <c r="AU50" s="185"/>
      <c r="AV50" s="185" t="s">
        <v>133</v>
      </c>
      <c r="AW50" s="186">
        <f>COUNTA($G$3:G50)</f>
        <v>47</v>
      </c>
      <c r="AY50" s="9">
        <f>VLOOKUP($G50,Összesítő!$B:$F,3,FALSE)</f>
        <v>4203</v>
      </c>
      <c r="AZ50" s="9">
        <f t="shared" si="47"/>
        <v>0</v>
      </c>
      <c r="BA50" s="5">
        <f t="shared" si="48"/>
        <v>1</v>
      </c>
      <c r="BB50" s="5" t="str">
        <f t="shared" si="49"/>
        <v>H</v>
      </c>
      <c r="BC50" s="5">
        <f t="shared" si="50"/>
        <v>0</v>
      </c>
      <c r="BD50" s="5">
        <f t="shared" si="51"/>
        <v>0</v>
      </c>
      <c r="BE50" s="5">
        <f t="shared" si="52"/>
        <v>0</v>
      </c>
      <c r="BF50" s="9" t="str">
        <f t="shared" si="53"/>
        <v>Nem rövidtávú a feladat.</v>
      </c>
      <c r="BG50" s="5">
        <f t="shared" si="54"/>
        <v>1</v>
      </c>
      <c r="BH50" s="5">
        <f t="shared" si="55"/>
        <v>1</v>
      </c>
      <c r="BI50" s="5">
        <f t="shared" si="56"/>
        <v>1</v>
      </c>
      <c r="BJ50" s="5">
        <f t="shared" si="57"/>
        <v>1</v>
      </c>
      <c r="BK50" s="5">
        <f t="shared" si="58"/>
        <v>1</v>
      </c>
      <c r="BL50" s="4" t="str">
        <f t="shared" si="59"/>
        <v>Forráshiányos a feladat!</v>
      </c>
      <c r="BM50" s="5">
        <f t="shared" si="60"/>
        <v>0</v>
      </c>
      <c r="BN50" s="5">
        <f t="shared" si="61"/>
        <v>1</v>
      </c>
      <c r="BO50" s="5">
        <f t="shared" si="62"/>
        <v>0</v>
      </c>
      <c r="BP50" s="5">
        <f t="shared" si="63"/>
        <v>0</v>
      </c>
      <c r="BQ50" s="5">
        <f t="shared" si="64"/>
        <v>0</v>
      </c>
      <c r="BR50" s="9">
        <f t="shared" si="65"/>
        <v>0</v>
      </c>
      <c r="BS50" s="5">
        <f t="shared" si="66"/>
        <v>0</v>
      </c>
      <c r="BT50" s="5">
        <f t="shared" si="67"/>
        <v>0</v>
      </c>
      <c r="BU50" s="5">
        <f t="shared" si="68"/>
        <v>1</v>
      </c>
      <c r="BV50" s="5">
        <f t="shared" si="69"/>
        <v>1</v>
      </c>
      <c r="BW50" s="5">
        <f t="shared" si="70"/>
        <v>1</v>
      </c>
      <c r="BX50" s="5">
        <f t="shared" si="71"/>
        <v>1</v>
      </c>
      <c r="BY50" s="5">
        <f t="shared" si="72"/>
        <v>1</v>
      </c>
      <c r="BZ50" s="5">
        <f t="shared" si="73"/>
        <v>1</v>
      </c>
      <c r="CA50" s="5">
        <f t="shared" si="74"/>
        <v>1</v>
      </c>
      <c r="CB50" s="5">
        <f t="shared" si="75"/>
        <v>1</v>
      </c>
      <c r="CC50" s="5">
        <f t="shared" si="76"/>
        <v>1</v>
      </c>
      <c r="CD50" s="5" t="str">
        <f t="shared" si="77"/>
        <v>?</v>
      </c>
      <c r="CE50" s="4" t="str">
        <f t="shared" si="78"/>
        <v>Kitöltés rendben!</v>
      </c>
      <c r="CF50" s="5">
        <f t="shared" si="79"/>
        <v>1</v>
      </c>
      <c r="CG50" s="5">
        <f t="shared" si="80"/>
        <v>0</v>
      </c>
      <c r="CH50" s="5">
        <f t="shared" si="81"/>
        <v>1</v>
      </c>
    </row>
    <row r="51" spans="1:86" s="2" customFormat="1" ht="105" hidden="1" x14ac:dyDescent="0.25">
      <c r="A51" s="1" t="str">
        <f t="shared" si="41"/>
        <v>Kitöltés rendben!</v>
      </c>
      <c r="B51" s="184">
        <v>2</v>
      </c>
      <c r="C51" s="183" t="s">
        <v>37</v>
      </c>
      <c r="D51" s="185" t="s">
        <v>442</v>
      </c>
      <c r="E51" s="185" t="s">
        <v>413</v>
      </c>
      <c r="F51" s="186" t="str">
        <f>VLOOKUP($G51,Összesítő!$B:$F,2,FALSE)</f>
        <v>21-12140-1-004-00-00</v>
      </c>
      <c r="G51" s="183" t="s">
        <v>262</v>
      </c>
      <c r="H51" s="186" t="str">
        <f>AY51&amp;"_"&amp;AW51&amp;"_FIV_"&amp;LEFT(Előlap!$B$6,4)</f>
        <v>4203_48_FIV_2026</v>
      </c>
      <c r="I51" s="186" t="str">
        <f>VLOOKUP($G51,Összesítő!$B:$F,5,FALSE)</f>
        <v>Csepreg, Horvátzsidány, Kiszsidány, Ólmod</v>
      </c>
      <c r="J51" s="186" t="str">
        <f>VLOOKUP($G51,Összesítő!$B:$F,4,FALSE)</f>
        <v>Csepreg Város Önkormányzata, Horvátzsidány Község Önkormányzata, Kiszsidány Község Önkormányzata, Ólmod Község Önkormányzata</v>
      </c>
      <c r="K51" s="7">
        <f t="shared" si="42"/>
        <v>500000</v>
      </c>
      <c r="L51" s="184">
        <v>2028</v>
      </c>
      <c r="M51" s="184">
        <v>2036</v>
      </c>
      <c r="N51" s="13">
        <v>0</v>
      </c>
      <c r="O51" s="8">
        <v>500000</v>
      </c>
      <c r="P51" s="8">
        <v>0</v>
      </c>
      <c r="R51" s="8">
        <v>0</v>
      </c>
      <c r="S51" s="8">
        <v>0</v>
      </c>
      <c r="T51" s="8">
        <v>0</v>
      </c>
      <c r="U51" s="8">
        <v>0</v>
      </c>
      <c r="V51" s="8">
        <v>0</v>
      </c>
      <c r="W51" s="8">
        <v>0</v>
      </c>
      <c r="X51" s="8">
        <v>0</v>
      </c>
      <c r="Y51" s="8">
        <v>0</v>
      </c>
      <c r="Z51" s="8">
        <v>0</v>
      </c>
      <c r="AA51" s="8">
        <v>0</v>
      </c>
      <c r="AB51" s="8">
        <v>0</v>
      </c>
      <c r="AC51" s="7">
        <f t="shared" si="43"/>
        <v>0</v>
      </c>
      <c r="AD51" s="3" t="str">
        <f t="shared" si="44"/>
        <v>Nem rövidtávú a feladat.</v>
      </c>
      <c r="AF51" s="8">
        <v>78600</v>
      </c>
      <c r="AG51" s="8">
        <v>0</v>
      </c>
      <c r="AH51" s="8">
        <v>0</v>
      </c>
      <c r="AI51" s="8">
        <v>0</v>
      </c>
      <c r="AJ51" s="8">
        <v>0</v>
      </c>
      <c r="AK51" s="8">
        <v>0</v>
      </c>
      <c r="AL51" s="8">
        <v>0</v>
      </c>
      <c r="AM51" s="8">
        <v>0</v>
      </c>
      <c r="AN51" s="8">
        <v>0</v>
      </c>
      <c r="AO51" s="8">
        <v>0</v>
      </c>
      <c r="AP51" s="8">
        <v>0</v>
      </c>
      <c r="AQ51" s="7">
        <f t="shared" si="45"/>
        <v>78600</v>
      </c>
      <c r="AR51" s="183" t="s">
        <v>415</v>
      </c>
      <c r="AS51" s="3" t="str">
        <f t="shared" si="46"/>
        <v>Forráshiányos a feladat!</v>
      </c>
      <c r="AU51" s="185"/>
      <c r="AV51" s="185" t="s">
        <v>133</v>
      </c>
      <c r="AW51" s="186">
        <f>COUNTA($G$3:G51)</f>
        <v>48</v>
      </c>
      <c r="AY51" s="9">
        <f>VLOOKUP($G51,Összesítő!$B:$F,3,FALSE)</f>
        <v>4203</v>
      </c>
      <c r="AZ51" s="9">
        <f t="shared" si="47"/>
        <v>0</v>
      </c>
      <c r="BA51" s="5">
        <f t="shared" si="48"/>
        <v>1</v>
      </c>
      <c r="BB51" s="5" t="str">
        <f t="shared" si="49"/>
        <v>H</v>
      </c>
      <c r="BC51" s="5">
        <f t="shared" si="50"/>
        <v>0</v>
      </c>
      <c r="BD51" s="5">
        <f t="shared" si="51"/>
        <v>0</v>
      </c>
      <c r="BE51" s="5">
        <f t="shared" si="52"/>
        <v>0</v>
      </c>
      <c r="BF51" s="9" t="str">
        <f t="shared" si="53"/>
        <v>Nem rövidtávú a feladat.</v>
      </c>
      <c r="BG51" s="5">
        <f t="shared" si="54"/>
        <v>1</v>
      </c>
      <c r="BH51" s="5">
        <f t="shared" si="55"/>
        <v>1</v>
      </c>
      <c r="BI51" s="5">
        <f t="shared" si="56"/>
        <v>1</v>
      </c>
      <c r="BJ51" s="5">
        <f t="shared" si="57"/>
        <v>1</v>
      </c>
      <c r="BK51" s="5">
        <f t="shared" si="58"/>
        <v>1</v>
      </c>
      <c r="BL51" s="4" t="str">
        <f t="shared" si="59"/>
        <v>Forráshiányos a feladat!</v>
      </c>
      <c r="BM51" s="5">
        <f t="shared" si="60"/>
        <v>0</v>
      </c>
      <c r="BN51" s="5">
        <f t="shared" si="61"/>
        <v>1</v>
      </c>
      <c r="BO51" s="5">
        <f t="shared" si="62"/>
        <v>0</v>
      </c>
      <c r="BP51" s="5">
        <f t="shared" si="63"/>
        <v>0</v>
      </c>
      <c r="BQ51" s="5">
        <f t="shared" si="64"/>
        <v>0</v>
      </c>
      <c r="BR51" s="9">
        <f t="shared" si="65"/>
        <v>0</v>
      </c>
      <c r="BS51" s="5">
        <f t="shared" si="66"/>
        <v>0</v>
      </c>
      <c r="BT51" s="5">
        <f t="shared" si="67"/>
        <v>0</v>
      </c>
      <c r="BU51" s="5">
        <f t="shared" si="68"/>
        <v>1</v>
      </c>
      <c r="BV51" s="5">
        <f t="shared" si="69"/>
        <v>1</v>
      </c>
      <c r="BW51" s="5">
        <f t="shared" si="70"/>
        <v>1</v>
      </c>
      <c r="BX51" s="5">
        <f t="shared" si="71"/>
        <v>1</v>
      </c>
      <c r="BY51" s="5">
        <f t="shared" si="72"/>
        <v>1</v>
      </c>
      <c r="BZ51" s="5">
        <f t="shared" si="73"/>
        <v>1</v>
      </c>
      <c r="CA51" s="5">
        <f t="shared" si="74"/>
        <v>1</v>
      </c>
      <c r="CB51" s="5">
        <f t="shared" si="75"/>
        <v>1</v>
      </c>
      <c r="CC51" s="5">
        <f t="shared" si="76"/>
        <v>1</v>
      </c>
      <c r="CD51" s="5" t="str">
        <f t="shared" si="77"/>
        <v>?</v>
      </c>
      <c r="CE51" s="4" t="str">
        <f t="shared" si="78"/>
        <v>Kitöltés rendben!</v>
      </c>
      <c r="CF51" s="5">
        <f t="shared" si="79"/>
        <v>1</v>
      </c>
      <c r="CG51" s="5">
        <f t="shared" si="80"/>
        <v>0</v>
      </c>
      <c r="CH51" s="5">
        <f t="shared" si="81"/>
        <v>1</v>
      </c>
    </row>
    <row r="52" spans="1:86" s="2" customFormat="1" ht="105" hidden="1" x14ac:dyDescent="0.25">
      <c r="A52" s="1" t="str">
        <f t="shared" si="41"/>
        <v>Kitöltés rendben!</v>
      </c>
      <c r="B52" s="184">
        <v>2</v>
      </c>
      <c r="C52" s="183" t="s">
        <v>50</v>
      </c>
      <c r="D52" s="185" t="s">
        <v>448</v>
      </c>
      <c r="E52" s="185" t="s">
        <v>413</v>
      </c>
      <c r="F52" s="186" t="str">
        <f>VLOOKUP($G52,Összesítő!$B:$F,2,FALSE)</f>
        <v>21-12140-1-004-00-00</v>
      </c>
      <c r="G52" s="183" t="s">
        <v>262</v>
      </c>
      <c r="H52" s="186" t="str">
        <f>AY52&amp;"_"&amp;AW52&amp;"_FIV_"&amp;LEFT(Előlap!$B$6,4)</f>
        <v>4203_49_FIV_2026</v>
      </c>
      <c r="I52" s="186" t="str">
        <f>VLOOKUP($G52,Összesítő!$B:$F,5,FALSE)</f>
        <v>Csepreg, Horvátzsidány, Kiszsidány, Ólmod</v>
      </c>
      <c r="J52" s="186" t="str">
        <f>VLOOKUP($G52,Összesítő!$B:$F,4,FALSE)</f>
        <v>Csepreg Város Önkormányzata, Horvátzsidány Község Önkormányzata, Kiszsidány Község Önkormányzata, Ólmod Község Önkormányzata</v>
      </c>
      <c r="K52" s="7">
        <f t="shared" si="42"/>
        <v>50000</v>
      </c>
      <c r="L52" s="184">
        <v>2028</v>
      </c>
      <c r="M52" s="184">
        <v>2036</v>
      </c>
      <c r="N52" s="13">
        <v>0</v>
      </c>
      <c r="O52" s="8">
        <v>50000</v>
      </c>
      <c r="P52" s="8">
        <v>0</v>
      </c>
      <c r="R52" s="8">
        <v>0</v>
      </c>
      <c r="S52" s="8">
        <v>0</v>
      </c>
      <c r="T52" s="8">
        <v>0</v>
      </c>
      <c r="U52" s="8">
        <v>0</v>
      </c>
      <c r="V52" s="8">
        <v>0</v>
      </c>
      <c r="W52" s="8">
        <v>0</v>
      </c>
      <c r="X52" s="8">
        <v>0</v>
      </c>
      <c r="Y52" s="8">
        <v>0</v>
      </c>
      <c r="Z52" s="8">
        <v>0</v>
      </c>
      <c r="AA52" s="8">
        <v>0</v>
      </c>
      <c r="AB52" s="8">
        <v>0</v>
      </c>
      <c r="AC52" s="7">
        <f t="shared" si="43"/>
        <v>0</v>
      </c>
      <c r="AD52" s="3" t="str">
        <f t="shared" si="44"/>
        <v>Nem rövidtávú a feladat.</v>
      </c>
      <c r="AF52" s="8">
        <v>7300</v>
      </c>
      <c r="AG52" s="8">
        <v>0</v>
      </c>
      <c r="AH52" s="8">
        <v>0</v>
      </c>
      <c r="AI52" s="8">
        <v>0</v>
      </c>
      <c r="AJ52" s="8">
        <v>0</v>
      </c>
      <c r="AK52" s="8">
        <v>0</v>
      </c>
      <c r="AL52" s="8">
        <v>0</v>
      </c>
      <c r="AM52" s="8">
        <v>0</v>
      </c>
      <c r="AN52" s="8">
        <v>0</v>
      </c>
      <c r="AO52" s="8">
        <v>0</v>
      </c>
      <c r="AP52" s="8">
        <v>0</v>
      </c>
      <c r="AQ52" s="7">
        <f t="shared" si="45"/>
        <v>7300</v>
      </c>
      <c r="AR52" s="183" t="s">
        <v>415</v>
      </c>
      <c r="AS52" s="3" t="str">
        <f t="shared" si="46"/>
        <v>Forráshiányos a feladat!</v>
      </c>
      <c r="AU52" s="185"/>
      <c r="AV52" s="185" t="s">
        <v>133</v>
      </c>
      <c r="AW52" s="186">
        <f>COUNTA($G$3:G52)</f>
        <v>49</v>
      </c>
      <c r="AY52" s="9">
        <f>VLOOKUP($G52,Összesítő!$B:$F,3,FALSE)</f>
        <v>4203</v>
      </c>
      <c r="AZ52" s="9">
        <f t="shared" si="47"/>
        <v>0</v>
      </c>
      <c r="BA52" s="5">
        <f t="shared" si="48"/>
        <v>1</v>
      </c>
      <c r="BB52" s="5" t="str">
        <f t="shared" si="49"/>
        <v>H</v>
      </c>
      <c r="BC52" s="5">
        <f t="shared" si="50"/>
        <v>0</v>
      </c>
      <c r="BD52" s="5">
        <f t="shared" si="51"/>
        <v>0</v>
      </c>
      <c r="BE52" s="5">
        <f t="shared" si="52"/>
        <v>0</v>
      </c>
      <c r="BF52" s="9" t="str">
        <f t="shared" si="53"/>
        <v>Nem rövidtávú a feladat.</v>
      </c>
      <c r="BG52" s="5">
        <f t="shared" si="54"/>
        <v>1</v>
      </c>
      <c r="BH52" s="5">
        <f t="shared" si="55"/>
        <v>1</v>
      </c>
      <c r="BI52" s="5">
        <f t="shared" si="56"/>
        <v>1</v>
      </c>
      <c r="BJ52" s="5">
        <f t="shared" si="57"/>
        <v>1</v>
      </c>
      <c r="BK52" s="5">
        <f t="shared" si="58"/>
        <v>1</v>
      </c>
      <c r="BL52" s="4" t="str">
        <f t="shared" si="59"/>
        <v>Forráshiányos a feladat!</v>
      </c>
      <c r="BM52" s="5">
        <f t="shared" si="60"/>
        <v>0</v>
      </c>
      <c r="BN52" s="5">
        <f t="shared" si="61"/>
        <v>1</v>
      </c>
      <c r="BO52" s="5">
        <f t="shared" si="62"/>
        <v>0</v>
      </c>
      <c r="BP52" s="5">
        <f t="shared" si="63"/>
        <v>0</v>
      </c>
      <c r="BQ52" s="5">
        <f t="shared" si="64"/>
        <v>0</v>
      </c>
      <c r="BR52" s="9">
        <f t="shared" si="65"/>
        <v>0</v>
      </c>
      <c r="BS52" s="5">
        <f t="shared" si="66"/>
        <v>0</v>
      </c>
      <c r="BT52" s="5">
        <f t="shared" si="67"/>
        <v>0</v>
      </c>
      <c r="BU52" s="5">
        <f t="shared" si="68"/>
        <v>1</v>
      </c>
      <c r="BV52" s="5">
        <f t="shared" si="69"/>
        <v>1</v>
      </c>
      <c r="BW52" s="5">
        <f t="shared" si="70"/>
        <v>1</v>
      </c>
      <c r="BX52" s="5">
        <f t="shared" si="71"/>
        <v>1</v>
      </c>
      <c r="BY52" s="5">
        <f t="shared" si="72"/>
        <v>1</v>
      </c>
      <c r="BZ52" s="5">
        <f t="shared" si="73"/>
        <v>1</v>
      </c>
      <c r="CA52" s="5">
        <f t="shared" si="74"/>
        <v>1</v>
      </c>
      <c r="CB52" s="5">
        <f t="shared" si="75"/>
        <v>1</v>
      </c>
      <c r="CC52" s="5">
        <f t="shared" si="76"/>
        <v>1</v>
      </c>
      <c r="CD52" s="5" t="str">
        <f t="shared" si="77"/>
        <v>?</v>
      </c>
      <c r="CE52" s="4" t="str">
        <f t="shared" si="78"/>
        <v>Kitöltés rendben!</v>
      </c>
      <c r="CF52" s="5">
        <f t="shared" si="79"/>
        <v>1</v>
      </c>
      <c r="CG52" s="5">
        <f t="shared" si="80"/>
        <v>0</v>
      </c>
      <c r="CH52" s="5">
        <f t="shared" si="81"/>
        <v>1</v>
      </c>
    </row>
    <row r="53" spans="1:86" s="2" customFormat="1" ht="105" hidden="1" x14ac:dyDescent="0.25">
      <c r="A53" s="1" t="str">
        <f t="shared" si="41"/>
        <v>Kitöltés rendben!</v>
      </c>
      <c r="B53" s="184">
        <v>2</v>
      </c>
      <c r="C53" s="183" t="s">
        <v>69</v>
      </c>
      <c r="D53" s="185" t="s">
        <v>449</v>
      </c>
      <c r="E53" s="185" t="s">
        <v>413</v>
      </c>
      <c r="F53" s="186" t="str">
        <f>VLOOKUP($G53,Összesítő!$B:$F,2,FALSE)</f>
        <v>21-12140-1-004-00-00</v>
      </c>
      <c r="G53" s="183" t="s">
        <v>262</v>
      </c>
      <c r="H53" s="186" t="str">
        <f>AY53&amp;"_"&amp;AW53&amp;"_FIV_"&amp;LEFT(Előlap!$B$6,4)</f>
        <v>4203_50_FIV_2026</v>
      </c>
      <c r="I53" s="186" t="str">
        <f>VLOOKUP($G53,Összesítő!$B:$F,5,FALSE)</f>
        <v>Csepreg, Horvátzsidány, Kiszsidány, Ólmod</v>
      </c>
      <c r="J53" s="186" t="str">
        <f>VLOOKUP($G53,Összesítő!$B:$F,4,FALSE)</f>
        <v>Csepreg Város Önkormányzata, Horvátzsidány Község Önkormányzata, Kiszsidány Község Önkormányzata, Ólmod Község Önkormányzata</v>
      </c>
      <c r="K53" s="7">
        <f t="shared" si="42"/>
        <v>30000</v>
      </c>
      <c r="L53" s="184">
        <v>2028</v>
      </c>
      <c r="M53" s="184">
        <v>2036</v>
      </c>
      <c r="N53" s="13">
        <v>0</v>
      </c>
      <c r="O53" s="8">
        <v>30000</v>
      </c>
      <c r="P53" s="8">
        <v>0</v>
      </c>
      <c r="R53" s="8">
        <v>0</v>
      </c>
      <c r="S53" s="8">
        <v>0</v>
      </c>
      <c r="T53" s="8">
        <v>0</v>
      </c>
      <c r="U53" s="8">
        <v>0</v>
      </c>
      <c r="V53" s="8">
        <v>0</v>
      </c>
      <c r="W53" s="8">
        <v>0</v>
      </c>
      <c r="X53" s="8">
        <v>0</v>
      </c>
      <c r="Y53" s="8">
        <v>0</v>
      </c>
      <c r="Z53" s="8">
        <v>0</v>
      </c>
      <c r="AA53" s="8">
        <v>0</v>
      </c>
      <c r="AB53" s="8">
        <v>0</v>
      </c>
      <c r="AC53" s="7">
        <f t="shared" si="43"/>
        <v>0</v>
      </c>
      <c r="AD53" s="3" t="str">
        <f t="shared" si="44"/>
        <v>Nem rövidtávú a feladat.</v>
      </c>
      <c r="AF53" s="8">
        <v>4350</v>
      </c>
      <c r="AG53" s="8">
        <v>0</v>
      </c>
      <c r="AH53" s="8">
        <v>0</v>
      </c>
      <c r="AI53" s="8">
        <v>0</v>
      </c>
      <c r="AJ53" s="8">
        <v>0</v>
      </c>
      <c r="AK53" s="8">
        <v>0</v>
      </c>
      <c r="AL53" s="8">
        <v>0</v>
      </c>
      <c r="AM53" s="8">
        <v>0</v>
      </c>
      <c r="AN53" s="8">
        <v>0</v>
      </c>
      <c r="AO53" s="8">
        <v>0</v>
      </c>
      <c r="AP53" s="8">
        <v>0</v>
      </c>
      <c r="AQ53" s="7">
        <f t="shared" si="45"/>
        <v>4350</v>
      </c>
      <c r="AR53" s="183" t="s">
        <v>415</v>
      </c>
      <c r="AS53" s="3" t="str">
        <f t="shared" si="46"/>
        <v>Forráshiányos a feladat!</v>
      </c>
      <c r="AU53" s="185"/>
      <c r="AV53" s="185" t="s">
        <v>133</v>
      </c>
      <c r="AW53" s="186">
        <f>COUNTA($G$3:G53)</f>
        <v>50</v>
      </c>
      <c r="AY53" s="9">
        <f>VLOOKUP($G53,Összesítő!$B:$F,3,FALSE)</f>
        <v>4203</v>
      </c>
      <c r="AZ53" s="9">
        <f t="shared" si="47"/>
        <v>0</v>
      </c>
      <c r="BA53" s="5">
        <f t="shared" si="48"/>
        <v>1</v>
      </c>
      <c r="BB53" s="5" t="str">
        <f t="shared" si="49"/>
        <v>H</v>
      </c>
      <c r="BC53" s="5">
        <f t="shared" si="50"/>
        <v>0</v>
      </c>
      <c r="BD53" s="5">
        <f t="shared" si="51"/>
        <v>0</v>
      </c>
      <c r="BE53" s="5">
        <f t="shared" si="52"/>
        <v>0</v>
      </c>
      <c r="BF53" s="9" t="str">
        <f t="shared" si="53"/>
        <v>Nem rövidtávú a feladat.</v>
      </c>
      <c r="BG53" s="5">
        <f t="shared" si="54"/>
        <v>1</v>
      </c>
      <c r="BH53" s="5">
        <f t="shared" si="55"/>
        <v>1</v>
      </c>
      <c r="BI53" s="5">
        <f t="shared" si="56"/>
        <v>1</v>
      </c>
      <c r="BJ53" s="5">
        <f t="shared" si="57"/>
        <v>1</v>
      </c>
      <c r="BK53" s="5">
        <f t="shared" si="58"/>
        <v>1</v>
      </c>
      <c r="BL53" s="4" t="str">
        <f t="shared" si="59"/>
        <v>Forráshiányos a feladat!</v>
      </c>
      <c r="BM53" s="5">
        <f t="shared" si="60"/>
        <v>0</v>
      </c>
      <c r="BN53" s="5">
        <f t="shared" si="61"/>
        <v>1</v>
      </c>
      <c r="BO53" s="5">
        <f t="shared" si="62"/>
        <v>0</v>
      </c>
      <c r="BP53" s="5">
        <f t="shared" si="63"/>
        <v>0</v>
      </c>
      <c r="BQ53" s="5">
        <f t="shared" si="64"/>
        <v>0</v>
      </c>
      <c r="BR53" s="9">
        <f t="shared" si="65"/>
        <v>0</v>
      </c>
      <c r="BS53" s="5">
        <f t="shared" si="66"/>
        <v>0</v>
      </c>
      <c r="BT53" s="5">
        <f t="shared" si="67"/>
        <v>0</v>
      </c>
      <c r="BU53" s="5">
        <f t="shared" si="68"/>
        <v>1</v>
      </c>
      <c r="BV53" s="5">
        <f t="shared" si="69"/>
        <v>1</v>
      </c>
      <c r="BW53" s="5">
        <f t="shared" si="70"/>
        <v>1</v>
      </c>
      <c r="BX53" s="5">
        <f t="shared" si="71"/>
        <v>1</v>
      </c>
      <c r="BY53" s="5">
        <f t="shared" si="72"/>
        <v>1</v>
      </c>
      <c r="BZ53" s="5">
        <f t="shared" si="73"/>
        <v>1</v>
      </c>
      <c r="CA53" s="5">
        <f t="shared" si="74"/>
        <v>1</v>
      </c>
      <c r="CB53" s="5">
        <f t="shared" si="75"/>
        <v>1</v>
      </c>
      <c r="CC53" s="5">
        <f t="shared" si="76"/>
        <v>1</v>
      </c>
      <c r="CD53" s="5" t="str">
        <f t="shared" si="77"/>
        <v>?</v>
      </c>
      <c r="CE53" s="4" t="str">
        <f t="shared" si="78"/>
        <v>Kitöltés rendben!</v>
      </c>
      <c r="CF53" s="5">
        <f t="shared" si="79"/>
        <v>1</v>
      </c>
      <c r="CG53" s="5">
        <f t="shared" si="80"/>
        <v>0</v>
      </c>
      <c r="CH53" s="5">
        <f t="shared" si="81"/>
        <v>1</v>
      </c>
    </row>
    <row r="54" spans="1:86" s="2" customFormat="1" ht="105" hidden="1" x14ac:dyDescent="0.25">
      <c r="A54" s="1" t="str">
        <f t="shared" si="41"/>
        <v>Kitöltés rendben!</v>
      </c>
      <c r="B54" s="184">
        <v>2</v>
      </c>
      <c r="C54" s="183" t="s">
        <v>101</v>
      </c>
      <c r="D54" s="185" t="s">
        <v>450</v>
      </c>
      <c r="E54" s="185" t="s">
        <v>413</v>
      </c>
      <c r="F54" s="186" t="str">
        <f>VLOOKUP($G54,Összesítő!$B:$F,2,FALSE)</f>
        <v>21-12140-1-004-00-00</v>
      </c>
      <c r="G54" s="183" t="s">
        <v>262</v>
      </c>
      <c r="H54" s="186" t="str">
        <f>AY54&amp;"_"&amp;AW54&amp;"_FIV_"&amp;LEFT(Előlap!$B$6,4)</f>
        <v>4203_51_FIV_2026</v>
      </c>
      <c r="I54" s="186" t="str">
        <f>VLOOKUP($G54,Összesítő!$B:$F,5,FALSE)</f>
        <v>Csepreg, Horvátzsidány, Kiszsidány, Ólmod</v>
      </c>
      <c r="J54" s="186" t="str">
        <f>VLOOKUP($G54,Összesítő!$B:$F,4,FALSE)</f>
        <v>Csepreg Város Önkormányzata, Horvátzsidány Község Önkormányzata, Kiszsidány Község Önkormányzata, Ólmod Község Önkormányzata</v>
      </c>
      <c r="K54" s="7">
        <f t="shared" si="42"/>
        <v>30000</v>
      </c>
      <c r="L54" s="184">
        <v>2028</v>
      </c>
      <c r="M54" s="184">
        <v>2036</v>
      </c>
      <c r="N54" s="13">
        <v>0</v>
      </c>
      <c r="O54" s="8">
        <v>30000</v>
      </c>
      <c r="P54" s="8">
        <v>0</v>
      </c>
      <c r="R54" s="8">
        <v>0</v>
      </c>
      <c r="S54" s="8">
        <v>0</v>
      </c>
      <c r="T54" s="8">
        <v>0</v>
      </c>
      <c r="U54" s="8">
        <v>0</v>
      </c>
      <c r="V54" s="8">
        <v>0</v>
      </c>
      <c r="W54" s="8">
        <v>0</v>
      </c>
      <c r="X54" s="8">
        <v>0</v>
      </c>
      <c r="Y54" s="8">
        <v>0</v>
      </c>
      <c r="Z54" s="8">
        <v>0</v>
      </c>
      <c r="AA54" s="8">
        <v>0</v>
      </c>
      <c r="AB54" s="8">
        <v>0</v>
      </c>
      <c r="AC54" s="7">
        <f t="shared" si="43"/>
        <v>0</v>
      </c>
      <c r="AD54" s="3" t="str">
        <f t="shared" si="44"/>
        <v>Nem rövidtávú a feladat.</v>
      </c>
      <c r="AF54" s="8">
        <v>4350</v>
      </c>
      <c r="AG54" s="8">
        <v>0</v>
      </c>
      <c r="AH54" s="8">
        <v>0</v>
      </c>
      <c r="AI54" s="8">
        <v>0</v>
      </c>
      <c r="AJ54" s="8">
        <v>0</v>
      </c>
      <c r="AK54" s="8">
        <v>0</v>
      </c>
      <c r="AL54" s="8">
        <v>0</v>
      </c>
      <c r="AM54" s="8">
        <v>0</v>
      </c>
      <c r="AN54" s="8">
        <v>0</v>
      </c>
      <c r="AO54" s="8">
        <v>0</v>
      </c>
      <c r="AP54" s="8">
        <v>0</v>
      </c>
      <c r="AQ54" s="7">
        <f t="shared" si="45"/>
        <v>4350</v>
      </c>
      <c r="AR54" s="183" t="s">
        <v>415</v>
      </c>
      <c r="AS54" s="3" t="str">
        <f t="shared" si="46"/>
        <v>Forráshiányos a feladat!</v>
      </c>
      <c r="AU54" s="185"/>
      <c r="AV54" s="185" t="s">
        <v>133</v>
      </c>
      <c r="AW54" s="186">
        <f>COUNTA($G$3:G54)</f>
        <v>51</v>
      </c>
      <c r="AY54" s="9">
        <f>VLOOKUP($G54,Összesítő!$B:$F,3,FALSE)</f>
        <v>4203</v>
      </c>
      <c r="AZ54" s="9">
        <f t="shared" si="47"/>
        <v>0</v>
      </c>
      <c r="BA54" s="5">
        <f t="shared" si="48"/>
        <v>1</v>
      </c>
      <c r="BB54" s="5" t="str">
        <f t="shared" si="49"/>
        <v>H</v>
      </c>
      <c r="BC54" s="5">
        <f t="shared" si="50"/>
        <v>0</v>
      </c>
      <c r="BD54" s="5">
        <f t="shared" si="51"/>
        <v>0</v>
      </c>
      <c r="BE54" s="5">
        <f t="shared" si="52"/>
        <v>0</v>
      </c>
      <c r="BF54" s="9" t="str">
        <f t="shared" si="53"/>
        <v>Nem rövidtávú a feladat.</v>
      </c>
      <c r="BG54" s="5">
        <f t="shared" si="54"/>
        <v>1</v>
      </c>
      <c r="BH54" s="5">
        <f t="shared" si="55"/>
        <v>1</v>
      </c>
      <c r="BI54" s="5">
        <f t="shared" si="56"/>
        <v>1</v>
      </c>
      <c r="BJ54" s="5">
        <f t="shared" si="57"/>
        <v>1</v>
      </c>
      <c r="BK54" s="5">
        <f t="shared" si="58"/>
        <v>1</v>
      </c>
      <c r="BL54" s="4" t="str">
        <f t="shared" si="59"/>
        <v>Forráshiányos a feladat!</v>
      </c>
      <c r="BM54" s="5">
        <f t="shared" si="60"/>
        <v>0</v>
      </c>
      <c r="BN54" s="5">
        <f t="shared" si="61"/>
        <v>1</v>
      </c>
      <c r="BO54" s="5">
        <f t="shared" si="62"/>
        <v>0</v>
      </c>
      <c r="BP54" s="5">
        <f t="shared" si="63"/>
        <v>0</v>
      </c>
      <c r="BQ54" s="5">
        <f t="shared" si="64"/>
        <v>0</v>
      </c>
      <c r="BR54" s="9">
        <f t="shared" si="65"/>
        <v>0</v>
      </c>
      <c r="BS54" s="5">
        <f t="shared" si="66"/>
        <v>0</v>
      </c>
      <c r="BT54" s="5">
        <f t="shared" si="67"/>
        <v>0</v>
      </c>
      <c r="BU54" s="5">
        <f t="shared" si="68"/>
        <v>1</v>
      </c>
      <c r="BV54" s="5">
        <f t="shared" si="69"/>
        <v>1</v>
      </c>
      <c r="BW54" s="5">
        <f t="shared" si="70"/>
        <v>1</v>
      </c>
      <c r="BX54" s="5">
        <f t="shared" si="71"/>
        <v>1</v>
      </c>
      <c r="BY54" s="5">
        <f t="shared" si="72"/>
        <v>1</v>
      </c>
      <c r="BZ54" s="5">
        <f t="shared" si="73"/>
        <v>1</v>
      </c>
      <c r="CA54" s="5">
        <f t="shared" si="74"/>
        <v>1</v>
      </c>
      <c r="CB54" s="5">
        <f t="shared" si="75"/>
        <v>1</v>
      </c>
      <c r="CC54" s="5">
        <f t="shared" si="76"/>
        <v>1</v>
      </c>
      <c r="CD54" s="5" t="str">
        <f t="shared" si="77"/>
        <v>?</v>
      </c>
      <c r="CE54" s="4" t="str">
        <f t="shared" si="78"/>
        <v>Kitöltés rendben!</v>
      </c>
      <c r="CF54" s="5">
        <f t="shared" si="79"/>
        <v>1</v>
      </c>
      <c r="CG54" s="5">
        <f t="shared" si="80"/>
        <v>0</v>
      </c>
      <c r="CH54" s="5">
        <f t="shared" si="81"/>
        <v>1</v>
      </c>
    </row>
    <row r="55" spans="1:86" s="2" customFormat="1" ht="105" hidden="1" x14ac:dyDescent="0.25">
      <c r="A55" s="1" t="str">
        <f t="shared" si="41"/>
        <v>Kitöltés rendben!</v>
      </c>
      <c r="B55" s="184">
        <v>1</v>
      </c>
      <c r="C55" s="183" t="s">
        <v>438</v>
      </c>
      <c r="D55" s="185" t="s">
        <v>435</v>
      </c>
      <c r="E55" s="185" t="s">
        <v>413</v>
      </c>
      <c r="F55" s="186" t="str">
        <f>VLOOKUP($G55,Összesítő!$B:$F,2,FALSE)</f>
        <v>21-12140-1-004-00-00</v>
      </c>
      <c r="G55" s="183" t="s">
        <v>262</v>
      </c>
      <c r="H55" s="186" t="str">
        <f>AY55&amp;"_"&amp;AW55&amp;"_FIV_"&amp;LEFT(Előlap!$B$6,4)</f>
        <v>4203_52_FIV_2026</v>
      </c>
      <c r="I55" s="186" t="str">
        <f>VLOOKUP($G55,Összesítő!$B:$F,5,FALSE)</f>
        <v>Csepreg, Horvátzsidány, Kiszsidány, Ólmod</v>
      </c>
      <c r="J55" s="186" t="str">
        <f>VLOOKUP($G55,Összesítő!$B:$F,4,FALSE)</f>
        <v>Csepreg Város Önkormányzata, Horvátzsidány Község Önkormányzata, Kiszsidány Község Önkormányzata, Ólmod Község Önkormányzata</v>
      </c>
      <c r="K55" s="7">
        <f t="shared" si="42"/>
        <v>8236</v>
      </c>
      <c r="L55" s="184">
        <v>2027</v>
      </c>
      <c r="M55" s="184">
        <v>2027</v>
      </c>
      <c r="N55" s="13">
        <v>8236</v>
      </c>
      <c r="O55" s="8">
        <v>0</v>
      </c>
      <c r="P55" s="8">
        <v>0</v>
      </c>
      <c r="R55" s="8">
        <v>8236</v>
      </c>
      <c r="S55" s="8">
        <v>0</v>
      </c>
      <c r="T55" s="8">
        <v>0</v>
      </c>
      <c r="U55" s="8">
        <v>0</v>
      </c>
      <c r="V55" s="8">
        <v>0</v>
      </c>
      <c r="W55" s="8">
        <v>0</v>
      </c>
      <c r="X55" s="8">
        <v>0</v>
      </c>
      <c r="Y55" s="8">
        <v>0</v>
      </c>
      <c r="Z55" s="8">
        <v>0</v>
      </c>
      <c r="AA55" s="8">
        <v>0</v>
      </c>
      <c r="AB55" s="8">
        <v>0</v>
      </c>
      <c r="AC55" s="7">
        <f t="shared" si="43"/>
        <v>8236</v>
      </c>
      <c r="AD55" s="3" t="str">
        <f t="shared" si="44"/>
        <v>A forrás egyenlő a költséggel (I.ütem).</v>
      </c>
      <c r="AF55" s="8">
        <v>0</v>
      </c>
      <c r="AG55" s="8">
        <v>0</v>
      </c>
      <c r="AH55" s="8">
        <v>0</v>
      </c>
      <c r="AI55" s="8">
        <v>0</v>
      </c>
      <c r="AJ55" s="8">
        <v>0</v>
      </c>
      <c r="AK55" s="8">
        <v>0</v>
      </c>
      <c r="AL55" s="8">
        <v>0</v>
      </c>
      <c r="AM55" s="8">
        <v>0</v>
      </c>
      <c r="AN55" s="8">
        <v>0</v>
      </c>
      <c r="AO55" s="8">
        <v>0</v>
      </c>
      <c r="AP55" s="8">
        <v>0</v>
      </c>
      <c r="AQ55" s="7">
        <f t="shared" si="45"/>
        <v>0</v>
      </c>
      <c r="AR55" s="183" t="s">
        <v>466</v>
      </c>
      <c r="AS55" s="3" t="str">
        <f t="shared" si="46"/>
        <v>Nem hosszútávú a feladat.</v>
      </c>
      <c r="AU55" s="185"/>
      <c r="AV55" s="185" t="s">
        <v>133</v>
      </c>
      <c r="AW55" s="186">
        <f>COUNTA($G$3:G55)</f>
        <v>52</v>
      </c>
      <c r="AY55" s="9">
        <f>VLOOKUP($G55,Összesítő!$B:$F,3,FALSE)</f>
        <v>4203</v>
      </c>
      <c r="AZ55" s="9">
        <f t="shared" si="47"/>
        <v>0</v>
      </c>
      <c r="BA55" s="5">
        <f t="shared" si="48"/>
        <v>1</v>
      </c>
      <c r="BB55" s="5" t="str">
        <f t="shared" si="49"/>
        <v>R</v>
      </c>
      <c r="BC55" s="5">
        <f t="shared" si="50"/>
        <v>1</v>
      </c>
      <c r="BD55" s="5">
        <f t="shared" si="51"/>
        <v>0</v>
      </c>
      <c r="BE55" s="5">
        <f t="shared" si="52"/>
        <v>0</v>
      </c>
      <c r="BF55" s="9" t="str">
        <f t="shared" si="53"/>
        <v>A forrás egyenlő a költséggel (I.ütem).</v>
      </c>
      <c r="BG55" s="5">
        <f t="shared" si="54"/>
        <v>1</v>
      </c>
      <c r="BH55" s="5">
        <f t="shared" si="55"/>
        <v>1</v>
      </c>
      <c r="BI55" s="5">
        <f t="shared" si="56"/>
        <v>0</v>
      </c>
      <c r="BJ55" s="5">
        <f t="shared" si="57"/>
        <v>1</v>
      </c>
      <c r="BK55" s="5">
        <f t="shared" si="58"/>
        <v>1</v>
      </c>
      <c r="BL55" s="4" t="str">
        <f t="shared" si="59"/>
        <v>Nem hosszútávú a feladat.</v>
      </c>
      <c r="BM55" s="5">
        <f t="shared" si="60"/>
        <v>1</v>
      </c>
      <c r="BN55" s="5">
        <f t="shared" si="61"/>
        <v>0</v>
      </c>
      <c r="BO55" s="5">
        <f t="shared" si="62"/>
        <v>0</v>
      </c>
      <c r="BP55" s="5">
        <f t="shared" si="63"/>
        <v>0</v>
      </c>
      <c r="BQ55" s="5">
        <f t="shared" si="64"/>
        <v>0</v>
      </c>
      <c r="BR55" s="9" t="str">
        <f t="shared" si="65"/>
        <v>Nincs hosszútávú terv!</v>
      </c>
      <c r="BS55" s="5">
        <f t="shared" si="66"/>
        <v>0</v>
      </c>
      <c r="BT55" s="5">
        <f t="shared" si="67"/>
        <v>0</v>
      </c>
      <c r="BU55" s="5">
        <f t="shared" si="68"/>
        <v>1</v>
      </c>
      <c r="BV55" s="5">
        <f t="shared" si="69"/>
        <v>1</v>
      </c>
      <c r="BW55" s="5">
        <f t="shared" si="70"/>
        <v>1</v>
      </c>
      <c r="BX55" s="5">
        <f t="shared" si="71"/>
        <v>1</v>
      </c>
      <c r="BY55" s="5">
        <f t="shared" si="72"/>
        <v>1</v>
      </c>
      <c r="BZ55" s="5">
        <f t="shared" si="73"/>
        <v>1</v>
      </c>
      <c r="CA55" s="5">
        <f t="shared" si="74"/>
        <v>1</v>
      </c>
      <c r="CB55" s="5">
        <f t="shared" si="75"/>
        <v>1</v>
      </c>
      <c r="CC55" s="5">
        <f t="shared" si="76"/>
        <v>1</v>
      </c>
      <c r="CD55" s="5" t="str">
        <f t="shared" si="77"/>
        <v>?</v>
      </c>
      <c r="CE55" s="4" t="str">
        <f t="shared" si="78"/>
        <v>Kitöltés rendben!</v>
      </c>
      <c r="CF55" s="5">
        <f t="shared" si="79"/>
        <v>1</v>
      </c>
      <c r="CG55" s="5">
        <f t="shared" si="80"/>
        <v>1</v>
      </c>
      <c r="CH55" s="5">
        <f t="shared" si="81"/>
        <v>0</v>
      </c>
    </row>
    <row r="56" spans="1:86" s="2" customFormat="1" ht="105" hidden="1" x14ac:dyDescent="0.25">
      <c r="A56" s="1" t="str">
        <f t="shared" ref="A56" si="91">IF($G56="","Nincs VKR kiválasztva!",CE56)</f>
        <v>Kitöltés rendben!</v>
      </c>
      <c r="B56" s="207">
        <v>1</v>
      </c>
      <c r="C56" s="206" t="s">
        <v>112</v>
      </c>
      <c r="D56" s="208" t="s">
        <v>456</v>
      </c>
      <c r="E56" s="208" t="s">
        <v>413</v>
      </c>
      <c r="F56" s="209" t="str">
        <f>VLOOKUP($G56,Összesítő!$B:$F,2,FALSE)</f>
        <v>21-12140-1-004-00-00</v>
      </c>
      <c r="G56" s="206" t="s">
        <v>262</v>
      </c>
      <c r="H56" s="209" t="str">
        <f>AY56&amp;"_"&amp;AW56&amp;"_FIV_"&amp;LEFT(Előlap!$B$6,4)</f>
        <v>4203_53_FIV_2026</v>
      </c>
      <c r="I56" s="209" t="str">
        <f>VLOOKUP($G56,Összesítő!$B:$F,5,FALSE)</f>
        <v>Csepreg, Horvátzsidány, Kiszsidány, Ólmod</v>
      </c>
      <c r="J56" s="209" t="str">
        <f>VLOOKUP($G56,Összesítő!$B:$F,4,FALSE)</f>
        <v>Csepreg Város Önkormányzata, Horvátzsidány Község Önkormányzata, Kiszsidány Község Önkormányzata, Ólmod Község Önkormányzata</v>
      </c>
      <c r="K56" s="7">
        <f t="shared" ref="K56" si="92">N56+O56</f>
        <v>0</v>
      </c>
      <c r="L56" s="207">
        <v>2027</v>
      </c>
      <c r="M56" s="207">
        <v>2027</v>
      </c>
      <c r="N56" s="13">
        <v>0</v>
      </c>
      <c r="O56" s="8">
        <v>0</v>
      </c>
      <c r="P56" s="8">
        <v>0</v>
      </c>
      <c r="R56" s="8">
        <v>0</v>
      </c>
      <c r="S56" s="8">
        <v>0</v>
      </c>
      <c r="T56" s="8">
        <v>0</v>
      </c>
      <c r="U56" s="8">
        <v>0</v>
      </c>
      <c r="V56" s="8">
        <v>0</v>
      </c>
      <c r="W56" s="8">
        <v>0</v>
      </c>
      <c r="X56" s="8">
        <v>0</v>
      </c>
      <c r="Y56" s="8">
        <v>0</v>
      </c>
      <c r="Z56" s="8">
        <v>0</v>
      </c>
      <c r="AA56" s="8">
        <v>0</v>
      </c>
      <c r="AB56" s="8">
        <v>0</v>
      </c>
      <c r="AC56" s="7">
        <f t="shared" ref="AC56" si="93">SUM(R56:AB56)</f>
        <v>0</v>
      </c>
      <c r="AD56" s="3" t="str">
        <f t="shared" ref="AD56" si="94">IF($G56="","Nincs VKR kiválasztva!",IF(BA56=0,"Hiányos kitöltés!",BF56))</f>
        <v>A forrás egyenlő a költséggel (I.ütem).</v>
      </c>
      <c r="AF56" s="8">
        <v>0</v>
      </c>
      <c r="AG56" s="8">
        <v>0</v>
      </c>
      <c r="AH56" s="8">
        <v>0</v>
      </c>
      <c r="AI56" s="8">
        <v>0</v>
      </c>
      <c r="AJ56" s="8">
        <v>0</v>
      </c>
      <c r="AK56" s="8">
        <v>0</v>
      </c>
      <c r="AL56" s="8">
        <v>0</v>
      </c>
      <c r="AM56" s="8">
        <v>0</v>
      </c>
      <c r="AN56" s="8">
        <v>0</v>
      </c>
      <c r="AO56" s="8">
        <v>0</v>
      </c>
      <c r="AP56" s="8">
        <v>0</v>
      </c>
      <c r="AQ56" s="7">
        <f t="shared" ref="AQ56" si="95">SUM(AF56:AP56)</f>
        <v>0</v>
      </c>
      <c r="AR56" s="206" t="s">
        <v>466</v>
      </c>
      <c r="AS56" s="3" t="str">
        <f t="shared" si="46"/>
        <v>Nem hosszútávú a feladat.</v>
      </c>
      <c r="AU56" s="208" t="s">
        <v>478</v>
      </c>
      <c r="AV56" s="208" t="s">
        <v>133</v>
      </c>
      <c r="AW56" s="209">
        <f>COUNTA($G$3:G56)</f>
        <v>53</v>
      </c>
      <c r="AY56" s="9">
        <f>VLOOKUP($G56,Összesítő!$B:$F,3,FALSE)</f>
        <v>4203</v>
      </c>
      <c r="AZ56" s="9">
        <f t="shared" si="47"/>
        <v>39</v>
      </c>
      <c r="BA56" s="5">
        <f t="shared" si="48"/>
        <v>1</v>
      </c>
      <c r="BB56" s="5" t="str">
        <f t="shared" si="49"/>
        <v>R</v>
      </c>
      <c r="BC56" s="5">
        <f t="shared" ref="BC56" si="96">IF(OR(BB56="R",BB56="RH"),1,0)</f>
        <v>1</v>
      </c>
      <c r="BD56" s="5">
        <f t="shared" si="51"/>
        <v>0</v>
      </c>
      <c r="BE56" s="5">
        <f t="shared" si="52"/>
        <v>0</v>
      </c>
      <c r="BF56" s="9" t="str">
        <f t="shared" si="53"/>
        <v>A forrás egyenlő a költséggel (I.ütem).</v>
      </c>
      <c r="BG56" s="5">
        <f t="shared" si="54"/>
        <v>1</v>
      </c>
      <c r="BH56" s="5">
        <f t="shared" si="55"/>
        <v>1</v>
      </c>
      <c r="BI56" s="5">
        <f t="shared" si="56"/>
        <v>0</v>
      </c>
      <c r="BJ56" s="5">
        <f t="shared" si="57"/>
        <v>1</v>
      </c>
      <c r="BK56" s="5">
        <f t="shared" ref="BK56" si="97">IF(AND($BJ56=1,$O56=$AQ56),1,IF(AND($BJ56=1,$O56&gt;$AQ56,AR56="igen"),1,0))</f>
        <v>1</v>
      </c>
      <c r="BL56" s="4" t="str">
        <f t="shared" si="59"/>
        <v>Nem hosszútávú a feladat.</v>
      </c>
      <c r="BM56" s="5">
        <f t="shared" si="60"/>
        <v>1</v>
      </c>
      <c r="BN56" s="5">
        <f t="shared" si="61"/>
        <v>0</v>
      </c>
      <c r="BO56" s="5">
        <f t="shared" si="62"/>
        <v>1</v>
      </c>
      <c r="BP56" s="5">
        <f t="shared" si="63"/>
        <v>0</v>
      </c>
      <c r="BQ56" s="5">
        <f t="shared" si="64"/>
        <v>1</v>
      </c>
      <c r="BR56" s="9" t="str">
        <f t="shared" si="65"/>
        <v>Nincs hosszútávú terv!</v>
      </c>
      <c r="BS56" s="5">
        <f t="shared" si="66"/>
        <v>1</v>
      </c>
      <c r="BT56" s="5">
        <f t="shared" si="67"/>
        <v>0</v>
      </c>
      <c r="BU56" s="5">
        <f t="shared" si="68"/>
        <v>1</v>
      </c>
      <c r="BV56" s="5">
        <f t="shared" si="69"/>
        <v>1</v>
      </c>
      <c r="BW56" s="5">
        <f t="shared" si="70"/>
        <v>1</v>
      </c>
      <c r="BX56" s="5">
        <f t="shared" si="71"/>
        <v>1</v>
      </c>
      <c r="BY56" s="5">
        <f t="shared" si="72"/>
        <v>1</v>
      </c>
      <c r="BZ56" s="5">
        <f t="shared" si="73"/>
        <v>1</v>
      </c>
      <c r="CA56" s="5">
        <f t="shared" si="74"/>
        <v>1</v>
      </c>
      <c r="CB56" s="5">
        <f t="shared" si="75"/>
        <v>1</v>
      </c>
      <c r="CC56" s="5">
        <f t="shared" si="76"/>
        <v>1</v>
      </c>
      <c r="CD56" s="5" t="str">
        <f t="shared" si="77"/>
        <v>?</v>
      </c>
      <c r="CE56" s="4" t="str">
        <f t="shared" ref="CE56" si="98">IF($BA56=0,$CD56,IF($BG56=0,"I. ütem forrása nincs kitöltve!",IF($BJ56=0,"II. ütem forrása nincs kitöltve!",IF($BD56=1,"Költségek üteme nem megfelelő (az időtartam és a költség üteme eltér)!",IF(AND(BH56=0,$BA56=1,$BJ56=1,$BD56=1),"Kötelező cellák kitöltve, de az I. ütem forrása hibás!",IF(AND(BJ56=0,$BA56=1,$BJ56=1,$BD56=1),"Kötelező cellák kitöltve, de a II. ütem forrása hibás!",IF(AND($BO56=1,$AZ56&lt;30),"Nullás a rövidtávú feladat és rövid (hiányzik) a hozzá tartozó indoklás!",IF(AND($BP56=1,$AZ56&lt;30),"Nullás a hosszútávú feladat és rövid (hiányzik) a hozzá tartozó indoklás!",IF(AND(BN56=1,C56="2011_RENDKÍVÜLI"),"II. ütemre nem tervezhet Rendkívüli feladatot!",IF(BH56=0,AD56,IF(BK56=0,AS56,IF(AND(BC56=1,$P56&gt;$N56),"EM rendelet 2. melléklet terhére elszámolt költség nem lehet nagyobb az I. ütemre tervezett tényleges költségnél!",IF($AC56&gt;$N56,"Többlet forrást jelölt meg az I. ütemnél! A forrás ne legyen több a költségnél.",IF($AQ56&gt;$O56,"Többlet forrást jelölt meg a II. ütemnél! A forrás ne legyen több a költségnél.","Kitöltés rendben!"))))))))))))))</f>
        <v>Kitöltés rendben!</v>
      </c>
      <c r="CF56" s="5">
        <f t="shared" ref="CF56" si="99">IF(A56="Kitöltés rendben!",1,0)</f>
        <v>1</v>
      </c>
      <c r="CG56" s="5">
        <f t="shared" si="80"/>
        <v>1</v>
      </c>
      <c r="CH56" s="5">
        <f t="shared" si="81"/>
        <v>0</v>
      </c>
    </row>
    <row r="57" spans="1:86" s="2" customFormat="1" ht="60" hidden="1" x14ac:dyDescent="0.25">
      <c r="A57" s="1" t="str">
        <f t="shared" si="41"/>
        <v>Kitöltés rendben!</v>
      </c>
      <c r="B57" s="184">
        <v>2</v>
      </c>
      <c r="C57" s="183" t="s">
        <v>86</v>
      </c>
      <c r="D57" s="185" t="s">
        <v>414</v>
      </c>
      <c r="E57" s="185" t="s">
        <v>413</v>
      </c>
      <c r="F57" s="186" t="str">
        <f>VLOOKUP($G57,Összesítő!$B:$F,2,FALSE)</f>
        <v>21-12733-1-002-00-15</v>
      </c>
      <c r="G57" s="183" t="s">
        <v>270</v>
      </c>
      <c r="H57" s="186" t="str">
        <f>AY57&amp;"_"&amp;AW57&amp;"_FIV_"&amp;LEFT(Előlap!$B$6,4)</f>
        <v>4205_54_FIV_2026</v>
      </c>
      <c r="I57" s="186" t="str">
        <f>VLOOKUP($G57,Összesítő!$B:$F,5,FALSE)</f>
        <v>Horvátlövő, Pornóapáti</v>
      </c>
      <c r="J57" s="186" t="str">
        <f>VLOOKUP($G57,Összesítő!$B:$F,4,FALSE)</f>
        <v>Horvátlövő Község Önkormányzata, Pornóapáti Község Önkormányzata</v>
      </c>
      <c r="K57" s="7">
        <f t="shared" si="42"/>
        <v>50000</v>
      </c>
      <c r="L57" s="184">
        <v>2028</v>
      </c>
      <c r="M57" s="184">
        <v>2036</v>
      </c>
      <c r="N57" s="13">
        <v>0</v>
      </c>
      <c r="O57" s="8">
        <v>50000</v>
      </c>
      <c r="P57" s="8">
        <v>0</v>
      </c>
      <c r="R57" s="8">
        <v>0</v>
      </c>
      <c r="S57" s="8">
        <v>0</v>
      </c>
      <c r="T57" s="8">
        <v>0</v>
      </c>
      <c r="U57" s="8">
        <v>0</v>
      </c>
      <c r="V57" s="8">
        <v>0</v>
      </c>
      <c r="W57" s="8">
        <v>0</v>
      </c>
      <c r="X57" s="8">
        <v>0</v>
      </c>
      <c r="Y57" s="8">
        <v>0</v>
      </c>
      <c r="Z57" s="8">
        <v>0</v>
      </c>
      <c r="AA57" s="8">
        <v>0</v>
      </c>
      <c r="AB57" s="8">
        <v>0</v>
      </c>
      <c r="AC57" s="7">
        <f t="shared" si="43"/>
        <v>0</v>
      </c>
      <c r="AD57" s="3" t="str">
        <f t="shared" si="44"/>
        <v>Nem rövidtávú a feladat.</v>
      </c>
      <c r="AF57" s="8">
        <v>1330</v>
      </c>
      <c r="AG57" s="8">
        <v>0</v>
      </c>
      <c r="AH57" s="8">
        <v>0</v>
      </c>
      <c r="AI57" s="8">
        <v>0</v>
      </c>
      <c r="AJ57" s="8">
        <v>0</v>
      </c>
      <c r="AK57" s="8">
        <v>0</v>
      </c>
      <c r="AL57" s="8">
        <v>0</v>
      </c>
      <c r="AM57" s="8">
        <v>0</v>
      </c>
      <c r="AN57" s="8">
        <v>0</v>
      </c>
      <c r="AO57" s="8">
        <v>0</v>
      </c>
      <c r="AP57" s="8">
        <v>0</v>
      </c>
      <c r="AQ57" s="7">
        <f t="shared" si="45"/>
        <v>1330</v>
      </c>
      <c r="AR57" s="183" t="s">
        <v>415</v>
      </c>
      <c r="AS57" s="3" t="str">
        <f t="shared" si="46"/>
        <v>Forráshiányos a feladat!</v>
      </c>
      <c r="AU57" s="185"/>
      <c r="AV57" s="185" t="s">
        <v>133</v>
      </c>
      <c r="AW57" s="186">
        <f>COUNTA($G$3:G57)</f>
        <v>54</v>
      </c>
      <c r="AY57" s="9">
        <f>VLOOKUP($G57,Összesítő!$B:$F,3,FALSE)</f>
        <v>4205</v>
      </c>
      <c r="AZ57" s="9">
        <f t="shared" si="47"/>
        <v>0</v>
      </c>
      <c r="BA57" s="5">
        <f t="shared" si="48"/>
        <v>1</v>
      </c>
      <c r="BB57" s="5" t="str">
        <f t="shared" si="49"/>
        <v>H</v>
      </c>
      <c r="BC57" s="5">
        <f t="shared" si="50"/>
        <v>0</v>
      </c>
      <c r="BD57" s="5">
        <f t="shared" si="51"/>
        <v>0</v>
      </c>
      <c r="BE57" s="5">
        <f t="shared" si="52"/>
        <v>0</v>
      </c>
      <c r="BF57" s="9" t="str">
        <f t="shared" si="53"/>
        <v>Nem rövidtávú a feladat.</v>
      </c>
      <c r="BG57" s="5">
        <f t="shared" si="54"/>
        <v>1</v>
      </c>
      <c r="BH57" s="5">
        <f t="shared" si="55"/>
        <v>1</v>
      </c>
      <c r="BI57" s="5">
        <f t="shared" si="56"/>
        <v>1</v>
      </c>
      <c r="BJ57" s="5">
        <f t="shared" si="57"/>
        <v>1</v>
      </c>
      <c r="BK57" s="5">
        <f t="shared" si="58"/>
        <v>1</v>
      </c>
      <c r="BL57" s="4" t="str">
        <f t="shared" si="59"/>
        <v>Forráshiányos a feladat!</v>
      </c>
      <c r="BM57" s="5">
        <f t="shared" si="60"/>
        <v>0</v>
      </c>
      <c r="BN57" s="5">
        <f t="shared" si="61"/>
        <v>1</v>
      </c>
      <c r="BO57" s="5">
        <f t="shared" si="62"/>
        <v>0</v>
      </c>
      <c r="BP57" s="5">
        <f t="shared" si="63"/>
        <v>0</v>
      </c>
      <c r="BQ57" s="5">
        <f t="shared" si="64"/>
        <v>0</v>
      </c>
      <c r="BR57" s="9">
        <f t="shared" si="65"/>
        <v>0</v>
      </c>
      <c r="BS57" s="5">
        <f t="shared" si="66"/>
        <v>0</v>
      </c>
      <c r="BT57" s="5">
        <f t="shared" si="67"/>
        <v>0</v>
      </c>
      <c r="BU57" s="5">
        <f t="shared" si="68"/>
        <v>1</v>
      </c>
      <c r="BV57" s="5">
        <f t="shared" si="69"/>
        <v>1</v>
      </c>
      <c r="BW57" s="5">
        <f t="shared" si="70"/>
        <v>1</v>
      </c>
      <c r="BX57" s="5">
        <f t="shared" si="71"/>
        <v>1</v>
      </c>
      <c r="BY57" s="5">
        <f t="shared" si="72"/>
        <v>1</v>
      </c>
      <c r="BZ57" s="5">
        <f t="shared" si="73"/>
        <v>1</v>
      </c>
      <c r="CA57" s="5">
        <f t="shared" si="74"/>
        <v>1</v>
      </c>
      <c r="CB57" s="5">
        <f t="shared" si="75"/>
        <v>1</v>
      </c>
      <c r="CC57" s="5">
        <f t="shared" si="76"/>
        <v>1</v>
      </c>
      <c r="CD57" s="5" t="str">
        <f t="shared" si="77"/>
        <v>?</v>
      </c>
      <c r="CE57" s="4" t="str">
        <f t="shared" si="78"/>
        <v>Kitöltés rendben!</v>
      </c>
      <c r="CF57" s="5">
        <f t="shared" si="79"/>
        <v>1</v>
      </c>
      <c r="CG57" s="5">
        <f t="shared" si="80"/>
        <v>0</v>
      </c>
      <c r="CH57" s="5">
        <f t="shared" si="81"/>
        <v>1</v>
      </c>
    </row>
    <row r="58" spans="1:86" s="2" customFormat="1" ht="60" hidden="1" x14ac:dyDescent="0.25">
      <c r="A58" s="1" t="str">
        <f t="shared" si="41"/>
        <v>Kitöltés rendben!</v>
      </c>
      <c r="B58" s="184">
        <v>2</v>
      </c>
      <c r="C58" s="183" t="s">
        <v>86</v>
      </c>
      <c r="D58" s="185" t="s">
        <v>440</v>
      </c>
      <c r="E58" s="185" t="s">
        <v>413</v>
      </c>
      <c r="F58" s="186" t="str">
        <f>VLOOKUP($G58,Összesítő!$B:$F,2,FALSE)</f>
        <v>21-12733-1-002-00-15</v>
      </c>
      <c r="G58" s="183" t="s">
        <v>270</v>
      </c>
      <c r="H58" s="186" t="str">
        <f>AY58&amp;"_"&amp;AW58&amp;"_FIV_"&amp;LEFT(Előlap!$B$6,4)</f>
        <v>4205_55_FIV_2026</v>
      </c>
      <c r="I58" s="186" t="str">
        <f>VLOOKUP($G58,Összesítő!$B:$F,5,FALSE)</f>
        <v>Horvátlövő, Pornóapáti</v>
      </c>
      <c r="J58" s="186" t="str">
        <f>VLOOKUP($G58,Összesítő!$B:$F,4,FALSE)</f>
        <v>Horvátlövő Község Önkormányzata, Pornóapáti Község Önkormányzata</v>
      </c>
      <c r="K58" s="7">
        <f t="shared" si="42"/>
        <v>15000</v>
      </c>
      <c r="L58" s="184">
        <v>2028</v>
      </c>
      <c r="M58" s="184">
        <v>2036</v>
      </c>
      <c r="N58" s="13">
        <v>0</v>
      </c>
      <c r="O58" s="8">
        <v>15000</v>
      </c>
      <c r="P58" s="8">
        <v>0</v>
      </c>
      <c r="R58" s="8">
        <v>0</v>
      </c>
      <c r="S58" s="8">
        <v>0</v>
      </c>
      <c r="T58" s="8">
        <v>0</v>
      </c>
      <c r="U58" s="8">
        <v>0</v>
      </c>
      <c r="V58" s="8">
        <v>0</v>
      </c>
      <c r="W58" s="8">
        <v>0</v>
      </c>
      <c r="X58" s="8">
        <v>0</v>
      </c>
      <c r="Y58" s="8">
        <v>0</v>
      </c>
      <c r="Z58" s="8">
        <v>0</v>
      </c>
      <c r="AA58" s="8">
        <v>0</v>
      </c>
      <c r="AB58" s="8">
        <v>0</v>
      </c>
      <c r="AC58" s="7">
        <f t="shared" si="43"/>
        <v>0</v>
      </c>
      <c r="AD58" s="3" t="str">
        <f t="shared" si="44"/>
        <v>Nem rövidtávú a feladat.</v>
      </c>
      <c r="AF58" s="8">
        <v>400</v>
      </c>
      <c r="AG58" s="8">
        <v>0</v>
      </c>
      <c r="AH58" s="8">
        <v>0</v>
      </c>
      <c r="AI58" s="8">
        <v>0</v>
      </c>
      <c r="AJ58" s="8">
        <v>0</v>
      </c>
      <c r="AK58" s="8">
        <v>0</v>
      </c>
      <c r="AL58" s="8">
        <v>0</v>
      </c>
      <c r="AM58" s="8">
        <v>0</v>
      </c>
      <c r="AN58" s="8">
        <v>0</v>
      </c>
      <c r="AO58" s="8">
        <v>0</v>
      </c>
      <c r="AP58" s="8">
        <v>0</v>
      </c>
      <c r="AQ58" s="7">
        <f t="shared" si="45"/>
        <v>400</v>
      </c>
      <c r="AR58" s="183" t="s">
        <v>415</v>
      </c>
      <c r="AS58" s="3" t="str">
        <f t="shared" si="46"/>
        <v>Forráshiányos a feladat!</v>
      </c>
      <c r="AU58" s="185"/>
      <c r="AV58" s="185" t="s">
        <v>133</v>
      </c>
      <c r="AW58" s="186">
        <f>COUNTA($G$3:G58)</f>
        <v>55</v>
      </c>
      <c r="AY58" s="9">
        <f>VLOOKUP($G58,Összesítő!$B:$F,3,FALSE)</f>
        <v>4205</v>
      </c>
      <c r="AZ58" s="9">
        <f t="shared" si="47"/>
        <v>0</v>
      </c>
      <c r="BA58" s="5">
        <f t="shared" si="48"/>
        <v>1</v>
      </c>
      <c r="BB58" s="5" t="str">
        <f t="shared" si="49"/>
        <v>H</v>
      </c>
      <c r="BC58" s="5">
        <f t="shared" si="50"/>
        <v>0</v>
      </c>
      <c r="BD58" s="5">
        <f t="shared" si="51"/>
        <v>0</v>
      </c>
      <c r="BE58" s="5">
        <f t="shared" si="52"/>
        <v>0</v>
      </c>
      <c r="BF58" s="9" t="str">
        <f t="shared" si="53"/>
        <v>Nem rövidtávú a feladat.</v>
      </c>
      <c r="BG58" s="5">
        <f t="shared" si="54"/>
        <v>1</v>
      </c>
      <c r="BH58" s="5">
        <f t="shared" si="55"/>
        <v>1</v>
      </c>
      <c r="BI58" s="5">
        <f t="shared" si="56"/>
        <v>1</v>
      </c>
      <c r="BJ58" s="5">
        <f t="shared" si="57"/>
        <v>1</v>
      </c>
      <c r="BK58" s="5">
        <f t="shared" si="58"/>
        <v>1</v>
      </c>
      <c r="BL58" s="4" t="str">
        <f t="shared" si="59"/>
        <v>Forráshiányos a feladat!</v>
      </c>
      <c r="BM58" s="5">
        <f t="shared" si="60"/>
        <v>0</v>
      </c>
      <c r="BN58" s="5">
        <f t="shared" si="61"/>
        <v>1</v>
      </c>
      <c r="BO58" s="5">
        <f t="shared" si="62"/>
        <v>0</v>
      </c>
      <c r="BP58" s="5">
        <f t="shared" si="63"/>
        <v>0</v>
      </c>
      <c r="BQ58" s="5">
        <f t="shared" si="64"/>
        <v>0</v>
      </c>
      <c r="BR58" s="9">
        <f t="shared" si="65"/>
        <v>0</v>
      </c>
      <c r="BS58" s="5">
        <f t="shared" si="66"/>
        <v>0</v>
      </c>
      <c r="BT58" s="5">
        <f t="shared" si="67"/>
        <v>0</v>
      </c>
      <c r="BU58" s="5">
        <f t="shared" si="68"/>
        <v>1</v>
      </c>
      <c r="BV58" s="5">
        <f t="shared" si="69"/>
        <v>1</v>
      </c>
      <c r="BW58" s="5">
        <f t="shared" si="70"/>
        <v>1</v>
      </c>
      <c r="BX58" s="5">
        <f t="shared" si="71"/>
        <v>1</v>
      </c>
      <c r="BY58" s="5">
        <f t="shared" si="72"/>
        <v>1</v>
      </c>
      <c r="BZ58" s="5">
        <f t="shared" si="73"/>
        <v>1</v>
      </c>
      <c r="CA58" s="5">
        <f t="shared" si="74"/>
        <v>1</v>
      </c>
      <c r="CB58" s="5">
        <f t="shared" si="75"/>
        <v>1</v>
      </c>
      <c r="CC58" s="5">
        <f t="shared" si="76"/>
        <v>1</v>
      </c>
      <c r="CD58" s="5" t="str">
        <f t="shared" si="77"/>
        <v>?</v>
      </c>
      <c r="CE58" s="4" t="str">
        <f t="shared" si="78"/>
        <v>Kitöltés rendben!</v>
      </c>
      <c r="CF58" s="5">
        <f t="shared" si="79"/>
        <v>1</v>
      </c>
      <c r="CG58" s="5">
        <f t="shared" si="80"/>
        <v>0</v>
      </c>
      <c r="CH58" s="5">
        <f t="shared" si="81"/>
        <v>1</v>
      </c>
    </row>
    <row r="59" spans="1:86" s="2" customFormat="1" ht="60" hidden="1" x14ac:dyDescent="0.25">
      <c r="A59" s="1" t="str">
        <f t="shared" si="41"/>
        <v>Kitöltés rendben!</v>
      </c>
      <c r="B59" s="184">
        <v>2</v>
      </c>
      <c r="C59" s="183" t="s">
        <v>101</v>
      </c>
      <c r="D59" s="185" t="s">
        <v>441</v>
      </c>
      <c r="E59" s="185" t="s">
        <v>413</v>
      </c>
      <c r="F59" s="186" t="str">
        <f>VLOOKUP($G59,Összesítő!$B:$F,2,FALSE)</f>
        <v>21-12733-1-002-00-15</v>
      </c>
      <c r="G59" s="183" t="s">
        <v>270</v>
      </c>
      <c r="H59" s="186" t="str">
        <f>AY59&amp;"_"&amp;AW59&amp;"_FIV_"&amp;LEFT(Előlap!$B$6,4)</f>
        <v>4205_56_FIV_2026</v>
      </c>
      <c r="I59" s="186" t="str">
        <f>VLOOKUP($G59,Összesítő!$B:$F,5,FALSE)</f>
        <v>Horvátlövő, Pornóapáti</v>
      </c>
      <c r="J59" s="186" t="str">
        <f>VLOOKUP($G59,Összesítő!$B:$F,4,FALSE)</f>
        <v>Horvátlövő Község Önkormányzata, Pornóapáti Község Önkormányzata</v>
      </c>
      <c r="K59" s="7">
        <f t="shared" si="42"/>
        <v>15000</v>
      </c>
      <c r="L59" s="184">
        <v>2028</v>
      </c>
      <c r="M59" s="184">
        <v>2036</v>
      </c>
      <c r="N59" s="13">
        <v>0</v>
      </c>
      <c r="O59" s="8">
        <v>15000</v>
      </c>
      <c r="P59" s="8">
        <v>0</v>
      </c>
      <c r="R59" s="8">
        <v>0</v>
      </c>
      <c r="S59" s="8">
        <v>0</v>
      </c>
      <c r="T59" s="8">
        <v>0</v>
      </c>
      <c r="U59" s="8">
        <v>0</v>
      </c>
      <c r="V59" s="8">
        <v>0</v>
      </c>
      <c r="W59" s="8">
        <v>0</v>
      </c>
      <c r="X59" s="8">
        <v>0</v>
      </c>
      <c r="Y59" s="8">
        <v>0</v>
      </c>
      <c r="Z59" s="8">
        <v>0</v>
      </c>
      <c r="AA59" s="8">
        <v>0</v>
      </c>
      <c r="AB59" s="8">
        <v>0</v>
      </c>
      <c r="AC59" s="7">
        <f t="shared" si="43"/>
        <v>0</v>
      </c>
      <c r="AD59" s="3" t="str">
        <f t="shared" si="44"/>
        <v>Nem rövidtávú a feladat.</v>
      </c>
      <c r="AF59" s="8">
        <v>400</v>
      </c>
      <c r="AG59" s="8">
        <v>0</v>
      </c>
      <c r="AH59" s="8">
        <v>0</v>
      </c>
      <c r="AI59" s="8">
        <v>0</v>
      </c>
      <c r="AJ59" s="8">
        <v>0</v>
      </c>
      <c r="AK59" s="8">
        <v>0</v>
      </c>
      <c r="AL59" s="8">
        <v>0</v>
      </c>
      <c r="AM59" s="8">
        <v>0</v>
      </c>
      <c r="AN59" s="8">
        <v>0</v>
      </c>
      <c r="AO59" s="8">
        <v>0</v>
      </c>
      <c r="AP59" s="8">
        <v>0</v>
      </c>
      <c r="AQ59" s="7">
        <f t="shared" si="45"/>
        <v>400</v>
      </c>
      <c r="AR59" s="183" t="s">
        <v>415</v>
      </c>
      <c r="AS59" s="3" t="str">
        <f t="shared" si="46"/>
        <v>Forráshiányos a feladat!</v>
      </c>
      <c r="AU59" s="185"/>
      <c r="AV59" s="185" t="s">
        <v>133</v>
      </c>
      <c r="AW59" s="186">
        <f>COUNTA($G$3:G59)</f>
        <v>56</v>
      </c>
      <c r="AY59" s="9">
        <f>VLOOKUP($G59,Összesítő!$B:$F,3,FALSE)</f>
        <v>4205</v>
      </c>
      <c r="AZ59" s="9">
        <f t="shared" si="47"/>
        <v>0</v>
      </c>
      <c r="BA59" s="5">
        <f t="shared" si="48"/>
        <v>1</v>
      </c>
      <c r="BB59" s="5" t="str">
        <f t="shared" si="49"/>
        <v>H</v>
      </c>
      <c r="BC59" s="5">
        <f t="shared" si="50"/>
        <v>0</v>
      </c>
      <c r="BD59" s="5">
        <f t="shared" si="51"/>
        <v>0</v>
      </c>
      <c r="BE59" s="5">
        <f t="shared" si="52"/>
        <v>0</v>
      </c>
      <c r="BF59" s="9" t="str">
        <f t="shared" si="53"/>
        <v>Nem rövidtávú a feladat.</v>
      </c>
      <c r="BG59" s="5">
        <f t="shared" si="54"/>
        <v>1</v>
      </c>
      <c r="BH59" s="5">
        <f t="shared" si="55"/>
        <v>1</v>
      </c>
      <c r="BI59" s="5">
        <f t="shared" si="56"/>
        <v>1</v>
      </c>
      <c r="BJ59" s="5">
        <f t="shared" si="57"/>
        <v>1</v>
      </c>
      <c r="BK59" s="5">
        <f t="shared" si="58"/>
        <v>1</v>
      </c>
      <c r="BL59" s="4" t="str">
        <f t="shared" si="59"/>
        <v>Forráshiányos a feladat!</v>
      </c>
      <c r="BM59" s="5">
        <f t="shared" si="60"/>
        <v>0</v>
      </c>
      <c r="BN59" s="5">
        <f t="shared" si="61"/>
        <v>1</v>
      </c>
      <c r="BO59" s="5">
        <f t="shared" si="62"/>
        <v>0</v>
      </c>
      <c r="BP59" s="5">
        <f t="shared" si="63"/>
        <v>0</v>
      </c>
      <c r="BQ59" s="5">
        <f t="shared" si="64"/>
        <v>0</v>
      </c>
      <c r="BR59" s="9">
        <f t="shared" si="65"/>
        <v>0</v>
      </c>
      <c r="BS59" s="5">
        <f t="shared" si="66"/>
        <v>0</v>
      </c>
      <c r="BT59" s="5">
        <f t="shared" si="67"/>
        <v>0</v>
      </c>
      <c r="BU59" s="5">
        <f t="shared" si="68"/>
        <v>1</v>
      </c>
      <c r="BV59" s="5">
        <f t="shared" si="69"/>
        <v>1</v>
      </c>
      <c r="BW59" s="5">
        <f t="shared" si="70"/>
        <v>1</v>
      </c>
      <c r="BX59" s="5">
        <f t="shared" si="71"/>
        <v>1</v>
      </c>
      <c r="BY59" s="5">
        <f t="shared" si="72"/>
        <v>1</v>
      </c>
      <c r="BZ59" s="5">
        <f t="shared" si="73"/>
        <v>1</v>
      </c>
      <c r="CA59" s="5">
        <f t="shared" si="74"/>
        <v>1</v>
      </c>
      <c r="CB59" s="5">
        <f t="shared" si="75"/>
        <v>1</v>
      </c>
      <c r="CC59" s="5">
        <f t="shared" si="76"/>
        <v>1</v>
      </c>
      <c r="CD59" s="5" t="str">
        <f t="shared" si="77"/>
        <v>?</v>
      </c>
      <c r="CE59" s="4" t="str">
        <f t="shared" si="78"/>
        <v>Kitöltés rendben!</v>
      </c>
      <c r="CF59" s="5">
        <f t="shared" si="79"/>
        <v>1</v>
      </c>
      <c r="CG59" s="5">
        <f t="shared" si="80"/>
        <v>0</v>
      </c>
      <c r="CH59" s="5">
        <f t="shared" si="81"/>
        <v>1</v>
      </c>
    </row>
    <row r="60" spans="1:86" s="2" customFormat="1" ht="60" hidden="1" x14ac:dyDescent="0.25">
      <c r="A60" s="1" t="str">
        <f t="shared" si="41"/>
        <v>Kitöltés rendben!</v>
      </c>
      <c r="B60" s="184">
        <v>2</v>
      </c>
      <c r="C60" s="183" t="s">
        <v>37</v>
      </c>
      <c r="D60" s="185" t="s">
        <v>442</v>
      </c>
      <c r="E60" s="185" t="s">
        <v>413</v>
      </c>
      <c r="F60" s="186" t="str">
        <f>VLOOKUP($G60,Összesítő!$B:$F,2,FALSE)</f>
        <v>21-12733-1-002-00-15</v>
      </c>
      <c r="G60" s="183" t="s">
        <v>270</v>
      </c>
      <c r="H60" s="186" t="str">
        <f>AY60&amp;"_"&amp;AW60&amp;"_FIV_"&amp;LEFT(Előlap!$B$6,4)</f>
        <v>4205_57_FIV_2026</v>
      </c>
      <c r="I60" s="186" t="str">
        <f>VLOOKUP($G60,Összesítő!$B:$F,5,FALSE)</f>
        <v>Horvátlövő, Pornóapáti</v>
      </c>
      <c r="J60" s="186" t="str">
        <f>VLOOKUP($G60,Összesítő!$B:$F,4,FALSE)</f>
        <v>Horvátlövő Község Önkormányzata, Pornóapáti Község Önkormányzata</v>
      </c>
      <c r="K60" s="7">
        <f t="shared" si="42"/>
        <v>20000</v>
      </c>
      <c r="L60" s="184">
        <v>2028</v>
      </c>
      <c r="M60" s="184">
        <v>2036</v>
      </c>
      <c r="N60" s="13">
        <v>0</v>
      </c>
      <c r="O60" s="8">
        <v>20000</v>
      </c>
      <c r="P60" s="8">
        <v>0</v>
      </c>
      <c r="R60" s="8">
        <v>0</v>
      </c>
      <c r="S60" s="8">
        <v>0</v>
      </c>
      <c r="T60" s="8">
        <v>0</v>
      </c>
      <c r="U60" s="8">
        <v>0</v>
      </c>
      <c r="V60" s="8">
        <v>0</v>
      </c>
      <c r="W60" s="8">
        <v>0</v>
      </c>
      <c r="X60" s="8">
        <v>0</v>
      </c>
      <c r="Y60" s="8">
        <v>0</v>
      </c>
      <c r="Z60" s="8">
        <v>0</v>
      </c>
      <c r="AA60" s="8">
        <v>0</v>
      </c>
      <c r="AB60" s="8">
        <v>0</v>
      </c>
      <c r="AC60" s="7">
        <f t="shared" si="43"/>
        <v>0</v>
      </c>
      <c r="AD60" s="3" t="str">
        <f t="shared" si="44"/>
        <v>Nem rövidtávú a feladat.</v>
      </c>
      <c r="AF60" s="8">
        <v>580</v>
      </c>
      <c r="AG60" s="8">
        <v>0</v>
      </c>
      <c r="AH60" s="8">
        <v>0</v>
      </c>
      <c r="AI60" s="8">
        <v>0</v>
      </c>
      <c r="AJ60" s="8">
        <v>0</v>
      </c>
      <c r="AK60" s="8">
        <v>0</v>
      </c>
      <c r="AL60" s="8">
        <v>0</v>
      </c>
      <c r="AM60" s="8">
        <v>0</v>
      </c>
      <c r="AN60" s="8">
        <v>0</v>
      </c>
      <c r="AO60" s="8">
        <v>0</v>
      </c>
      <c r="AP60" s="8">
        <v>0</v>
      </c>
      <c r="AQ60" s="7">
        <f t="shared" si="45"/>
        <v>580</v>
      </c>
      <c r="AR60" s="183" t="s">
        <v>415</v>
      </c>
      <c r="AS60" s="3" t="str">
        <f t="shared" si="46"/>
        <v>Forráshiányos a feladat!</v>
      </c>
      <c r="AU60" s="185"/>
      <c r="AV60" s="185" t="s">
        <v>133</v>
      </c>
      <c r="AW60" s="186">
        <f>COUNTA($G$3:G60)</f>
        <v>57</v>
      </c>
      <c r="AY60" s="9">
        <f>VLOOKUP($G60,Összesítő!$B:$F,3,FALSE)</f>
        <v>4205</v>
      </c>
      <c r="AZ60" s="9">
        <f t="shared" si="47"/>
        <v>0</v>
      </c>
      <c r="BA60" s="5">
        <f t="shared" si="48"/>
        <v>1</v>
      </c>
      <c r="BB60" s="5" t="str">
        <f t="shared" si="49"/>
        <v>H</v>
      </c>
      <c r="BC60" s="5">
        <f t="shared" si="50"/>
        <v>0</v>
      </c>
      <c r="BD60" s="5">
        <f t="shared" si="51"/>
        <v>0</v>
      </c>
      <c r="BE60" s="5">
        <f t="shared" si="52"/>
        <v>0</v>
      </c>
      <c r="BF60" s="9" t="str">
        <f t="shared" si="53"/>
        <v>Nem rövidtávú a feladat.</v>
      </c>
      <c r="BG60" s="5">
        <f t="shared" si="54"/>
        <v>1</v>
      </c>
      <c r="BH60" s="5">
        <f t="shared" si="55"/>
        <v>1</v>
      </c>
      <c r="BI60" s="5">
        <f t="shared" si="56"/>
        <v>1</v>
      </c>
      <c r="BJ60" s="5">
        <f t="shared" si="57"/>
        <v>1</v>
      </c>
      <c r="BK60" s="5">
        <f t="shared" si="58"/>
        <v>1</v>
      </c>
      <c r="BL60" s="4" t="str">
        <f t="shared" si="59"/>
        <v>Forráshiányos a feladat!</v>
      </c>
      <c r="BM60" s="5">
        <f t="shared" si="60"/>
        <v>0</v>
      </c>
      <c r="BN60" s="5">
        <f t="shared" si="61"/>
        <v>1</v>
      </c>
      <c r="BO60" s="5">
        <f t="shared" si="62"/>
        <v>0</v>
      </c>
      <c r="BP60" s="5">
        <f t="shared" si="63"/>
        <v>0</v>
      </c>
      <c r="BQ60" s="5">
        <f t="shared" si="64"/>
        <v>0</v>
      </c>
      <c r="BR60" s="9">
        <f t="shared" si="65"/>
        <v>0</v>
      </c>
      <c r="BS60" s="5">
        <f t="shared" si="66"/>
        <v>0</v>
      </c>
      <c r="BT60" s="5">
        <f t="shared" si="67"/>
        <v>0</v>
      </c>
      <c r="BU60" s="5">
        <f t="shared" si="68"/>
        <v>1</v>
      </c>
      <c r="BV60" s="5">
        <f t="shared" si="69"/>
        <v>1</v>
      </c>
      <c r="BW60" s="5">
        <f t="shared" si="70"/>
        <v>1</v>
      </c>
      <c r="BX60" s="5">
        <f t="shared" si="71"/>
        <v>1</v>
      </c>
      <c r="BY60" s="5">
        <f t="shared" si="72"/>
        <v>1</v>
      </c>
      <c r="BZ60" s="5">
        <f t="shared" si="73"/>
        <v>1</v>
      </c>
      <c r="CA60" s="5">
        <f t="shared" si="74"/>
        <v>1</v>
      </c>
      <c r="CB60" s="5">
        <f t="shared" si="75"/>
        <v>1</v>
      </c>
      <c r="CC60" s="5">
        <f t="shared" si="76"/>
        <v>1</v>
      </c>
      <c r="CD60" s="5" t="str">
        <f t="shared" si="77"/>
        <v>?</v>
      </c>
      <c r="CE60" s="4" t="str">
        <f t="shared" si="78"/>
        <v>Kitöltés rendben!</v>
      </c>
      <c r="CF60" s="5">
        <f t="shared" si="79"/>
        <v>1</v>
      </c>
      <c r="CG60" s="5">
        <f t="shared" si="80"/>
        <v>0</v>
      </c>
      <c r="CH60" s="5">
        <f t="shared" si="81"/>
        <v>1</v>
      </c>
    </row>
    <row r="61" spans="1:86" s="2" customFormat="1" ht="60" hidden="1" x14ac:dyDescent="0.25">
      <c r="A61" s="1" t="str">
        <f t="shared" si="41"/>
        <v>Kitöltés rendben!</v>
      </c>
      <c r="B61" s="184">
        <v>2</v>
      </c>
      <c r="C61" s="183" t="s">
        <v>50</v>
      </c>
      <c r="D61" s="185" t="s">
        <v>448</v>
      </c>
      <c r="E61" s="185" t="s">
        <v>413</v>
      </c>
      <c r="F61" s="186" t="str">
        <f>VLOOKUP($G61,Összesítő!$B:$F,2,FALSE)</f>
        <v>21-12733-1-002-00-15</v>
      </c>
      <c r="G61" s="183" t="s">
        <v>270</v>
      </c>
      <c r="H61" s="186" t="str">
        <f>AY61&amp;"_"&amp;AW61&amp;"_FIV_"&amp;LEFT(Előlap!$B$6,4)</f>
        <v>4205_58_FIV_2026</v>
      </c>
      <c r="I61" s="186" t="str">
        <f>VLOOKUP($G61,Összesítő!$B:$F,5,FALSE)</f>
        <v>Horvátlövő, Pornóapáti</v>
      </c>
      <c r="J61" s="186" t="str">
        <f>VLOOKUP($G61,Összesítő!$B:$F,4,FALSE)</f>
        <v>Horvátlövő Község Önkormányzata, Pornóapáti Község Önkormányzata</v>
      </c>
      <c r="K61" s="7">
        <f t="shared" si="42"/>
        <v>50000</v>
      </c>
      <c r="L61" s="184">
        <v>2028</v>
      </c>
      <c r="M61" s="184">
        <v>2036</v>
      </c>
      <c r="N61" s="13">
        <v>0</v>
      </c>
      <c r="O61" s="8">
        <v>50000</v>
      </c>
      <c r="P61" s="8">
        <v>0</v>
      </c>
      <c r="R61" s="8">
        <v>0</v>
      </c>
      <c r="S61" s="8">
        <v>0</v>
      </c>
      <c r="T61" s="8">
        <v>0</v>
      </c>
      <c r="U61" s="8">
        <v>0</v>
      </c>
      <c r="V61" s="8">
        <v>0</v>
      </c>
      <c r="W61" s="8">
        <v>0</v>
      </c>
      <c r="X61" s="8">
        <v>0</v>
      </c>
      <c r="Y61" s="8">
        <v>0</v>
      </c>
      <c r="Z61" s="8">
        <v>0</v>
      </c>
      <c r="AA61" s="8">
        <v>0</v>
      </c>
      <c r="AB61" s="8">
        <v>0</v>
      </c>
      <c r="AC61" s="7">
        <f t="shared" si="43"/>
        <v>0</v>
      </c>
      <c r="AD61" s="3" t="str">
        <f t="shared" si="44"/>
        <v>Nem rövidtávú a feladat.</v>
      </c>
      <c r="AF61" s="8">
        <v>1330</v>
      </c>
      <c r="AG61" s="8">
        <v>0</v>
      </c>
      <c r="AH61" s="8">
        <v>0</v>
      </c>
      <c r="AI61" s="8">
        <v>0</v>
      </c>
      <c r="AJ61" s="8">
        <v>0</v>
      </c>
      <c r="AK61" s="8">
        <v>0</v>
      </c>
      <c r="AL61" s="8">
        <v>0</v>
      </c>
      <c r="AM61" s="8">
        <v>0</v>
      </c>
      <c r="AN61" s="8">
        <v>0</v>
      </c>
      <c r="AO61" s="8">
        <v>0</v>
      </c>
      <c r="AP61" s="8">
        <v>0</v>
      </c>
      <c r="AQ61" s="7">
        <f t="shared" si="45"/>
        <v>1330</v>
      </c>
      <c r="AR61" s="183" t="s">
        <v>415</v>
      </c>
      <c r="AS61" s="3" t="str">
        <f t="shared" si="46"/>
        <v>Forráshiányos a feladat!</v>
      </c>
      <c r="AU61" s="185"/>
      <c r="AV61" s="185" t="s">
        <v>133</v>
      </c>
      <c r="AW61" s="186">
        <f>COUNTA($G$3:G61)</f>
        <v>58</v>
      </c>
      <c r="AY61" s="9">
        <f>VLOOKUP($G61,Összesítő!$B:$F,3,FALSE)</f>
        <v>4205</v>
      </c>
      <c r="AZ61" s="9">
        <f t="shared" si="47"/>
        <v>0</v>
      </c>
      <c r="BA61" s="5">
        <f t="shared" si="48"/>
        <v>1</v>
      </c>
      <c r="BB61" s="5" t="str">
        <f t="shared" si="49"/>
        <v>H</v>
      </c>
      <c r="BC61" s="5">
        <f t="shared" si="50"/>
        <v>0</v>
      </c>
      <c r="BD61" s="5">
        <f t="shared" si="51"/>
        <v>0</v>
      </c>
      <c r="BE61" s="5">
        <f t="shared" si="52"/>
        <v>0</v>
      </c>
      <c r="BF61" s="9" t="str">
        <f t="shared" si="53"/>
        <v>Nem rövidtávú a feladat.</v>
      </c>
      <c r="BG61" s="5">
        <f t="shared" si="54"/>
        <v>1</v>
      </c>
      <c r="BH61" s="5">
        <f t="shared" si="55"/>
        <v>1</v>
      </c>
      <c r="BI61" s="5">
        <f t="shared" si="56"/>
        <v>1</v>
      </c>
      <c r="BJ61" s="5">
        <f t="shared" si="57"/>
        <v>1</v>
      </c>
      <c r="BK61" s="5">
        <f t="shared" si="58"/>
        <v>1</v>
      </c>
      <c r="BL61" s="4" t="str">
        <f t="shared" si="59"/>
        <v>Forráshiányos a feladat!</v>
      </c>
      <c r="BM61" s="5">
        <f t="shared" si="60"/>
        <v>0</v>
      </c>
      <c r="BN61" s="5">
        <f t="shared" si="61"/>
        <v>1</v>
      </c>
      <c r="BO61" s="5">
        <f t="shared" si="62"/>
        <v>0</v>
      </c>
      <c r="BP61" s="5">
        <f t="shared" si="63"/>
        <v>0</v>
      </c>
      <c r="BQ61" s="5">
        <f t="shared" si="64"/>
        <v>0</v>
      </c>
      <c r="BR61" s="9">
        <f t="shared" si="65"/>
        <v>0</v>
      </c>
      <c r="BS61" s="5">
        <f t="shared" si="66"/>
        <v>0</v>
      </c>
      <c r="BT61" s="5">
        <f t="shared" si="67"/>
        <v>0</v>
      </c>
      <c r="BU61" s="5">
        <f t="shared" si="68"/>
        <v>1</v>
      </c>
      <c r="BV61" s="5">
        <f t="shared" si="69"/>
        <v>1</v>
      </c>
      <c r="BW61" s="5">
        <f t="shared" si="70"/>
        <v>1</v>
      </c>
      <c r="BX61" s="5">
        <f t="shared" si="71"/>
        <v>1</v>
      </c>
      <c r="BY61" s="5">
        <f t="shared" si="72"/>
        <v>1</v>
      </c>
      <c r="BZ61" s="5">
        <f t="shared" si="73"/>
        <v>1</v>
      </c>
      <c r="CA61" s="5">
        <f t="shared" si="74"/>
        <v>1</v>
      </c>
      <c r="CB61" s="5">
        <f t="shared" si="75"/>
        <v>1</v>
      </c>
      <c r="CC61" s="5">
        <f t="shared" si="76"/>
        <v>1</v>
      </c>
      <c r="CD61" s="5" t="str">
        <f t="shared" si="77"/>
        <v>?</v>
      </c>
      <c r="CE61" s="4" t="str">
        <f t="shared" si="78"/>
        <v>Kitöltés rendben!</v>
      </c>
      <c r="CF61" s="5">
        <f t="shared" si="79"/>
        <v>1</v>
      </c>
      <c r="CG61" s="5">
        <f t="shared" si="80"/>
        <v>0</v>
      </c>
      <c r="CH61" s="5">
        <f t="shared" si="81"/>
        <v>1</v>
      </c>
    </row>
    <row r="62" spans="1:86" s="2" customFormat="1" ht="60" hidden="1" x14ac:dyDescent="0.25">
      <c r="A62" s="1" t="str">
        <f t="shared" si="41"/>
        <v>Kitöltés rendben!</v>
      </c>
      <c r="B62" s="184">
        <v>2</v>
      </c>
      <c r="C62" s="183" t="s">
        <v>69</v>
      </c>
      <c r="D62" s="185" t="s">
        <v>449</v>
      </c>
      <c r="E62" s="185" t="s">
        <v>413</v>
      </c>
      <c r="F62" s="186" t="str">
        <f>VLOOKUP($G62,Összesítő!$B:$F,2,FALSE)</f>
        <v>21-12733-1-002-00-15</v>
      </c>
      <c r="G62" s="183" t="s">
        <v>270</v>
      </c>
      <c r="H62" s="186" t="str">
        <f>AY62&amp;"_"&amp;AW62&amp;"_FIV_"&amp;LEFT(Előlap!$B$6,4)</f>
        <v>4205_59_FIV_2026</v>
      </c>
      <c r="I62" s="186" t="str">
        <f>VLOOKUP($G62,Összesítő!$B:$F,5,FALSE)</f>
        <v>Horvátlövő, Pornóapáti</v>
      </c>
      <c r="J62" s="186" t="str">
        <f>VLOOKUP($G62,Összesítő!$B:$F,4,FALSE)</f>
        <v>Horvátlövő Község Önkormányzata, Pornóapáti Község Önkormányzata</v>
      </c>
      <c r="K62" s="7">
        <f t="shared" si="42"/>
        <v>50000</v>
      </c>
      <c r="L62" s="184">
        <v>2028</v>
      </c>
      <c r="M62" s="184">
        <v>2036</v>
      </c>
      <c r="N62" s="13">
        <v>0</v>
      </c>
      <c r="O62" s="8">
        <v>50000</v>
      </c>
      <c r="P62" s="8">
        <v>0</v>
      </c>
      <c r="R62" s="8">
        <v>0</v>
      </c>
      <c r="S62" s="8">
        <v>0</v>
      </c>
      <c r="T62" s="8">
        <v>0</v>
      </c>
      <c r="U62" s="8">
        <v>0</v>
      </c>
      <c r="V62" s="8">
        <v>0</v>
      </c>
      <c r="W62" s="8">
        <v>0</v>
      </c>
      <c r="X62" s="8">
        <v>0</v>
      </c>
      <c r="Y62" s="8">
        <v>0</v>
      </c>
      <c r="Z62" s="8">
        <v>0</v>
      </c>
      <c r="AA62" s="8">
        <v>0</v>
      </c>
      <c r="AB62" s="8">
        <v>0</v>
      </c>
      <c r="AC62" s="7">
        <f t="shared" si="43"/>
        <v>0</v>
      </c>
      <c r="AD62" s="3" t="str">
        <f t="shared" si="44"/>
        <v>Nem rövidtávú a feladat.</v>
      </c>
      <c r="AF62" s="8">
        <v>1330</v>
      </c>
      <c r="AG62" s="8">
        <v>0</v>
      </c>
      <c r="AH62" s="8">
        <v>0</v>
      </c>
      <c r="AI62" s="8">
        <v>0</v>
      </c>
      <c r="AJ62" s="8">
        <v>0</v>
      </c>
      <c r="AK62" s="8">
        <v>0</v>
      </c>
      <c r="AL62" s="8">
        <v>0</v>
      </c>
      <c r="AM62" s="8">
        <v>0</v>
      </c>
      <c r="AN62" s="8">
        <v>0</v>
      </c>
      <c r="AO62" s="8">
        <v>0</v>
      </c>
      <c r="AP62" s="8">
        <v>0</v>
      </c>
      <c r="AQ62" s="7">
        <f t="shared" si="45"/>
        <v>1330</v>
      </c>
      <c r="AR62" s="183" t="s">
        <v>415</v>
      </c>
      <c r="AS62" s="3" t="str">
        <f t="shared" si="46"/>
        <v>Forráshiányos a feladat!</v>
      </c>
      <c r="AU62" s="185"/>
      <c r="AV62" s="185" t="s">
        <v>133</v>
      </c>
      <c r="AW62" s="186">
        <f>COUNTA($G$3:G62)</f>
        <v>59</v>
      </c>
      <c r="AY62" s="9">
        <f>VLOOKUP($G62,Összesítő!$B:$F,3,FALSE)</f>
        <v>4205</v>
      </c>
      <c r="AZ62" s="9">
        <f t="shared" si="47"/>
        <v>0</v>
      </c>
      <c r="BA62" s="5">
        <f t="shared" si="48"/>
        <v>1</v>
      </c>
      <c r="BB62" s="5" t="str">
        <f t="shared" si="49"/>
        <v>H</v>
      </c>
      <c r="BC62" s="5">
        <f t="shared" si="50"/>
        <v>0</v>
      </c>
      <c r="BD62" s="5">
        <f t="shared" si="51"/>
        <v>0</v>
      </c>
      <c r="BE62" s="5">
        <f t="shared" si="52"/>
        <v>0</v>
      </c>
      <c r="BF62" s="9" t="str">
        <f t="shared" si="53"/>
        <v>Nem rövidtávú a feladat.</v>
      </c>
      <c r="BG62" s="5">
        <f t="shared" si="54"/>
        <v>1</v>
      </c>
      <c r="BH62" s="5">
        <f t="shared" si="55"/>
        <v>1</v>
      </c>
      <c r="BI62" s="5">
        <f t="shared" si="56"/>
        <v>1</v>
      </c>
      <c r="BJ62" s="5">
        <f t="shared" si="57"/>
        <v>1</v>
      </c>
      <c r="BK62" s="5">
        <f t="shared" si="58"/>
        <v>1</v>
      </c>
      <c r="BL62" s="4" t="str">
        <f t="shared" si="59"/>
        <v>Forráshiányos a feladat!</v>
      </c>
      <c r="BM62" s="5">
        <f t="shared" si="60"/>
        <v>0</v>
      </c>
      <c r="BN62" s="5">
        <f t="shared" si="61"/>
        <v>1</v>
      </c>
      <c r="BO62" s="5">
        <f t="shared" si="62"/>
        <v>0</v>
      </c>
      <c r="BP62" s="5">
        <f t="shared" si="63"/>
        <v>0</v>
      </c>
      <c r="BQ62" s="5">
        <f t="shared" si="64"/>
        <v>0</v>
      </c>
      <c r="BR62" s="9">
        <f t="shared" si="65"/>
        <v>0</v>
      </c>
      <c r="BS62" s="5">
        <f t="shared" si="66"/>
        <v>0</v>
      </c>
      <c r="BT62" s="5">
        <f t="shared" si="67"/>
        <v>0</v>
      </c>
      <c r="BU62" s="5">
        <f t="shared" si="68"/>
        <v>1</v>
      </c>
      <c r="BV62" s="5">
        <f t="shared" si="69"/>
        <v>1</v>
      </c>
      <c r="BW62" s="5">
        <f t="shared" si="70"/>
        <v>1</v>
      </c>
      <c r="BX62" s="5">
        <f t="shared" si="71"/>
        <v>1</v>
      </c>
      <c r="BY62" s="5">
        <f t="shared" si="72"/>
        <v>1</v>
      </c>
      <c r="BZ62" s="5">
        <f t="shared" si="73"/>
        <v>1</v>
      </c>
      <c r="CA62" s="5">
        <f t="shared" si="74"/>
        <v>1</v>
      </c>
      <c r="CB62" s="5">
        <f t="shared" si="75"/>
        <v>1</v>
      </c>
      <c r="CC62" s="5">
        <f t="shared" si="76"/>
        <v>1</v>
      </c>
      <c r="CD62" s="5" t="str">
        <f t="shared" si="77"/>
        <v>?</v>
      </c>
      <c r="CE62" s="4" t="str">
        <f t="shared" si="78"/>
        <v>Kitöltés rendben!</v>
      </c>
      <c r="CF62" s="5">
        <f t="shared" si="79"/>
        <v>1</v>
      </c>
      <c r="CG62" s="5">
        <f t="shared" si="80"/>
        <v>0</v>
      </c>
      <c r="CH62" s="5">
        <f t="shared" si="81"/>
        <v>1</v>
      </c>
    </row>
    <row r="63" spans="1:86" s="2" customFormat="1" ht="60" hidden="1" x14ac:dyDescent="0.25">
      <c r="A63" s="1" t="str">
        <f t="shared" si="41"/>
        <v>Kitöltés rendben!</v>
      </c>
      <c r="B63" s="184">
        <v>2</v>
      </c>
      <c r="C63" s="183" t="s">
        <v>101</v>
      </c>
      <c r="D63" s="185" t="s">
        <v>450</v>
      </c>
      <c r="E63" s="185" t="s">
        <v>413</v>
      </c>
      <c r="F63" s="186" t="str">
        <f>VLOOKUP($G63,Összesítő!$B:$F,2,FALSE)</f>
        <v>21-12733-1-002-00-15</v>
      </c>
      <c r="G63" s="183" t="s">
        <v>270</v>
      </c>
      <c r="H63" s="186" t="str">
        <f>AY63&amp;"_"&amp;AW63&amp;"_FIV_"&amp;LEFT(Előlap!$B$6,4)</f>
        <v>4205_60_FIV_2026</v>
      </c>
      <c r="I63" s="186" t="str">
        <f>VLOOKUP($G63,Összesítő!$B:$F,5,FALSE)</f>
        <v>Horvátlövő, Pornóapáti</v>
      </c>
      <c r="J63" s="186" t="str">
        <f>VLOOKUP($G63,Összesítő!$B:$F,4,FALSE)</f>
        <v>Horvátlövő Község Önkormányzata, Pornóapáti Község Önkormányzata</v>
      </c>
      <c r="K63" s="7">
        <f t="shared" si="42"/>
        <v>50000</v>
      </c>
      <c r="L63" s="184">
        <v>2028</v>
      </c>
      <c r="M63" s="184">
        <v>2036</v>
      </c>
      <c r="N63" s="13">
        <v>0</v>
      </c>
      <c r="O63" s="8">
        <v>50000</v>
      </c>
      <c r="P63" s="8">
        <v>0</v>
      </c>
      <c r="R63" s="8">
        <v>0</v>
      </c>
      <c r="S63" s="8">
        <v>0</v>
      </c>
      <c r="T63" s="8">
        <v>0</v>
      </c>
      <c r="U63" s="8">
        <v>0</v>
      </c>
      <c r="V63" s="8">
        <v>0</v>
      </c>
      <c r="W63" s="8">
        <v>0</v>
      </c>
      <c r="X63" s="8">
        <v>0</v>
      </c>
      <c r="Y63" s="8">
        <v>0</v>
      </c>
      <c r="Z63" s="8">
        <v>0</v>
      </c>
      <c r="AA63" s="8">
        <v>0</v>
      </c>
      <c r="AB63" s="8">
        <v>0</v>
      </c>
      <c r="AC63" s="7">
        <f t="shared" si="43"/>
        <v>0</v>
      </c>
      <c r="AD63" s="3" t="str">
        <f t="shared" si="44"/>
        <v>Nem rövidtávú a feladat.</v>
      </c>
      <c r="AF63" s="8">
        <v>1330</v>
      </c>
      <c r="AG63" s="8">
        <v>0</v>
      </c>
      <c r="AH63" s="8">
        <v>0</v>
      </c>
      <c r="AI63" s="8">
        <v>0</v>
      </c>
      <c r="AJ63" s="8">
        <v>0</v>
      </c>
      <c r="AK63" s="8">
        <v>0</v>
      </c>
      <c r="AL63" s="8">
        <v>0</v>
      </c>
      <c r="AM63" s="8">
        <v>0</v>
      </c>
      <c r="AN63" s="8">
        <v>0</v>
      </c>
      <c r="AO63" s="8">
        <v>0</v>
      </c>
      <c r="AP63" s="8">
        <v>0</v>
      </c>
      <c r="AQ63" s="7">
        <f t="shared" si="45"/>
        <v>1330</v>
      </c>
      <c r="AR63" s="183" t="s">
        <v>415</v>
      </c>
      <c r="AS63" s="3" t="str">
        <f t="shared" si="46"/>
        <v>Forráshiányos a feladat!</v>
      </c>
      <c r="AU63" s="185"/>
      <c r="AV63" s="185" t="s">
        <v>133</v>
      </c>
      <c r="AW63" s="186">
        <f>COUNTA($G$3:G63)</f>
        <v>60</v>
      </c>
      <c r="AY63" s="9">
        <f>VLOOKUP($G63,Összesítő!$B:$F,3,FALSE)</f>
        <v>4205</v>
      </c>
      <c r="AZ63" s="9">
        <f t="shared" si="47"/>
        <v>0</v>
      </c>
      <c r="BA63" s="5">
        <f t="shared" si="48"/>
        <v>1</v>
      </c>
      <c r="BB63" s="5" t="str">
        <f t="shared" si="49"/>
        <v>H</v>
      </c>
      <c r="BC63" s="5">
        <f t="shared" si="50"/>
        <v>0</v>
      </c>
      <c r="BD63" s="5">
        <f t="shared" si="51"/>
        <v>0</v>
      </c>
      <c r="BE63" s="5">
        <f t="shared" si="52"/>
        <v>0</v>
      </c>
      <c r="BF63" s="9" t="str">
        <f t="shared" si="53"/>
        <v>Nem rövidtávú a feladat.</v>
      </c>
      <c r="BG63" s="5">
        <f t="shared" si="54"/>
        <v>1</v>
      </c>
      <c r="BH63" s="5">
        <f t="shared" si="55"/>
        <v>1</v>
      </c>
      <c r="BI63" s="5">
        <f t="shared" si="56"/>
        <v>1</v>
      </c>
      <c r="BJ63" s="5">
        <f t="shared" si="57"/>
        <v>1</v>
      </c>
      <c r="BK63" s="5">
        <f t="shared" si="58"/>
        <v>1</v>
      </c>
      <c r="BL63" s="4" t="str">
        <f t="shared" si="59"/>
        <v>Forráshiányos a feladat!</v>
      </c>
      <c r="BM63" s="5">
        <f t="shared" si="60"/>
        <v>0</v>
      </c>
      <c r="BN63" s="5">
        <f t="shared" si="61"/>
        <v>1</v>
      </c>
      <c r="BO63" s="5">
        <f t="shared" si="62"/>
        <v>0</v>
      </c>
      <c r="BP63" s="5">
        <f t="shared" si="63"/>
        <v>0</v>
      </c>
      <c r="BQ63" s="5">
        <f t="shared" si="64"/>
        <v>0</v>
      </c>
      <c r="BR63" s="9">
        <f t="shared" si="65"/>
        <v>0</v>
      </c>
      <c r="BS63" s="5">
        <f t="shared" si="66"/>
        <v>0</v>
      </c>
      <c r="BT63" s="5">
        <f t="shared" si="67"/>
        <v>0</v>
      </c>
      <c r="BU63" s="5">
        <f t="shared" si="68"/>
        <v>1</v>
      </c>
      <c r="BV63" s="5">
        <f t="shared" si="69"/>
        <v>1</v>
      </c>
      <c r="BW63" s="5">
        <f t="shared" si="70"/>
        <v>1</v>
      </c>
      <c r="BX63" s="5">
        <f t="shared" si="71"/>
        <v>1</v>
      </c>
      <c r="BY63" s="5">
        <f t="shared" si="72"/>
        <v>1</v>
      </c>
      <c r="BZ63" s="5">
        <f t="shared" si="73"/>
        <v>1</v>
      </c>
      <c r="CA63" s="5">
        <f t="shared" si="74"/>
        <v>1</v>
      </c>
      <c r="CB63" s="5">
        <f t="shared" si="75"/>
        <v>1</v>
      </c>
      <c r="CC63" s="5">
        <f t="shared" si="76"/>
        <v>1</v>
      </c>
      <c r="CD63" s="5" t="str">
        <f t="shared" si="77"/>
        <v>?</v>
      </c>
      <c r="CE63" s="4" t="str">
        <f t="shared" si="78"/>
        <v>Kitöltés rendben!</v>
      </c>
      <c r="CF63" s="5">
        <f t="shared" si="79"/>
        <v>1</v>
      </c>
      <c r="CG63" s="5">
        <f t="shared" si="80"/>
        <v>0</v>
      </c>
      <c r="CH63" s="5">
        <f t="shared" si="81"/>
        <v>1</v>
      </c>
    </row>
    <row r="64" spans="1:86" s="2" customFormat="1" ht="60" hidden="1" x14ac:dyDescent="0.25">
      <c r="A64" s="1" t="str">
        <f t="shared" si="41"/>
        <v>Kitöltés rendben!</v>
      </c>
      <c r="B64" s="184">
        <v>1</v>
      </c>
      <c r="C64" s="183" t="s">
        <v>438</v>
      </c>
      <c r="D64" s="185" t="s">
        <v>435</v>
      </c>
      <c r="E64" s="185" t="s">
        <v>413</v>
      </c>
      <c r="F64" s="186" t="str">
        <f>VLOOKUP($G64,Összesítő!$B:$F,2,FALSE)</f>
        <v>21-12733-1-002-00-15</v>
      </c>
      <c r="G64" s="183" t="s">
        <v>270</v>
      </c>
      <c r="H64" s="186" t="str">
        <f>AY64&amp;"_"&amp;AW64&amp;"_FIV_"&amp;LEFT(Előlap!$B$6,4)</f>
        <v>4205_61_FIV_2026</v>
      </c>
      <c r="I64" s="186" t="str">
        <f>VLOOKUP($G64,Összesítő!$B:$F,5,FALSE)</f>
        <v>Horvátlövő, Pornóapáti</v>
      </c>
      <c r="J64" s="186" t="str">
        <f>VLOOKUP($G64,Összesítő!$B:$F,4,FALSE)</f>
        <v>Horvátlövő Község Önkormányzata, Pornóapáti Község Önkormányzata</v>
      </c>
      <c r="K64" s="7">
        <f t="shared" si="42"/>
        <v>426</v>
      </c>
      <c r="L64" s="184">
        <v>2027</v>
      </c>
      <c r="M64" s="184">
        <v>2027</v>
      </c>
      <c r="N64" s="13">
        <v>426</v>
      </c>
      <c r="O64" s="8">
        <v>0</v>
      </c>
      <c r="P64" s="8">
        <v>0</v>
      </c>
      <c r="R64" s="8">
        <v>426</v>
      </c>
      <c r="S64" s="8">
        <v>0</v>
      </c>
      <c r="T64" s="8">
        <v>0</v>
      </c>
      <c r="U64" s="8">
        <v>0</v>
      </c>
      <c r="V64" s="8">
        <v>0</v>
      </c>
      <c r="W64" s="8">
        <v>0</v>
      </c>
      <c r="X64" s="8">
        <v>0</v>
      </c>
      <c r="Y64" s="8">
        <v>0</v>
      </c>
      <c r="Z64" s="8">
        <v>0</v>
      </c>
      <c r="AA64" s="8">
        <v>0</v>
      </c>
      <c r="AB64" s="8">
        <v>0</v>
      </c>
      <c r="AC64" s="7">
        <f t="shared" si="43"/>
        <v>426</v>
      </c>
      <c r="AD64" s="3" t="str">
        <f t="shared" si="44"/>
        <v>A forrás egyenlő a költséggel (I.ütem).</v>
      </c>
      <c r="AF64" s="8">
        <v>0</v>
      </c>
      <c r="AG64" s="8">
        <v>0</v>
      </c>
      <c r="AH64" s="8">
        <v>0</v>
      </c>
      <c r="AI64" s="8">
        <v>0</v>
      </c>
      <c r="AJ64" s="8">
        <v>0</v>
      </c>
      <c r="AK64" s="8">
        <v>0</v>
      </c>
      <c r="AL64" s="8">
        <v>0</v>
      </c>
      <c r="AM64" s="8">
        <v>0</v>
      </c>
      <c r="AN64" s="8">
        <v>0</v>
      </c>
      <c r="AO64" s="8">
        <v>0</v>
      </c>
      <c r="AP64" s="8">
        <v>0</v>
      </c>
      <c r="AQ64" s="7">
        <f t="shared" si="45"/>
        <v>0</v>
      </c>
      <c r="AR64" s="183" t="s">
        <v>466</v>
      </c>
      <c r="AS64" s="3" t="str">
        <f t="shared" si="46"/>
        <v>Nem hosszútávú a feladat.</v>
      </c>
      <c r="AU64" s="185"/>
      <c r="AV64" s="185" t="s">
        <v>133</v>
      </c>
      <c r="AW64" s="186">
        <f>COUNTA($G$3:G64)</f>
        <v>61</v>
      </c>
      <c r="AY64" s="9">
        <f>VLOOKUP($G64,Összesítő!$B:$F,3,FALSE)</f>
        <v>4205</v>
      </c>
      <c r="AZ64" s="9">
        <f t="shared" si="47"/>
        <v>0</v>
      </c>
      <c r="BA64" s="5">
        <f t="shared" si="48"/>
        <v>1</v>
      </c>
      <c r="BB64" s="5" t="str">
        <f t="shared" si="49"/>
        <v>R</v>
      </c>
      <c r="BC64" s="5">
        <f t="shared" si="50"/>
        <v>1</v>
      </c>
      <c r="BD64" s="5">
        <f t="shared" si="51"/>
        <v>0</v>
      </c>
      <c r="BE64" s="5">
        <f t="shared" si="52"/>
        <v>0</v>
      </c>
      <c r="BF64" s="9" t="str">
        <f t="shared" si="53"/>
        <v>A forrás egyenlő a költséggel (I.ütem).</v>
      </c>
      <c r="BG64" s="5">
        <f t="shared" si="54"/>
        <v>1</v>
      </c>
      <c r="BH64" s="5">
        <f t="shared" si="55"/>
        <v>1</v>
      </c>
      <c r="BI64" s="5">
        <f t="shared" si="56"/>
        <v>0</v>
      </c>
      <c r="BJ64" s="5">
        <f t="shared" si="57"/>
        <v>1</v>
      </c>
      <c r="BK64" s="5">
        <f t="shared" si="58"/>
        <v>1</v>
      </c>
      <c r="BL64" s="4" t="str">
        <f t="shared" si="59"/>
        <v>Nem hosszútávú a feladat.</v>
      </c>
      <c r="BM64" s="5">
        <f t="shared" si="60"/>
        <v>1</v>
      </c>
      <c r="BN64" s="5">
        <f t="shared" si="61"/>
        <v>0</v>
      </c>
      <c r="BO64" s="5">
        <f t="shared" si="62"/>
        <v>0</v>
      </c>
      <c r="BP64" s="5">
        <f t="shared" si="63"/>
        <v>0</v>
      </c>
      <c r="BQ64" s="5">
        <f t="shared" si="64"/>
        <v>0</v>
      </c>
      <c r="BR64" s="9" t="str">
        <f t="shared" si="65"/>
        <v>Nincs hosszútávú terv!</v>
      </c>
      <c r="BS64" s="5">
        <f t="shared" si="66"/>
        <v>0</v>
      </c>
      <c r="BT64" s="5">
        <f t="shared" si="67"/>
        <v>0</v>
      </c>
      <c r="BU64" s="5">
        <f t="shared" si="68"/>
        <v>1</v>
      </c>
      <c r="BV64" s="5">
        <f t="shared" si="69"/>
        <v>1</v>
      </c>
      <c r="BW64" s="5">
        <f t="shared" si="70"/>
        <v>1</v>
      </c>
      <c r="BX64" s="5">
        <f t="shared" si="71"/>
        <v>1</v>
      </c>
      <c r="BY64" s="5">
        <f t="shared" si="72"/>
        <v>1</v>
      </c>
      <c r="BZ64" s="5">
        <f t="shared" si="73"/>
        <v>1</v>
      </c>
      <c r="CA64" s="5">
        <f t="shared" si="74"/>
        <v>1</v>
      </c>
      <c r="CB64" s="5">
        <f t="shared" si="75"/>
        <v>1</v>
      </c>
      <c r="CC64" s="5">
        <f t="shared" si="76"/>
        <v>1</v>
      </c>
      <c r="CD64" s="5" t="str">
        <f t="shared" si="77"/>
        <v>?</v>
      </c>
      <c r="CE64" s="4" t="str">
        <f t="shared" si="78"/>
        <v>Kitöltés rendben!</v>
      </c>
      <c r="CF64" s="5">
        <f t="shared" si="79"/>
        <v>1</v>
      </c>
      <c r="CG64" s="5">
        <f t="shared" si="80"/>
        <v>1</v>
      </c>
      <c r="CH64" s="5">
        <f t="shared" si="81"/>
        <v>0</v>
      </c>
    </row>
    <row r="65" spans="1:86" s="2" customFormat="1" ht="60" hidden="1" x14ac:dyDescent="0.25">
      <c r="A65" s="1" t="str">
        <f t="shared" ref="A65" si="100">IF($G65="","Nincs VKR kiválasztva!",CE65)</f>
        <v>Kitöltés rendben!</v>
      </c>
      <c r="B65" s="207">
        <v>1</v>
      </c>
      <c r="C65" s="206" t="s">
        <v>112</v>
      </c>
      <c r="D65" s="208" t="s">
        <v>456</v>
      </c>
      <c r="E65" s="208" t="s">
        <v>413</v>
      </c>
      <c r="F65" s="209" t="str">
        <f>VLOOKUP($G65,Összesítő!$B:$F,2,FALSE)</f>
        <v>21-12733-1-002-00-15</v>
      </c>
      <c r="G65" s="206" t="s">
        <v>270</v>
      </c>
      <c r="H65" s="209" t="str">
        <f>AY65&amp;"_"&amp;AW65&amp;"_FIV_"&amp;LEFT(Előlap!$B$6,4)</f>
        <v>4205_62_FIV_2026</v>
      </c>
      <c r="I65" s="209" t="str">
        <f>VLOOKUP($G65,Összesítő!$B:$F,5,FALSE)</f>
        <v>Horvátlövő, Pornóapáti</v>
      </c>
      <c r="J65" s="209" t="str">
        <f>VLOOKUP($G65,Összesítő!$B:$F,4,FALSE)</f>
        <v>Horvátlövő Község Önkormányzata, Pornóapáti Község Önkormányzata</v>
      </c>
      <c r="K65" s="7">
        <f t="shared" ref="K65" si="101">N65+O65</f>
        <v>0</v>
      </c>
      <c r="L65" s="207">
        <v>2027</v>
      </c>
      <c r="M65" s="207">
        <v>2027</v>
      </c>
      <c r="N65" s="13">
        <v>0</v>
      </c>
      <c r="O65" s="8">
        <v>0</v>
      </c>
      <c r="P65" s="8">
        <v>0</v>
      </c>
      <c r="R65" s="8">
        <v>0</v>
      </c>
      <c r="S65" s="8">
        <v>0</v>
      </c>
      <c r="T65" s="8">
        <v>0</v>
      </c>
      <c r="U65" s="8">
        <v>0</v>
      </c>
      <c r="V65" s="8">
        <v>0</v>
      </c>
      <c r="W65" s="8">
        <v>0</v>
      </c>
      <c r="X65" s="8">
        <v>0</v>
      </c>
      <c r="Y65" s="8">
        <v>0</v>
      </c>
      <c r="Z65" s="8">
        <v>0</v>
      </c>
      <c r="AA65" s="8">
        <v>0</v>
      </c>
      <c r="AB65" s="8">
        <v>0</v>
      </c>
      <c r="AC65" s="7">
        <f t="shared" ref="AC65" si="102">SUM(R65:AB65)</f>
        <v>0</v>
      </c>
      <c r="AD65" s="3" t="str">
        <f t="shared" ref="AD65" si="103">IF($G65="","Nincs VKR kiválasztva!",IF(BA65=0,"Hiányos kitöltés!",BF65))</f>
        <v>A forrás egyenlő a költséggel (I.ütem).</v>
      </c>
      <c r="AF65" s="8">
        <v>0</v>
      </c>
      <c r="AG65" s="8">
        <v>0</v>
      </c>
      <c r="AH65" s="8">
        <v>0</v>
      </c>
      <c r="AI65" s="8">
        <v>0</v>
      </c>
      <c r="AJ65" s="8">
        <v>0</v>
      </c>
      <c r="AK65" s="8">
        <v>0</v>
      </c>
      <c r="AL65" s="8">
        <v>0</v>
      </c>
      <c r="AM65" s="8">
        <v>0</v>
      </c>
      <c r="AN65" s="8">
        <v>0</v>
      </c>
      <c r="AO65" s="8">
        <v>0</v>
      </c>
      <c r="AP65" s="8">
        <v>0</v>
      </c>
      <c r="AQ65" s="7">
        <f t="shared" ref="AQ65" si="104">SUM(AF65:AP65)</f>
        <v>0</v>
      </c>
      <c r="AR65" s="206" t="s">
        <v>466</v>
      </c>
      <c r="AS65" s="3" t="str">
        <f t="shared" si="46"/>
        <v>Nem hosszútávú a feladat.</v>
      </c>
      <c r="AU65" s="208" t="s">
        <v>478</v>
      </c>
      <c r="AV65" s="208" t="s">
        <v>133</v>
      </c>
      <c r="AW65" s="209">
        <f>COUNTA($G$3:G65)</f>
        <v>62</v>
      </c>
      <c r="AY65" s="9">
        <f>VLOOKUP($G65,Összesítő!$B:$F,3,FALSE)</f>
        <v>4205</v>
      </c>
      <c r="AZ65" s="9">
        <f t="shared" si="47"/>
        <v>39</v>
      </c>
      <c r="BA65" s="5">
        <f t="shared" si="48"/>
        <v>1</v>
      </c>
      <c r="BB65" s="5" t="str">
        <f t="shared" si="49"/>
        <v>R</v>
      </c>
      <c r="BC65" s="5">
        <f t="shared" ref="BC65" si="105">IF(OR(BB65="R",BB65="RH"),1,0)</f>
        <v>1</v>
      </c>
      <c r="BD65" s="5">
        <f t="shared" si="51"/>
        <v>0</v>
      </c>
      <c r="BE65" s="5">
        <f t="shared" si="52"/>
        <v>0</v>
      </c>
      <c r="BF65" s="9" t="str">
        <f t="shared" si="53"/>
        <v>A forrás egyenlő a költséggel (I.ütem).</v>
      </c>
      <c r="BG65" s="5">
        <f t="shared" si="54"/>
        <v>1</v>
      </c>
      <c r="BH65" s="5">
        <f t="shared" si="55"/>
        <v>1</v>
      </c>
      <c r="BI65" s="5">
        <f t="shared" si="56"/>
        <v>0</v>
      </c>
      <c r="BJ65" s="5">
        <f t="shared" si="57"/>
        <v>1</v>
      </c>
      <c r="BK65" s="5">
        <f t="shared" ref="BK65" si="106">IF(AND($BJ65=1,$O65=$AQ65),1,IF(AND($BJ65=1,$O65&gt;$AQ65,AR65="igen"),1,0))</f>
        <v>1</v>
      </c>
      <c r="BL65" s="4" t="str">
        <f t="shared" si="59"/>
        <v>Nem hosszútávú a feladat.</v>
      </c>
      <c r="BM65" s="5">
        <f t="shared" si="60"/>
        <v>1</v>
      </c>
      <c r="BN65" s="5">
        <f t="shared" si="61"/>
        <v>0</v>
      </c>
      <c r="BO65" s="5">
        <f t="shared" si="62"/>
        <v>1</v>
      </c>
      <c r="BP65" s="5">
        <f t="shared" si="63"/>
        <v>0</v>
      </c>
      <c r="BQ65" s="5">
        <f t="shared" si="64"/>
        <v>1</v>
      </c>
      <c r="BR65" s="9" t="str">
        <f t="shared" si="65"/>
        <v>Nincs hosszútávú terv!</v>
      </c>
      <c r="BS65" s="5">
        <f t="shared" si="66"/>
        <v>1</v>
      </c>
      <c r="BT65" s="5">
        <f t="shared" si="67"/>
        <v>0</v>
      </c>
      <c r="BU65" s="5">
        <f t="shared" si="68"/>
        <v>1</v>
      </c>
      <c r="BV65" s="5">
        <f t="shared" si="69"/>
        <v>1</v>
      </c>
      <c r="BW65" s="5">
        <f t="shared" si="70"/>
        <v>1</v>
      </c>
      <c r="BX65" s="5">
        <f t="shared" si="71"/>
        <v>1</v>
      </c>
      <c r="BY65" s="5">
        <f t="shared" si="72"/>
        <v>1</v>
      </c>
      <c r="BZ65" s="5">
        <f t="shared" si="73"/>
        <v>1</v>
      </c>
      <c r="CA65" s="5">
        <f t="shared" si="74"/>
        <v>1</v>
      </c>
      <c r="CB65" s="5">
        <f t="shared" si="75"/>
        <v>1</v>
      </c>
      <c r="CC65" s="5">
        <f t="shared" si="76"/>
        <v>1</v>
      </c>
      <c r="CD65" s="5" t="str">
        <f t="shared" si="77"/>
        <v>?</v>
      </c>
      <c r="CE65" s="4" t="str">
        <f t="shared" ref="CE65" si="107">IF($BA65=0,$CD65,IF($BG65=0,"I. ütem forrása nincs kitöltve!",IF($BJ65=0,"II. ütem forrása nincs kitöltve!",IF($BD65=1,"Költségek üteme nem megfelelő (az időtartam és a költség üteme eltér)!",IF(AND(BH65=0,$BA65=1,$BJ65=1,$BD65=1),"Kötelező cellák kitöltve, de az I. ütem forrása hibás!",IF(AND(BJ65=0,$BA65=1,$BJ65=1,$BD65=1),"Kötelező cellák kitöltve, de a II. ütem forrása hibás!",IF(AND($BO65=1,$AZ65&lt;30),"Nullás a rövidtávú feladat és rövid (hiányzik) a hozzá tartozó indoklás!",IF(AND($BP65=1,$AZ65&lt;30),"Nullás a hosszútávú feladat és rövid (hiányzik) a hozzá tartozó indoklás!",IF(AND(BN65=1,C65="2011_RENDKÍVÜLI"),"II. ütemre nem tervezhet Rendkívüli feladatot!",IF(BH65=0,AD65,IF(BK65=0,AS65,IF(AND(BC65=1,$P65&gt;$N65),"EM rendelet 2. melléklet terhére elszámolt költség nem lehet nagyobb az I. ütemre tervezett tényleges költségnél!",IF($AC65&gt;$N65,"Többlet forrást jelölt meg az I. ütemnél! A forrás ne legyen több a költségnél.",IF($AQ65&gt;$O65,"Többlet forrást jelölt meg a II. ütemnél! A forrás ne legyen több a költségnél.","Kitöltés rendben!"))))))))))))))</f>
        <v>Kitöltés rendben!</v>
      </c>
      <c r="CF65" s="5">
        <f t="shared" ref="CF65" si="108">IF(A65="Kitöltés rendben!",1,0)</f>
        <v>1</v>
      </c>
      <c r="CG65" s="5">
        <f t="shared" si="80"/>
        <v>1</v>
      </c>
      <c r="CH65" s="5">
        <f t="shared" si="81"/>
        <v>0</v>
      </c>
    </row>
    <row r="66" spans="1:86" s="2" customFormat="1" ht="90" hidden="1" x14ac:dyDescent="0.25">
      <c r="A66" s="1" t="str">
        <f t="shared" si="41"/>
        <v>Kitöltés rendben!</v>
      </c>
      <c r="B66" s="184">
        <v>2</v>
      </c>
      <c r="C66" s="183" t="s">
        <v>86</v>
      </c>
      <c r="D66" s="185" t="s">
        <v>414</v>
      </c>
      <c r="E66" s="185" t="s">
        <v>413</v>
      </c>
      <c r="F66" s="186" t="str">
        <f>VLOOKUP($G66,Összesítő!$B:$F,2,FALSE)</f>
        <v>21-32629-1-004-00-02</v>
      </c>
      <c r="G66" s="183" t="s">
        <v>374</v>
      </c>
      <c r="H66" s="186" t="str">
        <f>AY66&amp;"_"&amp;AW66&amp;"_FIV_"&amp;LEFT(Előlap!$B$6,4)</f>
        <v>4231_63_FIV_2026</v>
      </c>
      <c r="I66" s="186" t="str">
        <f>VLOOKUP($G66,Összesítő!$B:$F,5,FALSE)</f>
        <v>Csönge, Kenyeri, Ostffyasszonyfa, Pápoc</v>
      </c>
      <c r="J66" s="186" t="str">
        <f>VLOOKUP($G66,Összesítő!$B:$F,4,FALSE)</f>
        <v>Csönge Község Önkormányzata, Kenyeri Község Önkormányzata, Ostffyasszonyfa Község Önkormányzata, Pápoc Község Önkormányzata</v>
      </c>
      <c r="K66" s="7">
        <f t="shared" si="42"/>
        <v>40000</v>
      </c>
      <c r="L66" s="184">
        <v>2028</v>
      </c>
      <c r="M66" s="184">
        <v>2036</v>
      </c>
      <c r="N66" s="13">
        <v>0</v>
      </c>
      <c r="O66" s="8">
        <v>40000</v>
      </c>
      <c r="P66" s="8">
        <v>0</v>
      </c>
      <c r="R66" s="8">
        <v>0</v>
      </c>
      <c r="S66" s="8">
        <v>0</v>
      </c>
      <c r="T66" s="8">
        <v>0</v>
      </c>
      <c r="U66" s="8">
        <v>0</v>
      </c>
      <c r="V66" s="8">
        <v>0</v>
      </c>
      <c r="W66" s="8">
        <v>0</v>
      </c>
      <c r="X66" s="8">
        <v>0</v>
      </c>
      <c r="Y66" s="8">
        <v>0</v>
      </c>
      <c r="Z66" s="8">
        <v>0</v>
      </c>
      <c r="AA66" s="8">
        <v>0</v>
      </c>
      <c r="AB66" s="8">
        <v>0</v>
      </c>
      <c r="AC66" s="7">
        <f t="shared" si="43"/>
        <v>0</v>
      </c>
      <c r="AD66" s="3" t="str">
        <f t="shared" si="44"/>
        <v>Nem rövidtávú a feladat.</v>
      </c>
      <c r="AF66" s="8">
        <v>3590</v>
      </c>
      <c r="AG66" s="8">
        <v>0</v>
      </c>
      <c r="AH66" s="8">
        <v>0</v>
      </c>
      <c r="AI66" s="8">
        <v>0</v>
      </c>
      <c r="AJ66" s="8">
        <v>0</v>
      </c>
      <c r="AK66" s="8">
        <v>0</v>
      </c>
      <c r="AL66" s="8">
        <v>0</v>
      </c>
      <c r="AM66" s="8">
        <v>0</v>
      </c>
      <c r="AN66" s="8">
        <v>0</v>
      </c>
      <c r="AO66" s="8">
        <v>0</v>
      </c>
      <c r="AP66" s="8">
        <v>0</v>
      </c>
      <c r="AQ66" s="7">
        <f t="shared" si="45"/>
        <v>3590</v>
      </c>
      <c r="AR66" s="183" t="s">
        <v>415</v>
      </c>
      <c r="AS66" s="3" t="str">
        <f t="shared" si="46"/>
        <v>Forráshiányos a feladat!</v>
      </c>
      <c r="AU66" s="185"/>
      <c r="AV66" s="185" t="s">
        <v>133</v>
      </c>
      <c r="AW66" s="186">
        <f>COUNTA($G$3:G66)</f>
        <v>63</v>
      </c>
      <c r="AY66" s="9">
        <f>VLOOKUP($G66,Összesítő!$B:$F,3,FALSE)</f>
        <v>4231</v>
      </c>
      <c r="AZ66" s="9">
        <f t="shared" si="47"/>
        <v>0</v>
      </c>
      <c r="BA66" s="5">
        <f t="shared" si="48"/>
        <v>1</v>
      </c>
      <c r="BB66" s="5" t="str">
        <f t="shared" si="49"/>
        <v>H</v>
      </c>
      <c r="BC66" s="5">
        <f t="shared" si="50"/>
        <v>0</v>
      </c>
      <c r="BD66" s="5">
        <f t="shared" si="51"/>
        <v>0</v>
      </c>
      <c r="BE66" s="5">
        <f t="shared" si="52"/>
        <v>0</v>
      </c>
      <c r="BF66" s="9" t="str">
        <f t="shared" si="53"/>
        <v>Nem rövidtávú a feladat.</v>
      </c>
      <c r="BG66" s="5">
        <f t="shared" si="54"/>
        <v>1</v>
      </c>
      <c r="BH66" s="5">
        <f t="shared" si="55"/>
        <v>1</v>
      </c>
      <c r="BI66" s="5">
        <f t="shared" si="56"/>
        <v>1</v>
      </c>
      <c r="BJ66" s="5">
        <f t="shared" si="57"/>
        <v>1</v>
      </c>
      <c r="BK66" s="5">
        <f t="shared" si="58"/>
        <v>1</v>
      </c>
      <c r="BL66" s="4" t="str">
        <f t="shared" si="59"/>
        <v>Forráshiányos a feladat!</v>
      </c>
      <c r="BM66" s="5">
        <f t="shared" si="60"/>
        <v>0</v>
      </c>
      <c r="BN66" s="5">
        <f t="shared" si="61"/>
        <v>1</v>
      </c>
      <c r="BO66" s="5">
        <f t="shared" si="62"/>
        <v>0</v>
      </c>
      <c r="BP66" s="5">
        <f t="shared" si="63"/>
        <v>0</v>
      </c>
      <c r="BQ66" s="5">
        <f t="shared" si="64"/>
        <v>0</v>
      </c>
      <c r="BR66" s="9">
        <f t="shared" si="65"/>
        <v>0</v>
      </c>
      <c r="BS66" s="5">
        <f t="shared" si="66"/>
        <v>0</v>
      </c>
      <c r="BT66" s="5">
        <f t="shared" si="67"/>
        <v>0</v>
      </c>
      <c r="BU66" s="5">
        <f t="shared" si="68"/>
        <v>1</v>
      </c>
      <c r="BV66" s="5">
        <f t="shared" si="69"/>
        <v>1</v>
      </c>
      <c r="BW66" s="5">
        <f t="shared" si="70"/>
        <v>1</v>
      </c>
      <c r="BX66" s="5">
        <f t="shared" si="71"/>
        <v>1</v>
      </c>
      <c r="BY66" s="5">
        <f t="shared" si="72"/>
        <v>1</v>
      </c>
      <c r="BZ66" s="5">
        <f t="shared" si="73"/>
        <v>1</v>
      </c>
      <c r="CA66" s="5">
        <f t="shared" si="74"/>
        <v>1</v>
      </c>
      <c r="CB66" s="5">
        <f t="shared" si="75"/>
        <v>1</v>
      </c>
      <c r="CC66" s="5">
        <f t="shared" si="76"/>
        <v>1</v>
      </c>
      <c r="CD66" s="5" t="str">
        <f t="shared" si="77"/>
        <v>?</v>
      </c>
      <c r="CE66" s="4" t="str">
        <f t="shared" si="78"/>
        <v>Kitöltés rendben!</v>
      </c>
      <c r="CF66" s="5">
        <f t="shared" si="79"/>
        <v>1</v>
      </c>
      <c r="CG66" s="5">
        <f t="shared" si="80"/>
        <v>0</v>
      </c>
      <c r="CH66" s="5">
        <f t="shared" si="81"/>
        <v>1</v>
      </c>
    </row>
    <row r="67" spans="1:86" s="2" customFormat="1" ht="90" hidden="1" x14ac:dyDescent="0.25">
      <c r="A67" s="1" t="str">
        <f t="shared" si="41"/>
        <v>Kitöltés rendben!</v>
      </c>
      <c r="B67" s="184">
        <v>2</v>
      </c>
      <c r="C67" s="183" t="s">
        <v>86</v>
      </c>
      <c r="D67" s="185" t="s">
        <v>440</v>
      </c>
      <c r="E67" s="185" t="s">
        <v>413</v>
      </c>
      <c r="F67" s="186" t="str">
        <f>VLOOKUP($G67,Összesítő!$B:$F,2,FALSE)</f>
        <v>21-32629-1-004-00-02</v>
      </c>
      <c r="G67" s="183" t="s">
        <v>374</v>
      </c>
      <c r="H67" s="186" t="str">
        <f>AY67&amp;"_"&amp;AW67&amp;"_FIV_"&amp;LEFT(Előlap!$B$6,4)</f>
        <v>4231_64_FIV_2026</v>
      </c>
      <c r="I67" s="186" t="str">
        <f>VLOOKUP($G67,Összesítő!$B:$F,5,FALSE)</f>
        <v>Csönge, Kenyeri, Ostffyasszonyfa, Pápoc</v>
      </c>
      <c r="J67" s="186" t="str">
        <f>VLOOKUP($G67,Összesítő!$B:$F,4,FALSE)</f>
        <v>Csönge Község Önkormányzata, Kenyeri Község Önkormányzata, Ostffyasszonyfa Község Önkormányzata, Pápoc Község Önkormányzata</v>
      </c>
      <c r="K67" s="7">
        <f t="shared" si="42"/>
        <v>25000</v>
      </c>
      <c r="L67" s="184">
        <v>2028</v>
      </c>
      <c r="M67" s="184">
        <v>2036</v>
      </c>
      <c r="N67" s="13">
        <v>0</v>
      </c>
      <c r="O67" s="8">
        <v>25000</v>
      </c>
      <c r="P67" s="8">
        <v>0</v>
      </c>
      <c r="R67" s="8">
        <v>0</v>
      </c>
      <c r="S67" s="8">
        <v>0</v>
      </c>
      <c r="T67" s="8">
        <v>0</v>
      </c>
      <c r="U67" s="8">
        <v>0</v>
      </c>
      <c r="V67" s="8">
        <v>0</v>
      </c>
      <c r="W67" s="8">
        <v>0</v>
      </c>
      <c r="X67" s="8">
        <v>0</v>
      </c>
      <c r="Y67" s="8">
        <v>0</v>
      </c>
      <c r="Z67" s="8">
        <v>0</v>
      </c>
      <c r="AA67" s="8">
        <v>0</v>
      </c>
      <c r="AB67" s="8">
        <v>0</v>
      </c>
      <c r="AC67" s="7">
        <f t="shared" si="43"/>
        <v>0</v>
      </c>
      <c r="AD67" s="3" t="str">
        <f t="shared" si="44"/>
        <v>Nem rövidtávú a feladat.</v>
      </c>
      <c r="AF67" s="8">
        <v>2210</v>
      </c>
      <c r="AG67" s="8">
        <v>0</v>
      </c>
      <c r="AH67" s="8">
        <v>0</v>
      </c>
      <c r="AI67" s="8">
        <v>0</v>
      </c>
      <c r="AJ67" s="8">
        <v>0</v>
      </c>
      <c r="AK67" s="8">
        <v>0</v>
      </c>
      <c r="AL67" s="8">
        <v>0</v>
      </c>
      <c r="AM67" s="8">
        <v>0</v>
      </c>
      <c r="AN67" s="8">
        <v>0</v>
      </c>
      <c r="AO67" s="8">
        <v>0</v>
      </c>
      <c r="AP67" s="8">
        <v>0</v>
      </c>
      <c r="AQ67" s="7">
        <f t="shared" si="45"/>
        <v>2210</v>
      </c>
      <c r="AR67" s="183" t="s">
        <v>415</v>
      </c>
      <c r="AS67" s="3" t="str">
        <f t="shared" si="46"/>
        <v>Forráshiányos a feladat!</v>
      </c>
      <c r="AU67" s="185"/>
      <c r="AV67" s="185" t="s">
        <v>133</v>
      </c>
      <c r="AW67" s="186">
        <f>COUNTA($G$3:G67)</f>
        <v>64</v>
      </c>
      <c r="AY67" s="9">
        <f>VLOOKUP($G67,Összesítő!$B:$F,3,FALSE)</f>
        <v>4231</v>
      </c>
      <c r="AZ67" s="9">
        <f t="shared" si="47"/>
        <v>0</v>
      </c>
      <c r="BA67" s="5">
        <f t="shared" si="48"/>
        <v>1</v>
      </c>
      <c r="BB67" s="5" t="str">
        <f t="shared" si="49"/>
        <v>H</v>
      </c>
      <c r="BC67" s="5">
        <f t="shared" si="50"/>
        <v>0</v>
      </c>
      <c r="BD67" s="5">
        <f t="shared" si="51"/>
        <v>0</v>
      </c>
      <c r="BE67" s="5">
        <f t="shared" si="52"/>
        <v>0</v>
      </c>
      <c r="BF67" s="9" t="str">
        <f t="shared" si="53"/>
        <v>Nem rövidtávú a feladat.</v>
      </c>
      <c r="BG67" s="5">
        <f t="shared" si="54"/>
        <v>1</v>
      </c>
      <c r="BH67" s="5">
        <f t="shared" si="55"/>
        <v>1</v>
      </c>
      <c r="BI67" s="5">
        <f t="shared" si="56"/>
        <v>1</v>
      </c>
      <c r="BJ67" s="5">
        <f t="shared" si="57"/>
        <v>1</v>
      </c>
      <c r="BK67" s="5">
        <f t="shared" si="58"/>
        <v>1</v>
      </c>
      <c r="BL67" s="4" t="str">
        <f t="shared" si="59"/>
        <v>Forráshiányos a feladat!</v>
      </c>
      <c r="BM67" s="5">
        <f t="shared" si="60"/>
        <v>0</v>
      </c>
      <c r="BN67" s="5">
        <f t="shared" si="61"/>
        <v>1</v>
      </c>
      <c r="BO67" s="5">
        <f t="shared" si="62"/>
        <v>0</v>
      </c>
      <c r="BP67" s="5">
        <f t="shared" si="63"/>
        <v>0</v>
      </c>
      <c r="BQ67" s="5">
        <f t="shared" si="64"/>
        <v>0</v>
      </c>
      <c r="BR67" s="9">
        <f t="shared" si="65"/>
        <v>0</v>
      </c>
      <c r="BS67" s="5">
        <f t="shared" si="66"/>
        <v>0</v>
      </c>
      <c r="BT67" s="5">
        <f t="shared" si="67"/>
        <v>0</v>
      </c>
      <c r="BU67" s="5">
        <f t="shared" si="68"/>
        <v>1</v>
      </c>
      <c r="BV67" s="5">
        <f t="shared" si="69"/>
        <v>1</v>
      </c>
      <c r="BW67" s="5">
        <f t="shared" si="70"/>
        <v>1</v>
      </c>
      <c r="BX67" s="5">
        <f t="shared" si="71"/>
        <v>1</v>
      </c>
      <c r="BY67" s="5">
        <f t="shared" si="72"/>
        <v>1</v>
      </c>
      <c r="BZ67" s="5">
        <f t="shared" si="73"/>
        <v>1</v>
      </c>
      <c r="CA67" s="5">
        <f t="shared" si="74"/>
        <v>1</v>
      </c>
      <c r="CB67" s="5">
        <f t="shared" si="75"/>
        <v>1</v>
      </c>
      <c r="CC67" s="5">
        <f t="shared" si="76"/>
        <v>1</v>
      </c>
      <c r="CD67" s="5" t="str">
        <f t="shared" si="77"/>
        <v>?</v>
      </c>
      <c r="CE67" s="4" t="str">
        <f t="shared" si="78"/>
        <v>Kitöltés rendben!</v>
      </c>
      <c r="CF67" s="5">
        <f t="shared" si="79"/>
        <v>1</v>
      </c>
      <c r="CG67" s="5">
        <f t="shared" si="80"/>
        <v>0</v>
      </c>
      <c r="CH67" s="5">
        <f t="shared" si="81"/>
        <v>1</v>
      </c>
    </row>
    <row r="68" spans="1:86" s="2" customFormat="1" ht="90" hidden="1" x14ac:dyDescent="0.25">
      <c r="A68" s="1" t="str">
        <f t="shared" si="41"/>
        <v>Kitöltés rendben!</v>
      </c>
      <c r="B68" s="184">
        <v>2</v>
      </c>
      <c r="C68" s="183" t="s">
        <v>101</v>
      </c>
      <c r="D68" s="185" t="s">
        <v>441</v>
      </c>
      <c r="E68" s="185" t="s">
        <v>413</v>
      </c>
      <c r="F68" s="186" t="str">
        <f>VLOOKUP($G68,Összesítő!$B:$F,2,FALSE)</f>
        <v>21-32629-1-004-00-02</v>
      </c>
      <c r="G68" s="183" t="s">
        <v>374</v>
      </c>
      <c r="H68" s="186" t="str">
        <f>AY68&amp;"_"&amp;AW68&amp;"_FIV_"&amp;LEFT(Előlap!$B$6,4)</f>
        <v>4231_65_FIV_2026</v>
      </c>
      <c r="I68" s="186" t="str">
        <f>VLOOKUP($G68,Összesítő!$B:$F,5,FALSE)</f>
        <v>Csönge, Kenyeri, Ostffyasszonyfa, Pápoc</v>
      </c>
      <c r="J68" s="186" t="str">
        <f>VLOOKUP($G68,Összesítő!$B:$F,4,FALSE)</f>
        <v>Csönge Község Önkormányzata, Kenyeri Község Önkormányzata, Ostffyasszonyfa Község Önkormányzata, Pápoc Község Önkormányzata</v>
      </c>
      <c r="K68" s="7">
        <f t="shared" si="42"/>
        <v>10000</v>
      </c>
      <c r="L68" s="184">
        <v>2028</v>
      </c>
      <c r="M68" s="184">
        <v>2036</v>
      </c>
      <c r="N68" s="13">
        <v>0</v>
      </c>
      <c r="O68" s="8">
        <v>10000</v>
      </c>
      <c r="P68" s="8">
        <v>0</v>
      </c>
      <c r="R68" s="8">
        <v>0</v>
      </c>
      <c r="S68" s="8">
        <v>0</v>
      </c>
      <c r="T68" s="8">
        <v>0</v>
      </c>
      <c r="U68" s="8">
        <v>0</v>
      </c>
      <c r="V68" s="8">
        <v>0</v>
      </c>
      <c r="W68" s="8">
        <v>0</v>
      </c>
      <c r="X68" s="8">
        <v>0</v>
      </c>
      <c r="Y68" s="8">
        <v>0</v>
      </c>
      <c r="Z68" s="8">
        <v>0</v>
      </c>
      <c r="AA68" s="8">
        <v>0</v>
      </c>
      <c r="AB68" s="8">
        <v>0</v>
      </c>
      <c r="AC68" s="7">
        <f t="shared" si="43"/>
        <v>0</v>
      </c>
      <c r="AD68" s="3" t="str">
        <f t="shared" si="44"/>
        <v>Nem rövidtávú a feladat.</v>
      </c>
      <c r="AF68" s="8">
        <v>830</v>
      </c>
      <c r="AG68" s="8">
        <v>0</v>
      </c>
      <c r="AH68" s="8">
        <v>0</v>
      </c>
      <c r="AI68" s="8">
        <v>0</v>
      </c>
      <c r="AJ68" s="8">
        <v>0</v>
      </c>
      <c r="AK68" s="8">
        <v>0</v>
      </c>
      <c r="AL68" s="8">
        <v>0</v>
      </c>
      <c r="AM68" s="8">
        <v>0</v>
      </c>
      <c r="AN68" s="8">
        <v>0</v>
      </c>
      <c r="AO68" s="8">
        <v>0</v>
      </c>
      <c r="AP68" s="8">
        <v>0</v>
      </c>
      <c r="AQ68" s="7">
        <f t="shared" si="45"/>
        <v>830</v>
      </c>
      <c r="AR68" s="183" t="s">
        <v>415</v>
      </c>
      <c r="AS68" s="3" t="str">
        <f t="shared" si="46"/>
        <v>Forráshiányos a feladat!</v>
      </c>
      <c r="AU68" s="185"/>
      <c r="AV68" s="185" t="s">
        <v>133</v>
      </c>
      <c r="AW68" s="186">
        <f>COUNTA($G$3:G68)</f>
        <v>65</v>
      </c>
      <c r="AY68" s="9">
        <f>VLOOKUP($G68,Összesítő!$B:$F,3,FALSE)</f>
        <v>4231</v>
      </c>
      <c r="AZ68" s="9">
        <f t="shared" si="47"/>
        <v>0</v>
      </c>
      <c r="BA68" s="5">
        <f t="shared" si="48"/>
        <v>1</v>
      </c>
      <c r="BB68" s="5" t="str">
        <f t="shared" si="49"/>
        <v>H</v>
      </c>
      <c r="BC68" s="5">
        <f t="shared" si="50"/>
        <v>0</v>
      </c>
      <c r="BD68" s="5">
        <f t="shared" si="51"/>
        <v>0</v>
      </c>
      <c r="BE68" s="5">
        <f t="shared" si="52"/>
        <v>0</v>
      </c>
      <c r="BF68" s="9" t="str">
        <f t="shared" si="53"/>
        <v>Nem rövidtávú a feladat.</v>
      </c>
      <c r="BG68" s="5">
        <f t="shared" si="54"/>
        <v>1</v>
      </c>
      <c r="BH68" s="5">
        <f t="shared" si="55"/>
        <v>1</v>
      </c>
      <c r="BI68" s="5">
        <f t="shared" si="56"/>
        <v>1</v>
      </c>
      <c r="BJ68" s="5">
        <f t="shared" si="57"/>
        <v>1</v>
      </c>
      <c r="BK68" s="5">
        <f t="shared" si="58"/>
        <v>1</v>
      </c>
      <c r="BL68" s="4" t="str">
        <f t="shared" si="59"/>
        <v>Forráshiányos a feladat!</v>
      </c>
      <c r="BM68" s="5">
        <f t="shared" si="60"/>
        <v>0</v>
      </c>
      <c r="BN68" s="5">
        <f t="shared" si="61"/>
        <v>1</v>
      </c>
      <c r="BO68" s="5">
        <f t="shared" si="62"/>
        <v>0</v>
      </c>
      <c r="BP68" s="5">
        <f t="shared" si="63"/>
        <v>0</v>
      </c>
      <c r="BQ68" s="5">
        <f t="shared" si="64"/>
        <v>0</v>
      </c>
      <c r="BR68" s="9">
        <f t="shared" si="65"/>
        <v>0</v>
      </c>
      <c r="BS68" s="5">
        <f t="shared" si="66"/>
        <v>0</v>
      </c>
      <c r="BT68" s="5">
        <f t="shared" si="67"/>
        <v>0</v>
      </c>
      <c r="BU68" s="5">
        <f t="shared" si="68"/>
        <v>1</v>
      </c>
      <c r="BV68" s="5">
        <f t="shared" si="69"/>
        <v>1</v>
      </c>
      <c r="BW68" s="5">
        <f t="shared" si="70"/>
        <v>1</v>
      </c>
      <c r="BX68" s="5">
        <f t="shared" si="71"/>
        <v>1</v>
      </c>
      <c r="BY68" s="5">
        <f t="shared" si="72"/>
        <v>1</v>
      </c>
      <c r="BZ68" s="5">
        <f t="shared" si="73"/>
        <v>1</v>
      </c>
      <c r="CA68" s="5">
        <f t="shared" si="74"/>
        <v>1</v>
      </c>
      <c r="CB68" s="5">
        <f t="shared" si="75"/>
        <v>1</v>
      </c>
      <c r="CC68" s="5">
        <f t="shared" si="76"/>
        <v>1</v>
      </c>
      <c r="CD68" s="5" t="str">
        <f t="shared" si="77"/>
        <v>?</v>
      </c>
      <c r="CE68" s="4" t="str">
        <f t="shared" si="78"/>
        <v>Kitöltés rendben!</v>
      </c>
      <c r="CF68" s="5">
        <f t="shared" si="79"/>
        <v>1</v>
      </c>
      <c r="CG68" s="5">
        <f t="shared" si="80"/>
        <v>0</v>
      </c>
      <c r="CH68" s="5">
        <f t="shared" si="81"/>
        <v>1</v>
      </c>
    </row>
    <row r="69" spans="1:86" s="2" customFormat="1" ht="90" hidden="1" x14ac:dyDescent="0.25">
      <c r="A69" s="1" t="str">
        <f t="shared" si="41"/>
        <v>Kitöltés rendben!</v>
      </c>
      <c r="B69" s="184">
        <v>2</v>
      </c>
      <c r="C69" s="183" t="s">
        <v>37</v>
      </c>
      <c r="D69" s="185" t="s">
        <v>442</v>
      </c>
      <c r="E69" s="185" t="s">
        <v>413</v>
      </c>
      <c r="F69" s="186" t="str">
        <f>VLOOKUP($G69,Összesítő!$B:$F,2,FALSE)</f>
        <v>21-32629-1-004-00-02</v>
      </c>
      <c r="G69" s="183" t="s">
        <v>374</v>
      </c>
      <c r="H69" s="186" t="str">
        <f>AY69&amp;"_"&amp;AW69&amp;"_FIV_"&amp;LEFT(Előlap!$B$6,4)</f>
        <v>4231_66_FIV_2026</v>
      </c>
      <c r="I69" s="186" t="str">
        <f>VLOOKUP($G69,Összesítő!$B:$F,5,FALSE)</f>
        <v>Csönge, Kenyeri, Ostffyasszonyfa, Pápoc</v>
      </c>
      <c r="J69" s="186" t="str">
        <f>VLOOKUP($G69,Összesítő!$B:$F,4,FALSE)</f>
        <v>Csönge Község Önkormányzata, Kenyeri Község Önkormányzata, Ostffyasszonyfa Község Önkormányzata, Pápoc Község Önkormányzata</v>
      </c>
      <c r="K69" s="7">
        <f t="shared" si="42"/>
        <v>40000</v>
      </c>
      <c r="L69" s="184">
        <v>2028</v>
      </c>
      <c r="M69" s="184">
        <v>2036</v>
      </c>
      <c r="N69" s="13">
        <v>0</v>
      </c>
      <c r="O69" s="8">
        <v>40000</v>
      </c>
      <c r="P69" s="8">
        <v>0</v>
      </c>
      <c r="R69" s="8">
        <v>0</v>
      </c>
      <c r="S69" s="8">
        <v>0</v>
      </c>
      <c r="T69" s="8">
        <v>0</v>
      </c>
      <c r="U69" s="8">
        <v>0</v>
      </c>
      <c r="V69" s="8">
        <v>0</v>
      </c>
      <c r="W69" s="8">
        <v>0</v>
      </c>
      <c r="X69" s="8">
        <v>0</v>
      </c>
      <c r="Y69" s="8">
        <v>0</v>
      </c>
      <c r="Z69" s="8">
        <v>0</v>
      </c>
      <c r="AA69" s="8">
        <v>0</v>
      </c>
      <c r="AB69" s="8">
        <v>0</v>
      </c>
      <c r="AC69" s="7">
        <f t="shared" si="43"/>
        <v>0</v>
      </c>
      <c r="AD69" s="3" t="str">
        <f t="shared" si="44"/>
        <v>Nem rövidtávú a feladat.</v>
      </c>
      <c r="AF69" s="8">
        <v>3590</v>
      </c>
      <c r="AG69" s="8">
        <v>0</v>
      </c>
      <c r="AH69" s="8">
        <v>0</v>
      </c>
      <c r="AI69" s="8">
        <v>0</v>
      </c>
      <c r="AJ69" s="8">
        <v>0</v>
      </c>
      <c r="AK69" s="8">
        <v>0</v>
      </c>
      <c r="AL69" s="8">
        <v>0</v>
      </c>
      <c r="AM69" s="8">
        <v>0</v>
      </c>
      <c r="AN69" s="8">
        <v>0</v>
      </c>
      <c r="AO69" s="8">
        <v>0</v>
      </c>
      <c r="AP69" s="8">
        <v>0</v>
      </c>
      <c r="AQ69" s="7">
        <f t="shared" si="45"/>
        <v>3590</v>
      </c>
      <c r="AR69" s="183" t="s">
        <v>415</v>
      </c>
      <c r="AS69" s="3" t="str">
        <f t="shared" si="46"/>
        <v>Forráshiányos a feladat!</v>
      </c>
      <c r="AU69" s="185"/>
      <c r="AV69" s="185" t="s">
        <v>133</v>
      </c>
      <c r="AW69" s="186">
        <f>COUNTA($G$3:G69)</f>
        <v>66</v>
      </c>
      <c r="AY69" s="9">
        <f>VLOOKUP($G69,Összesítő!$B:$F,3,FALSE)</f>
        <v>4231</v>
      </c>
      <c r="AZ69" s="9">
        <f t="shared" si="47"/>
        <v>0</v>
      </c>
      <c r="BA69" s="5">
        <f t="shared" si="48"/>
        <v>1</v>
      </c>
      <c r="BB69" s="5" t="str">
        <f t="shared" si="49"/>
        <v>H</v>
      </c>
      <c r="BC69" s="5">
        <f t="shared" si="50"/>
        <v>0</v>
      </c>
      <c r="BD69" s="5">
        <f t="shared" si="51"/>
        <v>0</v>
      </c>
      <c r="BE69" s="5">
        <f t="shared" si="52"/>
        <v>0</v>
      </c>
      <c r="BF69" s="9" t="str">
        <f t="shared" si="53"/>
        <v>Nem rövidtávú a feladat.</v>
      </c>
      <c r="BG69" s="5">
        <f t="shared" si="54"/>
        <v>1</v>
      </c>
      <c r="BH69" s="5">
        <f t="shared" si="55"/>
        <v>1</v>
      </c>
      <c r="BI69" s="5">
        <f t="shared" si="56"/>
        <v>1</v>
      </c>
      <c r="BJ69" s="5">
        <f t="shared" si="57"/>
        <v>1</v>
      </c>
      <c r="BK69" s="5">
        <f t="shared" si="58"/>
        <v>1</v>
      </c>
      <c r="BL69" s="4" t="str">
        <f t="shared" si="59"/>
        <v>Forráshiányos a feladat!</v>
      </c>
      <c r="BM69" s="5">
        <f t="shared" si="60"/>
        <v>0</v>
      </c>
      <c r="BN69" s="5">
        <f t="shared" si="61"/>
        <v>1</v>
      </c>
      <c r="BO69" s="5">
        <f t="shared" si="62"/>
        <v>0</v>
      </c>
      <c r="BP69" s="5">
        <f t="shared" si="63"/>
        <v>0</v>
      </c>
      <c r="BQ69" s="5">
        <f t="shared" si="64"/>
        <v>0</v>
      </c>
      <c r="BR69" s="9">
        <f t="shared" si="65"/>
        <v>0</v>
      </c>
      <c r="BS69" s="5">
        <f t="shared" si="66"/>
        <v>0</v>
      </c>
      <c r="BT69" s="5">
        <f t="shared" si="67"/>
        <v>0</v>
      </c>
      <c r="BU69" s="5">
        <f t="shared" si="68"/>
        <v>1</v>
      </c>
      <c r="BV69" s="5">
        <f t="shared" si="69"/>
        <v>1</v>
      </c>
      <c r="BW69" s="5">
        <f t="shared" si="70"/>
        <v>1</v>
      </c>
      <c r="BX69" s="5">
        <f t="shared" si="71"/>
        <v>1</v>
      </c>
      <c r="BY69" s="5">
        <f t="shared" si="72"/>
        <v>1</v>
      </c>
      <c r="BZ69" s="5">
        <f t="shared" si="73"/>
        <v>1</v>
      </c>
      <c r="CA69" s="5">
        <f t="shared" si="74"/>
        <v>1</v>
      </c>
      <c r="CB69" s="5">
        <f t="shared" si="75"/>
        <v>1</v>
      </c>
      <c r="CC69" s="5">
        <f t="shared" si="76"/>
        <v>1</v>
      </c>
      <c r="CD69" s="5" t="str">
        <f t="shared" si="77"/>
        <v>?</v>
      </c>
      <c r="CE69" s="4" t="str">
        <f t="shared" si="78"/>
        <v>Kitöltés rendben!</v>
      </c>
      <c r="CF69" s="5">
        <f t="shared" si="79"/>
        <v>1</v>
      </c>
      <c r="CG69" s="5">
        <f t="shared" si="80"/>
        <v>0</v>
      </c>
      <c r="CH69" s="5">
        <f t="shared" si="81"/>
        <v>1</v>
      </c>
    </row>
    <row r="70" spans="1:86" s="2" customFormat="1" ht="90" hidden="1" x14ac:dyDescent="0.25">
      <c r="A70" s="1" t="str">
        <f t="shared" si="41"/>
        <v>Kitöltés rendben!</v>
      </c>
      <c r="B70" s="184">
        <v>1</v>
      </c>
      <c r="C70" s="183" t="s">
        <v>50</v>
      </c>
      <c r="D70" s="185" t="s">
        <v>448</v>
      </c>
      <c r="E70" s="185" t="s">
        <v>413</v>
      </c>
      <c r="F70" s="186" t="str">
        <f>VLOOKUP($G70,Összesítő!$B:$F,2,FALSE)</f>
        <v>21-32629-1-004-00-02</v>
      </c>
      <c r="G70" s="183" t="s">
        <v>374</v>
      </c>
      <c r="H70" s="186" t="str">
        <f>AY70&amp;"_"&amp;AW70&amp;"_FIV_"&amp;LEFT(Előlap!$B$6,4)</f>
        <v>4231_67_FIV_2026</v>
      </c>
      <c r="I70" s="186" t="str">
        <f>VLOOKUP($G70,Összesítő!$B:$F,5,FALSE)</f>
        <v>Csönge, Kenyeri, Ostffyasszonyfa, Pápoc</v>
      </c>
      <c r="J70" s="186" t="str">
        <f>VLOOKUP($G70,Összesítő!$B:$F,4,FALSE)</f>
        <v>Csönge Község Önkormányzata, Kenyeri Község Önkormányzata, Ostffyasszonyfa Község Önkormányzata, Pápoc Község Önkormányzata</v>
      </c>
      <c r="K70" s="7">
        <f t="shared" si="42"/>
        <v>45000</v>
      </c>
      <c r="L70" s="184">
        <v>2027</v>
      </c>
      <c r="M70" s="184">
        <v>2036</v>
      </c>
      <c r="N70" s="13">
        <v>10000</v>
      </c>
      <c r="O70" s="8">
        <v>35000</v>
      </c>
      <c r="P70" s="8">
        <v>0</v>
      </c>
      <c r="R70" s="8">
        <v>10000</v>
      </c>
      <c r="S70" s="8">
        <v>0</v>
      </c>
      <c r="T70" s="8">
        <v>0</v>
      </c>
      <c r="U70" s="8">
        <v>0</v>
      </c>
      <c r="V70" s="8">
        <v>0</v>
      </c>
      <c r="W70" s="8">
        <v>0</v>
      </c>
      <c r="X70" s="8">
        <v>0</v>
      </c>
      <c r="Y70" s="8">
        <v>0</v>
      </c>
      <c r="Z70" s="8">
        <v>0</v>
      </c>
      <c r="AA70" s="8">
        <v>0</v>
      </c>
      <c r="AB70" s="8">
        <v>0</v>
      </c>
      <c r="AC70" s="7">
        <f t="shared" si="43"/>
        <v>10000</v>
      </c>
      <c r="AD70" s="3" t="str">
        <f t="shared" si="44"/>
        <v>A forrás egyenlő a költséggel (I.ütem).</v>
      </c>
      <c r="AF70" s="8">
        <v>3310</v>
      </c>
      <c r="AG70" s="8">
        <v>0</v>
      </c>
      <c r="AH70" s="8">
        <v>0</v>
      </c>
      <c r="AI70" s="8">
        <v>0</v>
      </c>
      <c r="AJ70" s="8">
        <v>0</v>
      </c>
      <c r="AK70" s="8">
        <v>0</v>
      </c>
      <c r="AL70" s="8">
        <v>0</v>
      </c>
      <c r="AM70" s="8">
        <v>0</v>
      </c>
      <c r="AN70" s="8">
        <v>0</v>
      </c>
      <c r="AO70" s="8">
        <v>0</v>
      </c>
      <c r="AP70" s="8">
        <v>0</v>
      </c>
      <c r="AQ70" s="7">
        <f t="shared" si="45"/>
        <v>3310</v>
      </c>
      <c r="AR70" s="183" t="s">
        <v>415</v>
      </c>
      <c r="AS70" s="3" t="str">
        <f t="shared" si="46"/>
        <v>Forráshiányos a feladat!</v>
      </c>
      <c r="AU70" s="185"/>
      <c r="AV70" s="185" t="s">
        <v>133</v>
      </c>
      <c r="AW70" s="186">
        <f>COUNTA($G$3:G70)</f>
        <v>67</v>
      </c>
      <c r="AY70" s="9">
        <f>VLOOKUP($G70,Összesítő!$B:$F,3,FALSE)</f>
        <v>4231</v>
      </c>
      <c r="AZ70" s="9">
        <f t="shared" si="47"/>
        <v>0</v>
      </c>
      <c r="BA70" s="5">
        <f t="shared" si="48"/>
        <v>1</v>
      </c>
      <c r="BB70" s="5" t="str">
        <f t="shared" si="49"/>
        <v>RH</v>
      </c>
      <c r="BC70" s="5">
        <f t="shared" si="50"/>
        <v>1</v>
      </c>
      <c r="BD70" s="5">
        <f t="shared" si="51"/>
        <v>0</v>
      </c>
      <c r="BE70" s="5">
        <f t="shared" si="52"/>
        <v>0</v>
      </c>
      <c r="BF70" s="9" t="str">
        <f t="shared" si="53"/>
        <v>A forrás egyenlő a költséggel (I.ütem).</v>
      </c>
      <c r="BG70" s="5">
        <f t="shared" si="54"/>
        <v>1</v>
      </c>
      <c r="BH70" s="5">
        <f t="shared" si="55"/>
        <v>1</v>
      </c>
      <c r="BI70" s="5">
        <f t="shared" si="56"/>
        <v>1</v>
      </c>
      <c r="BJ70" s="5">
        <f t="shared" si="57"/>
        <v>1</v>
      </c>
      <c r="BK70" s="5">
        <f t="shared" si="58"/>
        <v>1</v>
      </c>
      <c r="BL70" s="4" t="str">
        <f t="shared" si="59"/>
        <v>Forráshiányos a feladat!</v>
      </c>
      <c r="BM70" s="5">
        <f t="shared" si="60"/>
        <v>0</v>
      </c>
      <c r="BN70" s="5">
        <f t="shared" si="61"/>
        <v>1</v>
      </c>
      <c r="BO70" s="5">
        <f t="shared" si="62"/>
        <v>0</v>
      </c>
      <c r="BP70" s="5">
        <f t="shared" si="63"/>
        <v>0</v>
      </c>
      <c r="BQ70" s="5">
        <f t="shared" si="64"/>
        <v>0</v>
      </c>
      <c r="BR70" s="9">
        <f t="shared" si="65"/>
        <v>0</v>
      </c>
      <c r="BS70" s="5">
        <f t="shared" si="66"/>
        <v>0</v>
      </c>
      <c r="BT70" s="5">
        <f t="shared" si="67"/>
        <v>0</v>
      </c>
      <c r="BU70" s="5">
        <f t="shared" si="68"/>
        <v>1</v>
      </c>
      <c r="BV70" s="5">
        <f t="shared" si="69"/>
        <v>1</v>
      </c>
      <c r="BW70" s="5">
        <f t="shared" si="70"/>
        <v>1</v>
      </c>
      <c r="BX70" s="5">
        <f t="shared" si="71"/>
        <v>1</v>
      </c>
      <c r="BY70" s="5">
        <f t="shared" si="72"/>
        <v>1</v>
      </c>
      <c r="BZ70" s="5">
        <f t="shared" si="73"/>
        <v>1</v>
      </c>
      <c r="CA70" s="5">
        <f t="shared" si="74"/>
        <v>1</v>
      </c>
      <c r="CB70" s="5">
        <f t="shared" si="75"/>
        <v>1</v>
      </c>
      <c r="CC70" s="5">
        <f t="shared" si="76"/>
        <v>1</v>
      </c>
      <c r="CD70" s="5" t="str">
        <f t="shared" si="77"/>
        <v>?</v>
      </c>
      <c r="CE70" s="4" t="str">
        <f t="shared" si="78"/>
        <v>Kitöltés rendben!</v>
      </c>
      <c r="CF70" s="5">
        <f t="shared" si="79"/>
        <v>1</v>
      </c>
      <c r="CG70" s="5">
        <f t="shared" si="80"/>
        <v>1</v>
      </c>
      <c r="CH70" s="5">
        <f t="shared" si="81"/>
        <v>1</v>
      </c>
    </row>
    <row r="71" spans="1:86" s="2" customFormat="1" ht="90" hidden="1" x14ac:dyDescent="0.25">
      <c r="A71" s="1" t="str">
        <f t="shared" si="41"/>
        <v>Kitöltés rendben!</v>
      </c>
      <c r="B71" s="184">
        <v>2</v>
      </c>
      <c r="C71" s="183" t="s">
        <v>69</v>
      </c>
      <c r="D71" s="185" t="s">
        <v>449</v>
      </c>
      <c r="E71" s="185" t="s">
        <v>413</v>
      </c>
      <c r="F71" s="186" t="str">
        <f>VLOOKUP($G71,Összesítő!$B:$F,2,FALSE)</f>
        <v>21-32629-1-004-00-02</v>
      </c>
      <c r="G71" s="183" t="s">
        <v>374</v>
      </c>
      <c r="H71" s="186" t="str">
        <f>AY71&amp;"_"&amp;AW71&amp;"_FIV_"&amp;LEFT(Előlap!$B$6,4)</f>
        <v>4231_68_FIV_2026</v>
      </c>
      <c r="I71" s="186" t="str">
        <f>VLOOKUP($G71,Összesítő!$B:$F,5,FALSE)</f>
        <v>Csönge, Kenyeri, Ostffyasszonyfa, Pápoc</v>
      </c>
      <c r="J71" s="186" t="str">
        <f>VLOOKUP($G71,Összesítő!$B:$F,4,FALSE)</f>
        <v>Csönge Község Önkormányzata, Kenyeri Község Önkormányzata, Ostffyasszonyfa Község Önkormányzata, Pápoc Község Önkormányzata</v>
      </c>
      <c r="K71" s="7">
        <f t="shared" si="42"/>
        <v>30000</v>
      </c>
      <c r="L71" s="184">
        <v>2028</v>
      </c>
      <c r="M71" s="184">
        <v>2036</v>
      </c>
      <c r="N71" s="13">
        <v>0</v>
      </c>
      <c r="O71" s="8">
        <v>30000</v>
      </c>
      <c r="P71" s="8">
        <v>0</v>
      </c>
      <c r="R71" s="8">
        <v>0</v>
      </c>
      <c r="S71" s="8">
        <v>0</v>
      </c>
      <c r="T71" s="8">
        <v>0</v>
      </c>
      <c r="U71" s="8">
        <v>0</v>
      </c>
      <c r="V71" s="8">
        <v>0</v>
      </c>
      <c r="W71" s="8">
        <v>0</v>
      </c>
      <c r="X71" s="8">
        <v>0</v>
      </c>
      <c r="Y71" s="8">
        <v>0</v>
      </c>
      <c r="Z71" s="8">
        <v>0</v>
      </c>
      <c r="AA71" s="8">
        <v>0</v>
      </c>
      <c r="AB71" s="8">
        <v>0</v>
      </c>
      <c r="AC71" s="7">
        <f t="shared" si="43"/>
        <v>0</v>
      </c>
      <c r="AD71" s="3" t="str">
        <f t="shared" si="44"/>
        <v>Nem rövidtávú a feladat.</v>
      </c>
      <c r="AF71" s="8">
        <v>2760</v>
      </c>
      <c r="AG71" s="8">
        <v>0</v>
      </c>
      <c r="AH71" s="8">
        <v>0</v>
      </c>
      <c r="AI71" s="8">
        <v>0</v>
      </c>
      <c r="AJ71" s="8">
        <v>0</v>
      </c>
      <c r="AK71" s="8">
        <v>0</v>
      </c>
      <c r="AL71" s="8">
        <v>0</v>
      </c>
      <c r="AM71" s="8">
        <v>0</v>
      </c>
      <c r="AN71" s="8">
        <v>0</v>
      </c>
      <c r="AO71" s="8">
        <v>0</v>
      </c>
      <c r="AP71" s="8">
        <v>0</v>
      </c>
      <c r="AQ71" s="7">
        <f t="shared" si="45"/>
        <v>2760</v>
      </c>
      <c r="AR71" s="183" t="s">
        <v>415</v>
      </c>
      <c r="AS71" s="3" t="str">
        <f t="shared" si="46"/>
        <v>Forráshiányos a feladat!</v>
      </c>
      <c r="AU71" s="185"/>
      <c r="AV71" s="185" t="s">
        <v>133</v>
      </c>
      <c r="AW71" s="186">
        <f>COUNTA($G$3:G71)</f>
        <v>68</v>
      </c>
      <c r="AY71" s="9">
        <f>VLOOKUP($G71,Összesítő!$B:$F,3,FALSE)</f>
        <v>4231</v>
      </c>
      <c r="AZ71" s="9">
        <f t="shared" si="47"/>
        <v>0</v>
      </c>
      <c r="BA71" s="5">
        <f t="shared" si="48"/>
        <v>1</v>
      </c>
      <c r="BB71" s="5" t="str">
        <f t="shared" si="49"/>
        <v>H</v>
      </c>
      <c r="BC71" s="5">
        <f t="shared" si="50"/>
        <v>0</v>
      </c>
      <c r="BD71" s="5">
        <f t="shared" si="51"/>
        <v>0</v>
      </c>
      <c r="BE71" s="5">
        <f t="shared" si="52"/>
        <v>0</v>
      </c>
      <c r="BF71" s="9" t="str">
        <f t="shared" si="53"/>
        <v>Nem rövidtávú a feladat.</v>
      </c>
      <c r="BG71" s="5">
        <f t="shared" si="54"/>
        <v>1</v>
      </c>
      <c r="BH71" s="5">
        <f t="shared" si="55"/>
        <v>1</v>
      </c>
      <c r="BI71" s="5">
        <f t="shared" si="56"/>
        <v>1</v>
      </c>
      <c r="BJ71" s="5">
        <f t="shared" si="57"/>
        <v>1</v>
      </c>
      <c r="BK71" s="5">
        <f t="shared" si="58"/>
        <v>1</v>
      </c>
      <c r="BL71" s="4" t="str">
        <f t="shared" si="59"/>
        <v>Forráshiányos a feladat!</v>
      </c>
      <c r="BM71" s="5">
        <f t="shared" si="60"/>
        <v>0</v>
      </c>
      <c r="BN71" s="5">
        <f t="shared" si="61"/>
        <v>1</v>
      </c>
      <c r="BO71" s="5">
        <f t="shared" si="62"/>
        <v>0</v>
      </c>
      <c r="BP71" s="5">
        <f t="shared" si="63"/>
        <v>0</v>
      </c>
      <c r="BQ71" s="5">
        <f t="shared" si="64"/>
        <v>0</v>
      </c>
      <c r="BR71" s="9">
        <f t="shared" si="65"/>
        <v>0</v>
      </c>
      <c r="BS71" s="5">
        <f t="shared" si="66"/>
        <v>0</v>
      </c>
      <c r="BT71" s="5">
        <f t="shared" si="67"/>
        <v>0</v>
      </c>
      <c r="BU71" s="5">
        <f t="shared" si="68"/>
        <v>1</v>
      </c>
      <c r="BV71" s="5">
        <f t="shared" si="69"/>
        <v>1</v>
      </c>
      <c r="BW71" s="5">
        <f t="shared" si="70"/>
        <v>1</v>
      </c>
      <c r="BX71" s="5">
        <f t="shared" si="71"/>
        <v>1</v>
      </c>
      <c r="BY71" s="5">
        <f t="shared" si="72"/>
        <v>1</v>
      </c>
      <c r="BZ71" s="5">
        <f t="shared" si="73"/>
        <v>1</v>
      </c>
      <c r="CA71" s="5">
        <f t="shared" si="74"/>
        <v>1</v>
      </c>
      <c r="CB71" s="5">
        <f t="shared" si="75"/>
        <v>1</v>
      </c>
      <c r="CC71" s="5">
        <f t="shared" si="76"/>
        <v>1</v>
      </c>
      <c r="CD71" s="5" t="str">
        <f t="shared" si="77"/>
        <v>?</v>
      </c>
      <c r="CE71" s="4" t="str">
        <f t="shared" si="78"/>
        <v>Kitöltés rendben!</v>
      </c>
      <c r="CF71" s="5">
        <f t="shared" si="79"/>
        <v>1</v>
      </c>
      <c r="CG71" s="5">
        <f t="shared" si="80"/>
        <v>0</v>
      </c>
      <c r="CH71" s="5">
        <f t="shared" si="81"/>
        <v>1</v>
      </c>
    </row>
    <row r="72" spans="1:86" s="2" customFormat="1" ht="90" hidden="1" x14ac:dyDescent="0.25">
      <c r="A72" s="1" t="str">
        <f t="shared" si="41"/>
        <v>Kitöltés rendben!</v>
      </c>
      <c r="B72" s="184">
        <v>2</v>
      </c>
      <c r="C72" s="183" t="s">
        <v>101</v>
      </c>
      <c r="D72" s="185" t="s">
        <v>450</v>
      </c>
      <c r="E72" s="185" t="s">
        <v>413</v>
      </c>
      <c r="F72" s="186" t="str">
        <f>VLOOKUP($G72,Összesítő!$B:$F,2,FALSE)</f>
        <v>21-32629-1-004-00-02</v>
      </c>
      <c r="G72" s="183" t="s">
        <v>374</v>
      </c>
      <c r="H72" s="186" t="str">
        <f>AY72&amp;"_"&amp;AW72&amp;"_FIV_"&amp;LEFT(Előlap!$B$6,4)</f>
        <v>4231_69_FIV_2026</v>
      </c>
      <c r="I72" s="186" t="str">
        <f>VLOOKUP($G72,Összesítő!$B:$F,5,FALSE)</f>
        <v>Csönge, Kenyeri, Ostffyasszonyfa, Pápoc</v>
      </c>
      <c r="J72" s="186" t="str">
        <f>VLOOKUP($G72,Összesítő!$B:$F,4,FALSE)</f>
        <v>Csönge Község Önkormányzata, Kenyeri Község Önkormányzata, Ostffyasszonyfa Község Önkormányzata, Pápoc Község Önkormányzata</v>
      </c>
      <c r="K72" s="7">
        <f t="shared" si="42"/>
        <v>20000</v>
      </c>
      <c r="L72" s="184">
        <v>2028</v>
      </c>
      <c r="M72" s="184">
        <v>2036</v>
      </c>
      <c r="N72" s="13">
        <v>0</v>
      </c>
      <c r="O72" s="8">
        <v>20000</v>
      </c>
      <c r="P72" s="8">
        <v>0</v>
      </c>
      <c r="R72" s="8">
        <v>0</v>
      </c>
      <c r="S72" s="8">
        <v>0</v>
      </c>
      <c r="T72" s="8">
        <v>0</v>
      </c>
      <c r="U72" s="8">
        <v>0</v>
      </c>
      <c r="V72" s="8">
        <v>0</v>
      </c>
      <c r="W72" s="8">
        <v>0</v>
      </c>
      <c r="X72" s="8">
        <v>0</v>
      </c>
      <c r="Y72" s="8">
        <v>0</v>
      </c>
      <c r="Z72" s="8">
        <v>0</v>
      </c>
      <c r="AA72" s="8">
        <v>0</v>
      </c>
      <c r="AB72" s="8">
        <v>0</v>
      </c>
      <c r="AC72" s="7">
        <f t="shared" si="43"/>
        <v>0</v>
      </c>
      <c r="AD72" s="3" t="str">
        <f t="shared" si="44"/>
        <v>Nem rövidtávú a feladat.</v>
      </c>
      <c r="AF72" s="8">
        <v>1930</v>
      </c>
      <c r="AG72" s="8">
        <v>0</v>
      </c>
      <c r="AH72" s="8">
        <v>0</v>
      </c>
      <c r="AI72" s="8">
        <v>0</v>
      </c>
      <c r="AJ72" s="8">
        <v>0</v>
      </c>
      <c r="AK72" s="8">
        <v>0</v>
      </c>
      <c r="AL72" s="8">
        <v>0</v>
      </c>
      <c r="AM72" s="8">
        <v>0</v>
      </c>
      <c r="AN72" s="8">
        <v>0</v>
      </c>
      <c r="AO72" s="8">
        <v>0</v>
      </c>
      <c r="AP72" s="8">
        <v>0</v>
      </c>
      <c r="AQ72" s="7">
        <f t="shared" si="45"/>
        <v>1930</v>
      </c>
      <c r="AR72" s="183" t="s">
        <v>415</v>
      </c>
      <c r="AS72" s="3" t="str">
        <f t="shared" si="46"/>
        <v>Forráshiányos a feladat!</v>
      </c>
      <c r="AU72" s="185"/>
      <c r="AV72" s="185" t="s">
        <v>133</v>
      </c>
      <c r="AW72" s="186">
        <f>COUNTA($G$3:G72)</f>
        <v>69</v>
      </c>
      <c r="AY72" s="9">
        <f>VLOOKUP($G72,Összesítő!$B:$F,3,FALSE)</f>
        <v>4231</v>
      </c>
      <c r="AZ72" s="9">
        <f t="shared" si="47"/>
        <v>0</v>
      </c>
      <c r="BA72" s="5">
        <f t="shared" si="48"/>
        <v>1</v>
      </c>
      <c r="BB72" s="5" t="str">
        <f t="shared" si="49"/>
        <v>H</v>
      </c>
      <c r="BC72" s="5">
        <f t="shared" si="50"/>
        <v>0</v>
      </c>
      <c r="BD72" s="5">
        <f t="shared" si="51"/>
        <v>0</v>
      </c>
      <c r="BE72" s="5">
        <f t="shared" si="52"/>
        <v>0</v>
      </c>
      <c r="BF72" s="9" t="str">
        <f t="shared" si="53"/>
        <v>Nem rövidtávú a feladat.</v>
      </c>
      <c r="BG72" s="5">
        <f t="shared" si="54"/>
        <v>1</v>
      </c>
      <c r="BH72" s="5">
        <f t="shared" si="55"/>
        <v>1</v>
      </c>
      <c r="BI72" s="5">
        <f t="shared" si="56"/>
        <v>1</v>
      </c>
      <c r="BJ72" s="5">
        <f t="shared" si="57"/>
        <v>1</v>
      </c>
      <c r="BK72" s="5">
        <f t="shared" si="58"/>
        <v>1</v>
      </c>
      <c r="BL72" s="4" t="str">
        <f t="shared" si="59"/>
        <v>Forráshiányos a feladat!</v>
      </c>
      <c r="BM72" s="5">
        <f t="shared" si="60"/>
        <v>0</v>
      </c>
      <c r="BN72" s="5">
        <f t="shared" si="61"/>
        <v>1</v>
      </c>
      <c r="BO72" s="5">
        <f t="shared" si="62"/>
        <v>0</v>
      </c>
      <c r="BP72" s="5">
        <f t="shared" si="63"/>
        <v>0</v>
      </c>
      <c r="BQ72" s="5">
        <f t="shared" si="64"/>
        <v>0</v>
      </c>
      <c r="BR72" s="9">
        <f t="shared" si="65"/>
        <v>0</v>
      </c>
      <c r="BS72" s="5">
        <f t="shared" si="66"/>
        <v>0</v>
      </c>
      <c r="BT72" s="5">
        <f t="shared" si="67"/>
        <v>0</v>
      </c>
      <c r="BU72" s="5">
        <f t="shared" si="68"/>
        <v>1</v>
      </c>
      <c r="BV72" s="5">
        <f t="shared" si="69"/>
        <v>1</v>
      </c>
      <c r="BW72" s="5">
        <f t="shared" si="70"/>
        <v>1</v>
      </c>
      <c r="BX72" s="5">
        <f t="shared" si="71"/>
        <v>1</v>
      </c>
      <c r="BY72" s="5">
        <f t="shared" si="72"/>
        <v>1</v>
      </c>
      <c r="BZ72" s="5">
        <f t="shared" si="73"/>
        <v>1</v>
      </c>
      <c r="CA72" s="5">
        <f t="shared" si="74"/>
        <v>1</v>
      </c>
      <c r="CB72" s="5">
        <f t="shared" si="75"/>
        <v>1</v>
      </c>
      <c r="CC72" s="5">
        <f t="shared" si="76"/>
        <v>1</v>
      </c>
      <c r="CD72" s="5" t="str">
        <f t="shared" si="77"/>
        <v>?</v>
      </c>
      <c r="CE72" s="4" t="str">
        <f t="shared" si="78"/>
        <v>Kitöltés rendben!</v>
      </c>
      <c r="CF72" s="5">
        <f t="shared" si="79"/>
        <v>1</v>
      </c>
      <c r="CG72" s="5">
        <f t="shared" si="80"/>
        <v>0</v>
      </c>
      <c r="CH72" s="5">
        <f t="shared" si="81"/>
        <v>1</v>
      </c>
    </row>
    <row r="73" spans="1:86" s="2" customFormat="1" ht="90" hidden="1" x14ac:dyDescent="0.25">
      <c r="A73" s="1" t="str">
        <f t="shared" si="41"/>
        <v>Kitöltés rendben!</v>
      </c>
      <c r="B73" s="184">
        <v>1</v>
      </c>
      <c r="C73" s="183" t="s">
        <v>438</v>
      </c>
      <c r="D73" s="185" t="s">
        <v>435</v>
      </c>
      <c r="E73" s="185" t="s">
        <v>413</v>
      </c>
      <c r="F73" s="186" t="str">
        <f>VLOOKUP($G73,Összesítő!$B:$F,2,FALSE)</f>
        <v>21-32629-1-004-00-02</v>
      </c>
      <c r="G73" s="183" t="s">
        <v>374</v>
      </c>
      <c r="H73" s="186" t="str">
        <f>AY73&amp;"_"&amp;AW73&amp;"_FIV_"&amp;LEFT(Előlap!$B$6,4)</f>
        <v>4231_70_FIV_2026</v>
      </c>
      <c r="I73" s="186" t="str">
        <f>VLOOKUP($G73,Összesítő!$B:$F,5,FALSE)</f>
        <v>Csönge, Kenyeri, Ostffyasszonyfa, Pápoc</v>
      </c>
      <c r="J73" s="186" t="str">
        <f>VLOOKUP($G73,Összesítő!$B:$F,4,FALSE)</f>
        <v>Csönge Község Önkormányzata, Kenyeri Község Önkormányzata, Ostffyasszonyfa Község Önkormányzata, Pápoc Község Önkormányzata</v>
      </c>
      <c r="K73" s="7">
        <f t="shared" si="42"/>
        <v>1812</v>
      </c>
      <c r="L73" s="184">
        <v>2027</v>
      </c>
      <c r="M73" s="184">
        <v>2027</v>
      </c>
      <c r="N73" s="13">
        <v>1812</v>
      </c>
      <c r="O73" s="8">
        <v>0</v>
      </c>
      <c r="P73" s="8">
        <v>0</v>
      </c>
      <c r="R73" s="8">
        <v>1812</v>
      </c>
      <c r="S73" s="8">
        <v>0</v>
      </c>
      <c r="T73" s="8">
        <v>0</v>
      </c>
      <c r="U73" s="8">
        <v>0</v>
      </c>
      <c r="V73" s="8">
        <v>0</v>
      </c>
      <c r="W73" s="8">
        <v>0</v>
      </c>
      <c r="X73" s="8">
        <v>0</v>
      </c>
      <c r="Y73" s="8">
        <v>0</v>
      </c>
      <c r="Z73" s="8">
        <v>0</v>
      </c>
      <c r="AA73" s="8">
        <v>0</v>
      </c>
      <c r="AB73" s="8">
        <v>0</v>
      </c>
      <c r="AC73" s="7">
        <f t="shared" si="43"/>
        <v>1812</v>
      </c>
      <c r="AD73" s="3" t="str">
        <f t="shared" si="44"/>
        <v>A forrás egyenlő a költséggel (I.ütem).</v>
      </c>
      <c r="AF73" s="8">
        <v>0</v>
      </c>
      <c r="AG73" s="8">
        <v>0</v>
      </c>
      <c r="AH73" s="8">
        <v>0</v>
      </c>
      <c r="AI73" s="8">
        <v>0</v>
      </c>
      <c r="AJ73" s="8">
        <v>0</v>
      </c>
      <c r="AK73" s="8">
        <v>0</v>
      </c>
      <c r="AL73" s="8">
        <v>0</v>
      </c>
      <c r="AM73" s="8">
        <v>0</v>
      </c>
      <c r="AN73" s="8">
        <v>0</v>
      </c>
      <c r="AO73" s="8">
        <v>0</v>
      </c>
      <c r="AP73" s="8">
        <v>0</v>
      </c>
      <c r="AQ73" s="7">
        <f t="shared" si="45"/>
        <v>0</v>
      </c>
      <c r="AR73" s="183" t="s">
        <v>466</v>
      </c>
      <c r="AS73" s="3" t="str">
        <f t="shared" si="46"/>
        <v>Nem hosszútávú a feladat.</v>
      </c>
      <c r="AU73" s="185"/>
      <c r="AV73" s="185" t="s">
        <v>133</v>
      </c>
      <c r="AW73" s="186">
        <f>COUNTA($G$3:G73)</f>
        <v>70</v>
      </c>
      <c r="AY73" s="9">
        <f>VLOOKUP($G73,Összesítő!$B:$F,3,FALSE)</f>
        <v>4231</v>
      </c>
      <c r="AZ73" s="9">
        <f t="shared" si="47"/>
        <v>0</v>
      </c>
      <c r="BA73" s="5">
        <f t="shared" si="48"/>
        <v>1</v>
      </c>
      <c r="BB73" s="5" t="str">
        <f t="shared" si="49"/>
        <v>R</v>
      </c>
      <c r="BC73" s="5">
        <f t="shared" si="50"/>
        <v>1</v>
      </c>
      <c r="BD73" s="5">
        <f t="shared" si="51"/>
        <v>0</v>
      </c>
      <c r="BE73" s="5">
        <f t="shared" si="52"/>
        <v>0</v>
      </c>
      <c r="BF73" s="9" t="str">
        <f t="shared" si="53"/>
        <v>A forrás egyenlő a költséggel (I.ütem).</v>
      </c>
      <c r="BG73" s="5">
        <f t="shared" si="54"/>
        <v>1</v>
      </c>
      <c r="BH73" s="5">
        <f t="shared" si="55"/>
        <v>1</v>
      </c>
      <c r="BI73" s="5">
        <f t="shared" si="56"/>
        <v>0</v>
      </c>
      <c r="BJ73" s="5">
        <f t="shared" si="57"/>
        <v>1</v>
      </c>
      <c r="BK73" s="5">
        <f t="shared" si="58"/>
        <v>1</v>
      </c>
      <c r="BL73" s="4" t="str">
        <f t="shared" si="59"/>
        <v>Nem hosszútávú a feladat.</v>
      </c>
      <c r="BM73" s="5">
        <f t="shared" si="60"/>
        <v>1</v>
      </c>
      <c r="BN73" s="5">
        <f t="shared" si="61"/>
        <v>0</v>
      </c>
      <c r="BO73" s="5">
        <f t="shared" si="62"/>
        <v>0</v>
      </c>
      <c r="BP73" s="5">
        <f t="shared" si="63"/>
        <v>0</v>
      </c>
      <c r="BQ73" s="5">
        <f t="shared" si="64"/>
        <v>0</v>
      </c>
      <c r="BR73" s="9" t="str">
        <f t="shared" si="65"/>
        <v>Nincs hosszútávú terv!</v>
      </c>
      <c r="BS73" s="5">
        <f t="shared" si="66"/>
        <v>0</v>
      </c>
      <c r="BT73" s="5">
        <f t="shared" si="67"/>
        <v>0</v>
      </c>
      <c r="BU73" s="5">
        <f t="shared" si="68"/>
        <v>1</v>
      </c>
      <c r="BV73" s="5">
        <f t="shared" si="69"/>
        <v>1</v>
      </c>
      <c r="BW73" s="5">
        <f t="shared" si="70"/>
        <v>1</v>
      </c>
      <c r="BX73" s="5">
        <f t="shared" si="71"/>
        <v>1</v>
      </c>
      <c r="BY73" s="5">
        <f t="shared" si="72"/>
        <v>1</v>
      </c>
      <c r="BZ73" s="5">
        <f t="shared" si="73"/>
        <v>1</v>
      </c>
      <c r="CA73" s="5">
        <f t="shared" si="74"/>
        <v>1</v>
      </c>
      <c r="CB73" s="5">
        <f t="shared" si="75"/>
        <v>1</v>
      </c>
      <c r="CC73" s="5">
        <f t="shared" si="76"/>
        <v>1</v>
      </c>
      <c r="CD73" s="5" t="str">
        <f t="shared" si="77"/>
        <v>?</v>
      </c>
      <c r="CE73" s="4" t="str">
        <f t="shared" si="78"/>
        <v>Kitöltés rendben!</v>
      </c>
      <c r="CF73" s="5">
        <f t="shared" si="79"/>
        <v>1</v>
      </c>
      <c r="CG73" s="5">
        <f t="shared" si="80"/>
        <v>1</v>
      </c>
      <c r="CH73" s="5">
        <f t="shared" si="81"/>
        <v>0</v>
      </c>
    </row>
    <row r="74" spans="1:86" s="2" customFormat="1" ht="30" hidden="1" x14ac:dyDescent="0.25">
      <c r="A74" s="1" t="str">
        <f t="shared" si="41"/>
        <v>Kitöltés rendben!</v>
      </c>
      <c r="B74" s="184">
        <v>2</v>
      </c>
      <c r="C74" s="183" t="s">
        <v>86</v>
      </c>
      <c r="D74" s="185" t="s">
        <v>414</v>
      </c>
      <c r="E74" s="185" t="s">
        <v>413</v>
      </c>
      <c r="F74" s="186" t="str">
        <f>VLOOKUP($G74,Összesítő!$B:$F,2,FALSE)</f>
        <v>21-09229-1-001-00-13</v>
      </c>
      <c r="G74" s="183" t="s">
        <v>242</v>
      </c>
      <c r="H74" s="186" t="str">
        <f>AY74&amp;"_"&amp;AW74&amp;"_FIV_"&amp;LEFT(Előlap!$B$6,4)</f>
        <v>4198_71_FIV_2026</v>
      </c>
      <c r="I74" s="186" t="str">
        <f>VLOOKUP($G74,Összesítő!$B:$F,5,FALSE)</f>
        <v>Tokorcs</v>
      </c>
      <c r="J74" s="186" t="str">
        <f>VLOOKUP($G74,Összesítő!$B:$F,4,FALSE)</f>
        <v>Tokorcs Község Önkormányzata</v>
      </c>
      <c r="K74" s="7">
        <f t="shared" si="42"/>
        <v>50000</v>
      </c>
      <c r="L74" s="184">
        <v>2028</v>
      </c>
      <c r="M74" s="184">
        <v>2036</v>
      </c>
      <c r="N74" s="13">
        <v>0</v>
      </c>
      <c r="O74" s="8">
        <v>50000</v>
      </c>
      <c r="P74" s="8">
        <v>0</v>
      </c>
      <c r="R74" s="8">
        <v>0</v>
      </c>
      <c r="S74" s="8">
        <v>0</v>
      </c>
      <c r="T74" s="8">
        <v>0</v>
      </c>
      <c r="U74" s="8">
        <v>0</v>
      </c>
      <c r="V74" s="8">
        <v>0</v>
      </c>
      <c r="W74" s="8">
        <v>0</v>
      </c>
      <c r="X74" s="8">
        <v>0</v>
      </c>
      <c r="Y74" s="8">
        <v>0</v>
      </c>
      <c r="Z74" s="8">
        <v>0</v>
      </c>
      <c r="AA74" s="8">
        <v>0</v>
      </c>
      <c r="AB74" s="8">
        <v>0</v>
      </c>
      <c r="AC74" s="7">
        <f t="shared" si="43"/>
        <v>0</v>
      </c>
      <c r="AD74" s="3" t="str">
        <f t="shared" si="44"/>
        <v>Nem rövidtávú a feladat.</v>
      </c>
      <c r="AF74" s="8">
        <v>1310</v>
      </c>
      <c r="AG74" s="8">
        <v>0</v>
      </c>
      <c r="AH74" s="8">
        <v>0</v>
      </c>
      <c r="AI74" s="8">
        <v>0</v>
      </c>
      <c r="AJ74" s="8">
        <v>0</v>
      </c>
      <c r="AK74" s="8">
        <v>0</v>
      </c>
      <c r="AL74" s="8">
        <v>0</v>
      </c>
      <c r="AM74" s="8">
        <v>0</v>
      </c>
      <c r="AN74" s="8">
        <v>0</v>
      </c>
      <c r="AO74" s="8">
        <v>0</v>
      </c>
      <c r="AP74" s="8">
        <v>0</v>
      </c>
      <c r="AQ74" s="7">
        <f t="shared" si="45"/>
        <v>1310</v>
      </c>
      <c r="AR74" s="183" t="s">
        <v>415</v>
      </c>
      <c r="AS74" s="3" t="str">
        <f t="shared" si="46"/>
        <v>Forráshiányos a feladat!</v>
      </c>
      <c r="AU74" s="185"/>
      <c r="AV74" s="185" t="s">
        <v>133</v>
      </c>
      <c r="AW74" s="186">
        <f>COUNTA($G$3:G74)</f>
        <v>71</v>
      </c>
      <c r="AY74" s="9">
        <f>VLOOKUP($G74,Összesítő!$B:$F,3,FALSE)</f>
        <v>4198</v>
      </c>
      <c r="AZ74" s="9">
        <f t="shared" si="47"/>
        <v>0</v>
      </c>
      <c r="BA74" s="5">
        <f t="shared" si="48"/>
        <v>1</v>
      </c>
      <c r="BB74" s="5" t="str">
        <f t="shared" si="49"/>
        <v>H</v>
      </c>
      <c r="BC74" s="5">
        <f t="shared" si="50"/>
        <v>0</v>
      </c>
      <c r="BD74" s="5">
        <f t="shared" si="51"/>
        <v>0</v>
      </c>
      <c r="BE74" s="5">
        <f t="shared" si="52"/>
        <v>0</v>
      </c>
      <c r="BF74" s="9" t="str">
        <f t="shared" si="53"/>
        <v>Nem rövidtávú a feladat.</v>
      </c>
      <c r="BG74" s="5">
        <f t="shared" si="54"/>
        <v>1</v>
      </c>
      <c r="BH74" s="5">
        <f t="shared" si="55"/>
        <v>1</v>
      </c>
      <c r="BI74" s="5">
        <f t="shared" si="56"/>
        <v>1</v>
      </c>
      <c r="BJ74" s="5">
        <f t="shared" si="57"/>
        <v>1</v>
      </c>
      <c r="BK74" s="5">
        <f t="shared" si="58"/>
        <v>1</v>
      </c>
      <c r="BL74" s="4" t="str">
        <f t="shared" si="59"/>
        <v>Forráshiányos a feladat!</v>
      </c>
      <c r="BM74" s="5">
        <f t="shared" si="60"/>
        <v>0</v>
      </c>
      <c r="BN74" s="5">
        <f t="shared" si="61"/>
        <v>1</v>
      </c>
      <c r="BO74" s="5">
        <f t="shared" si="62"/>
        <v>0</v>
      </c>
      <c r="BP74" s="5">
        <f t="shared" si="63"/>
        <v>0</v>
      </c>
      <c r="BQ74" s="5">
        <f t="shared" si="64"/>
        <v>0</v>
      </c>
      <c r="BR74" s="9">
        <f t="shared" si="65"/>
        <v>0</v>
      </c>
      <c r="BS74" s="5">
        <f t="shared" si="66"/>
        <v>0</v>
      </c>
      <c r="BT74" s="5">
        <f t="shared" si="67"/>
        <v>0</v>
      </c>
      <c r="BU74" s="5">
        <f t="shared" si="68"/>
        <v>1</v>
      </c>
      <c r="BV74" s="5">
        <f t="shared" si="69"/>
        <v>1</v>
      </c>
      <c r="BW74" s="5">
        <f t="shared" si="70"/>
        <v>1</v>
      </c>
      <c r="BX74" s="5">
        <f t="shared" si="71"/>
        <v>1</v>
      </c>
      <c r="BY74" s="5">
        <f t="shared" si="72"/>
        <v>1</v>
      </c>
      <c r="BZ74" s="5">
        <f t="shared" si="73"/>
        <v>1</v>
      </c>
      <c r="CA74" s="5">
        <f t="shared" si="74"/>
        <v>1</v>
      </c>
      <c r="CB74" s="5">
        <f t="shared" si="75"/>
        <v>1</v>
      </c>
      <c r="CC74" s="5">
        <f t="shared" si="76"/>
        <v>1</v>
      </c>
      <c r="CD74" s="5" t="str">
        <f t="shared" si="77"/>
        <v>?</v>
      </c>
      <c r="CE74" s="4" t="str">
        <f t="shared" si="78"/>
        <v>Kitöltés rendben!</v>
      </c>
      <c r="CF74" s="5">
        <f t="shared" si="79"/>
        <v>1</v>
      </c>
      <c r="CG74" s="5">
        <f t="shared" si="80"/>
        <v>0</v>
      </c>
      <c r="CH74" s="5">
        <f t="shared" si="81"/>
        <v>1</v>
      </c>
    </row>
    <row r="75" spans="1:86" s="2" customFormat="1" ht="30" hidden="1" x14ac:dyDescent="0.25">
      <c r="A75" s="1" t="str">
        <f t="shared" si="41"/>
        <v>Kitöltés rendben!</v>
      </c>
      <c r="B75" s="184">
        <v>2</v>
      </c>
      <c r="C75" s="183" t="s">
        <v>86</v>
      </c>
      <c r="D75" s="185" t="s">
        <v>440</v>
      </c>
      <c r="E75" s="185" t="s">
        <v>413</v>
      </c>
      <c r="F75" s="186" t="str">
        <f>VLOOKUP($G75,Összesítő!$B:$F,2,FALSE)</f>
        <v>21-09229-1-001-00-13</v>
      </c>
      <c r="G75" s="183" t="s">
        <v>242</v>
      </c>
      <c r="H75" s="186" t="str">
        <f>AY75&amp;"_"&amp;AW75&amp;"_FIV_"&amp;LEFT(Előlap!$B$6,4)</f>
        <v>4198_72_FIV_2026</v>
      </c>
      <c r="I75" s="186" t="str">
        <f>VLOOKUP($G75,Összesítő!$B:$F,5,FALSE)</f>
        <v>Tokorcs</v>
      </c>
      <c r="J75" s="186" t="str">
        <f>VLOOKUP($G75,Összesítő!$B:$F,4,FALSE)</f>
        <v>Tokorcs Község Önkormányzata</v>
      </c>
      <c r="K75" s="7">
        <f t="shared" si="42"/>
        <v>40000</v>
      </c>
      <c r="L75" s="184">
        <v>2028</v>
      </c>
      <c r="M75" s="184">
        <v>2036</v>
      </c>
      <c r="N75" s="13">
        <v>0</v>
      </c>
      <c r="O75" s="8">
        <v>40000</v>
      </c>
      <c r="P75" s="8">
        <v>0</v>
      </c>
      <c r="R75" s="8">
        <v>0</v>
      </c>
      <c r="S75" s="8">
        <v>0</v>
      </c>
      <c r="T75" s="8">
        <v>0</v>
      </c>
      <c r="U75" s="8">
        <v>0</v>
      </c>
      <c r="V75" s="8">
        <v>0</v>
      </c>
      <c r="W75" s="8">
        <v>0</v>
      </c>
      <c r="X75" s="8">
        <v>0</v>
      </c>
      <c r="Y75" s="8">
        <v>0</v>
      </c>
      <c r="Z75" s="8">
        <v>0</v>
      </c>
      <c r="AA75" s="8">
        <v>0</v>
      </c>
      <c r="AB75" s="8">
        <v>0</v>
      </c>
      <c r="AC75" s="7">
        <f t="shared" si="43"/>
        <v>0</v>
      </c>
      <c r="AD75" s="3" t="str">
        <f t="shared" si="44"/>
        <v>Nem rövidtávú a feladat.</v>
      </c>
      <c r="AF75" s="8">
        <v>1010</v>
      </c>
      <c r="AG75" s="8">
        <v>0</v>
      </c>
      <c r="AH75" s="8">
        <v>0</v>
      </c>
      <c r="AI75" s="8">
        <v>0</v>
      </c>
      <c r="AJ75" s="8">
        <v>0</v>
      </c>
      <c r="AK75" s="8">
        <v>0</v>
      </c>
      <c r="AL75" s="8">
        <v>0</v>
      </c>
      <c r="AM75" s="8">
        <v>0</v>
      </c>
      <c r="AN75" s="8">
        <v>0</v>
      </c>
      <c r="AO75" s="8">
        <v>0</v>
      </c>
      <c r="AP75" s="8">
        <v>0</v>
      </c>
      <c r="AQ75" s="7">
        <f t="shared" si="45"/>
        <v>1010</v>
      </c>
      <c r="AR75" s="183" t="s">
        <v>415</v>
      </c>
      <c r="AS75" s="3" t="str">
        <f t="shared" si="46"/>
        <v>Forráshiányos a feladat!</v>
      </c>
      <c r="AU75" s="185"/>
      <c r="AV75" s="185" t="s">
        <v>133</v>
      </c>
      <c r="AW75" s="186">
        <f>COUNTA($G$3:G75)</f>
        <v>72</v>
      </c>
      <c r="AY75" s="9">
        <f>VLOOKUP($G75,Összesítő!$B:$F,3,FALSE)</f>
        <v>4198</v>
      </c>
      <c r="AZ75" s="9">
        <f t="shared" si="47"/>
        <v>0</v>
      </c>
      <c r="BA75" s="5">
        <f t="shared" si="48"/>
        <v>1</v>
      </c>
      <c r="BB75" s="5" t="str">
        <f t="shared" si="49"/>
        <v>H</v>
      </c>
      <c r="BC75" s="5">
        <f t="shared" si="50"/>
        <v>0</v>
      </c>
      <c r="BD75" s="5">
        <f t="shared" si="51"/>
        <v>0</v>
      </c>
      <c r="BE75" s="5">
        <f t="shared" si="52"/>
        <v>0</v>
      </c>
      <c r="BF75" s="9" t="str">
        <f t="shared" si="53"/>
        <v>Nem rövidtávú a feladat.</v>
      </c>
      <c r="BG75" s="5">
        <f t="shared" si="54"/>
        <v>1</v>
      </c>
      <c r="BH75" s="5">
        <f t="shared" si="55"/>
        <v>1</v>
      </c>
      <c r="BI75" s="5">
        <f t="shared" si="56"/>
        <v>1</v>
      </c>
      <c r="BJ75" s="5">
        <f t="shared" si="57"/>
        <v>1</v>
      </c>
      <c r="BK75" s="5">
        <f t="shared" si="58"/>
        <v>1</v>
      </c>
      <c r="BL75" s="4" t="str">
        <f t="shared" si="59"/>
        <v>Forráshiányos a feladat!</v>
      </c>
      <c r="BM75" s="5">
        <f t="shared" si="60"/>
        <v>0</v>
      </c>
      <c r="BN75" s="5">
        <f t="shared" si="61"/>
        <v>1</v>
      </c>
      <c r="BO75" s="5">
        <f t="shared" si="62"/>
        <v>0</v>
      </c>
      <c r="BP75" s="5">
        <f t="shared" si="63"/>
        <v>0</v>
      </c>
      <c r="BQ75" s="5">
        <f t="shared" si="64"/>
        <v>0</v>
      </c>
      <c r="BR75" s="9">
        <f t="shared" si="65"/>
        <v>0</v>
      </c>
      <c r="BS75" s="5">
        <f t="shared" si="66"/>
        <v>0</v>
      </c>
      <c r="BT75" s="5">
        <f t="shared" si="67"/>
        <v>0</v>
      </c>
      <c r="BU75" s="5">
        <f t="shared" si="68"/>
        <v>1</v>
      </c>
      <c r="BV75" s="5">
        <f t="shared" si="69"/>
        <v>1</v>
      </c>
      <c r="BW75" s="5">
        <f t="shared" si="70"/>
        <v>1</v>
      </c>
      <c r="BX75" s="5">
        <f t="shared" si="71"/>
        <v>1</v>
      </c>
      <c r="BY75" s="5">
        <f t="shared" si="72"/>
        <v>1</v>
      </c>
      <c r="BZ75" s="5">
        <f t="shared" si="73"/>
        <v>1</v>
      </c>
      <c r="CA75" s="5">
        <f t="shared" si="74"/>
        <v>1</v>
      </c>
      <c r="CB75" s="5">
        <f t="shared" si="75"/>
        <v>1</v>
      </c>
      <c r="CC75" s="5">
        <f t="shared" si="76"/>
        <v>1</v>
      </c>
      <c r="CD75" s="5" t="str">
        <f t="shared" si="77"/>
        <v>?</v>
      </c>
      <c r="CE75" s="4" t="str">
        <f t="shared" si="78"/>
        <v>Kitöltés rendben!</v>
      </c>
      <c r="CF75" s="5">
        <f t="shared" si="79"/>
        <v>1</v>
      </c>
      <c r="CG75" s="5">
        <f t="shared" si="80"/>
        <v>0</v>
      </c>
      <c r="CH75" s="5">
        <f t="shared" si="81"/>
        <v>1</v>
      </c>
    </row>
    <row r="76" spans="1:86" s="2" customFormat="1" ht="30" hidden="1" x14ac:dyDescent="0.25">
      <c r="A76" s="1" t="str">
        <f t="shared" si="41"/>
        <v>Kitöltés rendben!</v>
      </c>
      <c r="B76" s="184">
        <v>2</v>
      </c>
      <c r="C76" s="183" t="s">
        <v>101</v>
      </c>
      <c r="D76" s="185" t="s">
        <v>441</v>
      </c>
      <c r="E76" s="185" t="s">
        <v>413</v>
      </c>
      <c r="F76" s="186" t="str">
        <f>VLOOKUP($G76,Összesítő!$B:$F,2,FALSE)</f>
        <v>21-09229-1-001-00-13</v>
      </c>
      <c r="G76" s="183" t="s">
        <v>242</v>
      </c>
      <c r="H76" s="186" t="str">
        <f>AY76&amp;"_"&amp;AW76&amp;"_FIV_"&amp;LEFT(Előlap!$B$6,4)</f>
        <v>4198_73_FIV_2026</v>
      </c>
      <c r="I76" s="186" t="str">
        <f>VLOOKUP($G76,Összesítő!$B:$F,5,FALSE)</f>
        <v>Tokorcs</v>
      </c>
      <c r="J76" s="186" t="str">
        <f>VLOOKUP($G76,Összesítő!$B:$F,4,FALSE)</f>
        <v>Tokorcs Község Önkormányzata</v>
      </c>
      <c r="K76" s="7">
        <f t="shared" si="42"/>
        <v>25000</v>
      </c>
      <c r="L76" s="184">
        <v>2028</v>
      </c>
      <c r="M76" s="184">
        <v>2036</v>
      </c>
      <c r="N76" s="13">
        <v>0</v>
      </c>
      <c r="O76" s="8">
        <v>25000</v>
      </c>
      <c r="P76" s="8">
        <v>0</v>
      </c>
      <c r="R76" s="8">
        <v>0</v>
      </c>
      <c r="S76" s="8">
        <v>0</v>
      </c>
      <c r="T76" s="8">
        <v>0</v>
      </c>
      <c r="U76" s="8">
        <v>0</v>
      </c>
      <c r="V76" s="8">
        <v>0</v>
      </c>
      <c r="W76" s="8">
        <v>0</v>
      </c>
      <c r="X76" s="8">
        <v>0</v>
      </c>
      <c r="Y76" s="8">
        <v>0</v>
      </c>
      <c r="Z76" s="8">
        <v>0</v>
      </c>
      <c r="AA76" s="8">
        <v>0</v>
      </c>
      <c r="AB76" s="8">
        <v>0</v>
      </c>
      <c r="AC76" s="7">
        <f t="shared" si="43"/>
        <v>0</v>
      </c>
      <c r="AD76" s="3" t="str">
        <f t="shared" si="44"/>
        <v>Nem rövidtávú a feladat.</v>
      </c>
      <c r="AF76" s="8">
        <v>650</v>
      </c>
      <c r="AG76" s="8">
        <v>0</v>
      </c>
      <c r="AH76" s="8">
        <v>0</v>
      </c>
      <c r="AI76" s="8">
        <v>0</v>
      </c>
      <c r="AJ76" s="8">
        <v>0</v>
      </c>
      <c r="AK76" s="8">
        <v>0</v>
      </c>
      <c r="AL76" s="8">
        <v>0</v>
      </c>
      <c r="AM76" s="8">
        <v>0</v>
      </c>
      <c r="AN76" s="8">
        <v>0</v>
      </c>
      <c r="AO76" s="8">
        <v>0</v>
      </c>
      <c r="AP76" s="8">
        <v>0</v>
      </c>
      <c r="AQ76" s="7">
        <f t="shared" si="45"/>
        <v>650</v>
      </c>
      <c r="AR76" s="183" t="s">
        <v>415</v>
      </c>
      <c r="AS76" s="3" t="str">
        <f t="shared" si="46"/>
        <v>Forráshiányos a feladat!</v>
      </c>
      <c r="AU76" s="185"/>
      <c r="AV76" s="185" t="s">
        <v>133</v>
      </c>
      <c r="AW76" s="186">
        <f>COUNTA($G$3:G76)</f>
        <v>73</v>
      </c>
      <c r="AY76" s="9">
        <f>VLOOKUP($G76,Összesítő!$B:$F,3,FALSE)</f>
        <v>4198</v>
      </c>
      <c r="AZ76" s="9">
        <f t="shared" si="47"/>
        <v>0</v>
      </c>
      <c r="BA76" s="5">
        <f t="shared" si="48"/>
        <v>1</v>
      </c>
      <c r="BB76" s="5" t="str">
        <f t="shared" si="49"/>
        <v>H</v>
      </c>
      <c r="BC76" s="5">
        <f t="shared" si="50"/>
        <v>0</v>
      </c>
      <c r="BD76" s="5">
        <f t="shared" si="51"/>
        <v>0</v>
      </c>
      <c r="BE76" s="5">
        <f t="shared" si="52"/>
        <v>0</v>
      </c>
      <c r="BF76" s="9" t="str">
        <f t="shared" si="53"/>
        <v>Nem rövidtávú a feladat.</v>
      </c>
      <c r="BG76" s="5">
        <f t="shared" si="54"/>
        <v>1</v>
      </c>
      <c r="BH76" s="5">
        <f t="shared" si="55"/>
        <v>1</v>
      </c>
      <c r="BI76" s="5">
        <f t="shared" si="56"/>
        <v>1</v>
      </c>
      <c r="BJ76" s="5">
        <f t="shared" si="57"/>
        <v>1</v>
      </c>
      <c r="BK76" s="5">
        <f t="shared" si="58"/>
        <v>1</v>
      </c>
      <c r="BL76" s="4" t="str">
        <f t="shared" si="59"/>
        <v>Forráshiányos a feladat!</v>
      </c>
      <c r="BM76" s="5">
        <f t="shared" si="60"/>
        <v>0</v>
      </c>
      <c r="BN76" s="5">
        <f t="shared" si="61"/>
        <v>1</v>
      </c>
      <c r="BO76" s="5">
        <f t="shared" si="62"/>
        <v>0</v>
      </c>
      <c r="BP76" s="5">
        <f t="shared" si="63"/>
        <v>0</v>
      </c>
      <c r="BQ76" s="5">
        <f t="shared" si="64"/>
        <v>0</v>
      </c>
      <c r="BR76" s="9">
        <f t="shared" si="65"/>
        <v>0</v>
      </c>
      <c r="BS76" s="5">
        <f t="shared" si="66"/>
        <v>0</v>
      </c>
      <c r="BT76" s="5">
        <f t="shared" si="67"/>
        <v>0</v>
      </c>
      <c r="BU76" s="5">
        <f t="shared" si="68"/>
        <v>1</v>
      </c>
      <c r="BV76" s="5">
        <f t="shared" si="69"/>
        <v>1</v>
      </c>
      <c r="BW76" s="5">
        <f t="shared" si="70"/>
        <v>1</v>
      </c>
      <c r="BX76" s="5">
        <f t="shared" si="71"/>
        <v>1</v>
      </c>
      <c r="BY76" s="5">
        <f t="shared" si="72"/>
        <v>1</v>
      </c>
      <c r="BZ76" s="5">
        <f t="shared" si="73"/>
        <v>1</v>
      </c>
      <c r="CA76" s="5">
        <f t="shared" si="74"/>
        <v>1</v>
      </c>
      <c r="CB76" s="5">
        <f t="shared" si="75"/>
        <v>1</v>
      </c>
      <c r="CC76" s="5">
        <f t="shared" si="76"/>
        <v>1</v>
      </c>
      <c r="CD76" s="5" t="str">
        <f t="shared" si="77"/>
        <v>?</v>
      </c>
      <c r="CE76" s="4" t="str">
        <f t="shared" si="78"/>
        <v>Kitöltés rendben!</v>
      </c>
      <c r="CF76" s="5">
        <f t="shared" si="79"/>
        <v>1</v>
      </c>
      <c r="CG76" s="5">
        <f t="shared" si="80"/>
        <v>0</v>
      </c>
      <c r="CH76" s="5">
        <f t="shared" si="81"/>
        <v>1</v>
      </c>
    </row>
    <row r="77" spans="1:86" s="2" customFormat="1" ht="30" hidden="1" x14ac:dyDescent="0.25">
      <c r="A77" s="1" t="str">
        <f t="shared" si="41"/>
        <v>Kitöltés rendben!</v>
      </c>
      <c r="B77" s="184">
        <v>2</v>
      </c>
      <c r="C77" s="183" t="s">
        <v>37</v>
      </c>
      <c r="D77" s="185" t="s">
        <v>442</v>
      </c>
      <c r="E77" s="185" t="s">
        <v>413</v>
      </c>
      <c r="F77" s="186" t="str">
        <f>VLOOKUP($G77,Összesítő!$B:$F,2,FALSE)</f>
        <v>21-09229-1-001-00-13</v>
      </c>
      <c r="G77" s="183" t="s">
        <v>242</v>
      </c>
      <c r="H77" s="186" t="str">
        <f>AY77&amp;"_"&amp;AW77&amp;"_FIV_"&amp;LEFT(Előlap!$B$6,4)</f>
        <v>4198_74_FIV_2026</v>
      </c>
      <c r="I77" s="186" t="str">
        <f>VLOOKUP($G77,Összesítő!$B:$F,5,FALSE)</f>
        <v>Tokorcs</v>
      </c>
      <c r="J77" s="186" t="str">
        <f>VLOOKUP($G77,Összesítő!$B:$F,4,FALSE)</f>
        <v>Tokorcs Község Önkormányzata</v>
      </c>
      <c r="K77" s="7">
        <f t="shared" si="42"/>
        <v>5000</v>
      </c>
      <c r="L77" s="184">
        <v>2028</v>
      </c>
      <c r="M77" s="184">
        <v>2036</v>
      </c>
      <c r="N77" s="13">
        <v>0</v>
      </c>
      <c r="O77" s="8">
        <v>5000</v>
      </c>
      <c r="P77" s="8">
        <v>0</v>
      </c>
      <c r="R77" s="8">
        <v>0</v>
      </c>
      <c r="S77" s="8">
        <v>0</v>
      </c>
      <c r="T77" s="8">
        <v>0</v>
      </c>
      <c r="U77" s="8">
        <v>0</v>
      </c>
      <c r="V77" s="8">
        <v>0</v>
      </c>
      <c r="W77" s="8">
        <v>0</v>
      </c>
      <c r="X77" s="8">
        <v>0</v>
      </c>
      <c r="Y77" s="8">
        <v>0</v>
      </c>
      <c r="Z77" s="8">
        <v>0</v>
      </c>
      <c r="AA77" s="8">
        <v>0</v>
      </c>
      <c r="AB77" s="8">
        <v>0</v>
      </c>
      <c r="AC77" s="7">
        <f t="shared" si="43"/>
        <v>0</v>
      </c>
      <c r="AD77" s="3" t="str">
        <f t="shared" si="44"/>
        <v>Nem rövidtávú a feladat.</v>
      </c>
      <c r="AF77" s="8">
        <v>120</v>
      </c>
      <c r="AG77" s="8">
        <v>0</v>
      </c>
      <c r="AH77" s="8">
        <v>0</v>
      </c>
      <c r="AI77" s="8">
        <v>0</v>
      </c>
      <c r="AJ77" s="8">
        <v>0</v>
      </c>
      <c r="AK77" s="8">
        <v>0</v>
      </c>
      <c r="AL77" s="8">
        <v>0</v>
      </c>
      <c r="AM77" s="8">
        <v>0</v>
      </c>
      <c r="AN77" s="8">
        <v>0</v>
      </c>
      <c r="AO77" s="8">
        <v>0</v>
      </c>
      <c r="AP77" s="8">
        <v>0</v>
      </c>
      <c r="AQ77" s="7">
        <f t="shared" si="45"/>
        <v>120</v>
      </c>
      <c r="AR77" s="183" t="s">
        <v>415</v>
      </c>
      <c r="AS77" s="3" t="str">
        <f t="shared" si="46"/>
        <v>Forráshiányos a feladat!</v>
      </c>
      <c r="AU77" s="185"/>
      <c r="AV77" s="185" t="s">
        <v>133</v>
      </c>
      <c r="AW77" s="186">
        <f>COUNTA($G$3:G77)</f>
        <v>74</v>
      </c>
      <c r="AY77" s="9">
        <f>VLOOKUP($G77,Összesítő!$B:$F,3,FALSE)</f>
        <v>4198</v>
      </c>
      <c r="AZ77" s="9">
        <f t="shared" si="47"/>
        <v>0</v>
      </c>
      <c r="BA77" s="5">
        <f t="shared" si="48"/>
        <v>1</v>
      </c>
      <c r="BB77" s="5" t="str">
        <f t="shared" si="49"/>
        <v>H</v>
      </c>
      <c r="BC77" s="5">
        <f t="shared" si="50"/>
        <v>0</v>
      </c>
      <c r="BD77" s="5">
        <f t="shared" si="51"/>
        <v>0</v>
      </c>
      <c r="BE77" s="5">
        <f t="shared" si="52"/>
        <v>0</v>
      </c>
      <c r="BF77" s="9" t="str">
        <f t="shared" si="53"/>
        <v>Nem rövidtávú a feladat.</v>
      </c>
      <c r="BG77" s="5">
        <f t="shared" si="54"/>
        <v>1</v>
      </c>
      <c r="BH77" s="5">
        <f t="shared" si="55"/>
        <v>1</v>
      </c>
      <c r="BI77" s="5">
        <f t="shared" si="56"/>
        <v>1</v>
      </c>
      <c r="BJ77" s="5">
        <f t="shared" si="57"/>
        <v>1</v>
      </c>
      <c r="BK77" s="5">
        <f t="shared" si="58"/>
        <v>1</v>
      </c>
      <c r="BL77" s="4" t="str">
        <f t="shared" si="59"/>
        <v>Forráshiányos a feladat!</v>
      </c>
      <c r="BM77" s="5">
        <f t="shared" si="60"/>
        <v>0</v>
      </c>
      <c r="BN77" s="5">
        <f t="shared" si="61"/>
        <v>1</v>
      </c>
      <c r="BO77" s="5">
        <f t="shared" si="62"/>
        <v>0</v>
      </c>
      <c r="BP77" s="5">
        <f t="shared" si="63"/>
        <v>0</v>
      </c>
      <c r="BQ77" s="5">
        <f t="shared" si="64"/>
        <v>0</v>
      </c>
      <c r="BR77" s="9">
        <f t="shared" si="65"/>
        <v>0</v>
      </c>
      <c r="BS77" s="5">
        <f t="shared" si="66"/>
        <v>0</v>
      </c>
      <c r="BT77" s="5">
        <f t="shared" si="67"/>
        <v>0</v>
      </c>
      <c r="BU77" s="5">
        <f t="shared" si="68"/>
        <v>1</v>
      </c>
      <c r="BV77" s="5">
        <f t="shared" si="69"/>
        <v>1</v>
      </c>
      <c r="BW77" s="5">
        <f t="shared" si="70"/>
        <v>1</v>
      </c>
      <c r="BX77" s="5">
        <f t="shared" si="71"/>
        <v>1</v>
      </c>
      <c r="BY77" s="5">
        <f t="shared" si="72"/>
        <v>1</v>
      </c>
      <c r="BZ77" s="5">
        <f t="shared" si="73"/>
        <v>1</v>
      </c>
      <c r="CA77" s="5">
        <f t="shared" si="74"/>
        <v>1</v>
      </c>
      <c r="CB77" s="5">
        <f t="shared" si="75"/>
        <v>1</v>
      </c>
      <c r="CC77" s="5">
        <f t="shared" si="76"/>
        <v>1</v>
      </c>
      <c r="CD77" s="5" t="str">
        <f t="shared" si="77"/>
        <v>?</v>
      </c>
      <c r="CE77" s="4" t="str">
        <f t="shared" si="78"/>
        <v>Kitöltés rendben!</v>
      </c>
      <c r="CF77" s="5">
        <f t="shared" si="79"/>
        <v>1</v>
      </c>
      <c r="CG77" s="5">
        <f t="shared" si="80"/>
        <v>0</v>
      </c>
      <c r="CH77" s="5">
        <f t="shared" si="81"/>
        <v>1</v>
      </c>
    </row>
    <row r="78" spans="1:86" s="2" customFormat="1" ht="30" hidden="1" x14ac:dyDescent="0.25">
      <c r="A78" s="1" t="str">
        <f t="shared" si="41"/>
        <v>Kitöltés rendben!</v>
      </c>
      <c r="B78" s="184">
        <v>2</v>
      </c>
      <c r="C78" s="183" t="s">
        <v>75</v>
      </c>
      <c r="D78" s="185" t="s">
        <v>452</v>
      </c>
      <c r="E78" s="185" t="s">
        <v>413</v>
      </c>
      <c r="F78" s="186" t="str">
        <f>VLOOKUP($G78,Összesítő!$B:$F,2,FALSE)</f>
        <v>21-09229-1-001-00-13</v>
      </c>
      <c r="G78" s="183" t="s">
        <v>242</v>
      </c>
      <c r="H78" s="186" t="str">
        <f>AY78&amp;"_"&amp;AW78&amp;"_FIV_"&amp;LEFT(Előlap!$B$6,4)</f>
        <v>4198_75_FIV_2026</v>
      </c>
      <c r="I78" s="186" t="str">
        <f>VLOOKUP($G78,Összesítő!$B:$F,5,FALSE)</f>
        <v>Tokorcs</v>
      </c>
      <c r="J78" s="186" t="str">
        <f>VLOOKUP($G78,Összesítő!$B:$F,4,FALSE)</f>
        <v>Tokorcs Község Önkormányzata</v>
      </c>
      <c r="K78" s="7">
        <f t="shared" si="42"/>
        <v>30000</v>
      </c>
      <c r="L78" s="184">
        <v>2028</v>
      </c>
      <c r="M78" s="184">
        <v>2036</v>
      </c>
      <c r="N78" s="13">
        <v>0</v>
      </c>
      <c r="O78" s="8">
        <v>30000</v>
      </c>
      <c r="P78" s="8">
        <v>0</v>
      </c>
      <c r="R78" s="8">
        <v>0</v>
      </c>
      <c r="S78" s="8">
        <v>0</v>
      </c>
      <c r="T78" s="8">
        <v>0</v>
      </c>
      <c r="U78" s="8">
        <v>0</v>
      </c>
      <c r="V78" s="8">
        <v>0</v>
      </c>
      <c r="W78" s="8">
        <v>0</v>
      </c>
      <c r="X78" s="8">
        <v>0</v>
      </c>
      <c r="Y78" s="8">
        <v>0</v>
      </c>
      <c r="Z78" s="8">
        <v>0</v>
      </c>
      <c r="AA78" s="8">
        <v>0</v>
      </c>
      <c r="AB78" s="8">
        <v>0</v>
      </c>
      <c r="AC78" s="7">
        <f t="shared" si="43"/>
        <v>0</v>
      </c>
      <c r="AD78" s="3" t="str">
        <f t="shared" si="44"/>
        <v>Nem rövidtávú a feladat.</v>
      </c>
      <c r="AF78" s="8">
        <v>770</v>
      </c>
      <c r="AG78" s="8">
        <v>0</v>
      </c>
      <c r="AH78" s="8">
        <v>0</v>
      </c>
      <c r="AI78" s="8">
        <v>0</v>
      </c>
      <c r="AJ78" s="8">
        <v>0</v>
      </c>
      <c r="AK78" s="8">
        <v>0</v>
      </c>
      <c r="AL78" s="8">
        <v>0</v>
      </c>
      <c r="AM78" s="8">
        <v>0</v>
      </c>
      <c r="AN78" s="8">
        <v>0</v>
      </c>
      <c r="AO78" s="8">
        <v>0</v>
      </c>
      <c r="AP78" s="8">
        <v>0</v>
      </c>
      <c r="AQ78" s="7">
        <f t="shared" si="45"/>
        <v>770</v>
      </c>
      <c r="AR78" s="183" t="s">
        <v>415</v>
      </c>
      <c r="AS78" s="3" t="str">
        <f t="shared" si="46"/>
        <v>Forráshiányos a feladat!</v>
      </c>
      <c r="AU78" s="185"/>
      <c r="AV78" s="185" t="s">
        <v>133</v>
      </c>
      <c r="AW78" s="186">
        <f>COUNTA($G$3:G78)</f>
        <v>75</v>
      </c>
      <c r="AY78" s="9">
        <f>VLOOKUP($G78,Összesítő!$B:$F,3,FALSE)</f>
        <v>4198</v>
      </c>
      <c r="AZ78" s="9">
        <f t="shared" si="47"/>
        <v>0</v>
      </c>
      <c r="BA78" s="5">
        <f t="shared" si="48"/>
        <v>1</v>
      </c>
      <c r="BB78" s="5" t="str">
        <f t="shared" si="49"/>
        <v>H</v>
      </c>
      <c r="BC78" s="5">
        <f t="shared" si="50"/>
        <v>0</v>
      </c>
      <c r="BD78" s="5">
        <f t="shared" si="51"/>
        <v>0</v>
      </c>
      <c r="BE78" s="5">
        <f t="shared" si="52"/>
        <v>0</v>
      </c>
      <c r="BF78" s="9" t="str">
        <f t="shared" si="53"/>
        <v>Nem rövidtávú a feladat.</v>
      </c>
      <c r="BG78" s="5">
        <f t="shared" si="54"/>
        <v>1</v>
      </c>
      <c r="BH78" s="5">
        <f t="shared" si="55"/>
        <v>1</v>
      </c>
      <c r="BI78" s="5">
        <f t="shared" si="56"/>
        <v>1</v>
      </c>
      <c r="BJ78" s="5">
        <f t="shared" si="57"/>
        <v>1</v>
      </c>
      <c r="BK78" s="5">
        <f t="shared" si="58"/>
        <v>1</v>
      </c>
      <c r="BL78" s="4" t="str">
        <f t="shared" si="59"/>
        <v>Forráshiányos a feladat!</v>
      </c>
      <c r="BM78" s="5">
        <f t="shared" si="60"/>
        <v>0</v>
      </c>
      <c r="BN78" s="5">
        <f t="shared" si="61"/>
        <v>1</v>
      </c>
      <c r="BO78" s="5">
        <f t="shared" si="62"/>
        <v>0</v>
      </c>
      <c r="BP78" s="5">
        <f t="shared" si="63"/>
        <v>0</v>
      </c>
      <c r="BQ78" s="5">
        <f t="shared" si="64"/>
        <v>0</v>
      </c>
      <c r="BR78" s="9">
        <f t="shared" si="65"/>
        <v>0</v>
      </c>
      <c r="BS78" s="5">
        <f t="shared" si="66"/>
        <v>0</v>
      </c>
      <c r="BT78" s="5">
        <f t="shared" si="67"/>
        <v>0</v>
      </c>
      <c r="BU78" s="5">
        <f t="shared" si="68"/>
        <v>1</v>
      </c>
      <c r="BV78" s="5">
        <f t="shared" si="69"/>
        <v>1</v>
      </c>
      <c r="BW78" s="5">
        <f t="shared" si="70"/>
        <v>1</v>
      </c>
      <c r="BX78" s="5">
        <f t="shared" si="71"/>
        <v>1</v>
      </c>
      <c r="BY78" s="5">
        <f t="shared" si="72"/>
        <v>1</v>
      </c>
      <c r="BZ78" s="5">
        <f t="shared" si="73"/>
        <v>1</v>
      </c>
      <c r="CA78" s="5">
        <f t="shared" si="74"/>
        <v>1</v>
      </c>
      <c r="CB78" s="5">
        <f t="shared" si="75"/>
        <v>1</v>
      </c>
      <c r="CC78" s="5">
        <f t="shared" si="76"/>
        <v>1</v>
      </c>
      <c r="CD78" s="5" t="str">
        <f t="shared" si="77"/>
        <v>?</v>
      </c>
      <c r="CE78" s="4" t="str">
        <f t="shared" si="78"/>
        <v>Kitöltés rendben!</v>
      </c>
      <c r="CF78" s="5">
        <f t="shared" si="79"/>
        <v>1</v>
      </c>
      <c r="CG78" s="5">
        <f t="shared" si="80"/>
        <v>0</v>
      </c>
      <c r="CH78" s="5">
        <f t="shared" si="81"/>
        <v>1</v>
      </c>
    </row>
    <row r="79" spans="1:86" s="2" customFormat="1" ht="31.5" hidden="1" x14ac:dyDescent="0.25">
      <c r="A79" s="1" t="str">
        <f t="shared" si="41"/>
        <v>Kitöltés rendben!</v>
      </c>
      <c r="B79" s="184">
        <v>1</v>
      </c>
      <c r="C79" s="183" t="s">
        <v>438</v>
      </c>
      <c r="D79" s="185" t="s">
        <v>435</v>
      </c>
      <c r="E79" s="185" t="s">
        <v>413</v>
      </c>
      <c r="F79" s="186" t="str">
        <f>VLOOKUP($G79,Összesítő!$B:$F,2,FALSE)</f>
        <v>21-09229-1-001-00-13</v>
      </c>
      <c r="G79" s="183" t="s">
        <v>242</v>
      </c>
      <c r="H79" s="186" t="str">
        <f>AY79&amp;"_"&amp;AW79&amp;"_FIV_"&amp;LEFT(Előlap!$B$6,4)</f>
        <v>4198_76_FIV_2026</v>
      </c>
      <c r="I79" s="186" t="str">
        <f>VLOOKUP($G79,Összesítő!$B:$F,5,FALSE)</f>
        <v>Tokorcs</v>
      </c>
      <c r="J79" s="186" t="str">
        <f>VLOOKUP($G79,Összesítő!$B:$F,4,FALSE)</f>
        <v>Tokorcs Község Önkormányzata</v>
      </c>
      <c r="K79" s="7">
        <f t="shared" si="42"/>
        <v>291</v>
      </c>
      <c r="L79" s="184">
        <v>2027</v>
      </c>
      <c r="M79" s="184">
        <v>2027</v>
      </c>
      <c r="N79" s="13">
        <v>291</v>
      </c>
      <c r="O79" s="8">
        <v>0</v>
      </c>
      <c r="P79" s="8">
        <v>0</v>
      </c>
      <c r="R79" s="8">
        <v>291</v>
      </c>
      <c r="S79" s="8">
        <v>0</v>
      </c>
      <c r="T79" s="8">
        <v>0</v>
      </c>
      <c r="U79" s="8">
        <v>0</v>
      </c>
      <c r="V79" s="8">
        <v>0</v>
      </c>
      <c r="W79" s="8">
        <v>0</v>
      </c>
      <c r="X79" s="8">
        <v>0</v>
      </c>
      <c r="Y79" s="8">
        <v>0</v>
      </c>
      <c r="Z79" s="8">
        <v>0</v>
      </c>
      <c r="AA79" s="8">
        <v>0</v>
      </c>
      <c r="AB79" s="8">
        <v>0</v>
      </c>
      <c r="AC79" s="7">
        <f t="shared" si="43"/>
        <v>291</v>
      </c>
      <c r="AD79" s="3" t="str">
        <f t="shared" si="44"/>
        <v>A forrás egyenlő a költséggel (I.ütem).</v>
      </c>
      <c r="AF79" s="8">
        <v>0</v>
      </c>
      <c r="AG79" s="8">
        <v>0</v>
      </c>
      <c r="AH79" s="8">
        <v>0</v>
      </c>
      <c r="AI79" s="8">
        <v>0</v>
      </c>
      <c r="AJ79" s="8">
        <v>0</v>
      </c>
      <c r="AK79" s="8">
        <v>0</v>
      </c>
      <c r="AL79" s="8">
        <v>0</v>
      </c>
      <c r="AM79" s="8">
        <v>0</v>
      </c>
      <c r="AN79" s="8">
        <v>0</v>
      </c>
      <c r="AO79" s="8">
        <v>0</v>
      </c>
      <c r="AP79" s="8">
        <v>0</v>
      </c>
      <c r="AQ79" s="7">
        <f t="shared" si="45"/>
        <v>0</v>
      </c>
      <c r="AR79" s="183" t="s">
        <v>466</v>
      </c>
      <c r="AS79" s="3" t="str">
        <f t="shared" si="46"/>
        <v>Nem hosszútávú a feladat.</v>
      </c>
      <c r="AU79" s="185"/>
      <c r="AV79" s="185" t="s">
        <v>133</v>
      </c>
      <c r="AW79" s="186">
        <f>COUNTA($G$3:G79)</f>
        <v>76</v>
      </c>
      <c r="AY79" s="9">
        <f>VLOOKUP($G79,Összesítő!$B:$F,3,FALSE)</f>
        <v>4198</v>
      </c>
      <c r="AZ79" s="9">
        <f t="shared" si="47"/>
        <v>0</v>
      </c>
      <c r="BA79" s="5">
        <f t="shared" si="48"/>
        <v>1</v>
      </c>
      <c r="BB79" s="5" t="str">
        <f t="shared" si="49"/>
        <v>R</v>
      </c>
      <c r="BC79" s="5">
        <f t="shared" si="50"/>
        <v>1</v>
      </c>
      <c r="BD79" s="5">
        <f t="shared" si="51"/>
        <v>0</v>
      </c>
      <c r="BE79" s="5">
        <f t="shared" si="52"/>
        <v>0</v>
      </c>
      <c r="BF79" s="9" t="str">
        <f t="shared" si="53"/>
        <v>A forrás egyenlő a költséggel (I.ütem).</v>
      </c>
      <c r="BG79" s="5">
        <f t="shared" si="54"/>
        <v>1</v>
      </c>
      <c r="BH79" s="5">
        <f t="shared" si="55"/>
        <v>1</v>
      </c>
      <c r="BI79" s="5">
        <f t="shared" si="56"/>
        <v>0</v>
      </c>
      <c r="BJ79" s="5">
        <f t="shared" si="57"/>
        <v>1</v>
      </c>
      <c r="BK79" s="5">
        <f t="shared" si="58"/>
        <v>1</v>
      </c>
      <c r="BL79" s="4" t="str">
        <f t="shared" si="59"/>
        <v>Nem hosszútávú a feladat.</v>
      </c>
      <c r="BM79" s="5">
        <f t="shared" si="60"/>
        <v>1</v>
      </c>
      <c r="BN79" s="5">
        <f t="shared" si="61"/>
        <v>0</v>
      </c>
      <c r="BO79" s="5">
        <f t="shared" si="62"/>
        <v>0</v>
      </c>
      <c r="BP79" s="5">
        <f t="shared" si="63"/>
        <v>0</v>
      </c>
      <c r="BQ79" s="5">
        <f t="shared" si="64"/>
        <v>0</v>
      </c>
      <c r="BR79" s="9" t="str">
        <f t="shared" si="65"/>
        <v>Nincs hosszútávú terv!</v>
      </c>
      <c r="BS79" s="5">
        <f t="shared" si="66"/>
        <v>0</v>
      </c>
      <c r="BT79" s="5">
        <f t="shared" si="67"/>
        <v>0</v>
      </c>
      <c r="BU79" s="5">
        <f t="shared" si="68"/>
        <v>1</v>
      </c>
      <c r="BV79" s="5">
        <f t="shared" si="69"/>
        <v>1</v>
      </c>
      <c r="BW79" s="5">
        <f t="shared" si="70"/>
        <v>1</v>
      </c>
      <c r="BX79" s="5">
        <f t="shared" si="71"/>
        <v>1</v>
      </c>
      <c r="BY79" s="5">
        <f t="shared" si="72"/>
        <v>1</v>
      </c>
      <c r="BZ79" s="5">
        <f t="shared" si="73"/>
        <v>1</v>
      </c>
      <c r="CA79" s="5">
        <f t="shared" si="74"/>
        <v>1</v>
      </c>
      <c r="CB79" s="5">
        <f t="shared" si="75"/>
        <v>1</v>
      </c>
      <c r="CC79" s="5">
        <f t="shared" si="76"/>
        <v>1</v>
      </c>
      <c r="CD79" s="5" t="str">
        <f t="shared" si="77"/>
        <v>?</v>
      </c>
      <c r="CE79" s="4" t="str">
        <f t="shared" si="78"/>
        <v>Kitöltés rendben!</v>
      </c>
      <c r="CF79" s="5">
        <f t="shared" si="79"/>
        <v>1</v>
      </c>
      <c r="CG79" s="5">
        <f t="shared" si="80"/>
        <v>1</v>
      </c>
      <c r="CH79" s="5">
        <f t="shared" si="81"/>
        <v>0</v>
      </c>
    </row>
    <row r="80" spans="1:86" s="2" customFormat="1" ht="31.5" hidden="1" x14ac:dyDescent="0.25">
      <c r="A80" s="1" t="str">
        <f t="shared" ref="A80" si="109">IF($G80="","Nincs VKR kiválasztva!",CE80)</f>
        <v>Kitöltés rendben!</v>
      </c>
      <c r="B80" s="207">
        <v>1</v>
      </c>
      <c r="C80" s="206" t="s">
        <v>112</v>
      </c>
      <c r="D80" s="208" t="s">
        <v>456</v>
      </c>
      <c r="E80" s="208" t="s">
        <v>413</v>
      </c>
      <c r="F80" s="209" t="str">
        <f>VLOOKUP($G80,Összesítő!$B:$F,2,FALSE)</f>
        <v>21-09229-1-001-00-13</v>
      </c>
      <c r="G80" s="206" t="s">
        <v>242</v>
      </c>
      <c r="H80" s="209" t="str">
        <f>AY80&amp;"_"&amp;AW80&amp;"_FIV_"&amp;LEFT(Előlap!$B$6,4)</f>
        <v>4198_77_FIV_2026</v>
      </c>
      <c r="I80" s="209" t="str">
        <f>VLOOKUP($G80,Összesítő!$B:$F,5,FALSE)</f>
        <v>Tokorcs</v>
      </c>
      <c r="J80" s="209" t="str">
        <f>VLOOKUP($G80,Összesítő!$B:$F,4,FALSE)</f>
        <v>Tokorcs Község Önkormányzata</v>
      </c>
      <c r="K80" s="7">
        <f t="shared" ref="K80" si="110">N80+O80</f>
        <v>0</v>
      </c>
      <c r="L80" s="207">
        <v>2027</v>
      </c>
      <c r="M80" s="207">
        <v>2027</v>
      </c>
      <c r="N80" s="13">
        <v>0</v>
      </c>
      <c r="O80" s="8">
        <v>0</v>
      </c>
      <c r="P80" s="8">
        <v>0</v>
      </c>
      <c r="R80" s="8">
        <v>0</v>
      </c>
      <c r="S80" s="8">
        <v>0</v>
      </c>
      <c r="T80" s="8">
        <v>0</v>
      </c>
      <c r="U80" s="8">
        <v>0</v>
      </c>
      <c r="V80" s="8">
        <v>0</v>
      </c>
      <c r="W80" s="8">
        <v>0</v>
      </c>
      <c r="X80" s="8">
        <v>0</v>
      </c>
      <c r="Y80" s="8">
        <v>0</v>
      </c>
      <c r="Z80" s="8">
        <v>0</v>
      </c>
      <c r="AA80" s="8">
        <v>0</v>
      </c>
      <c r="AB80" s="8">
        <v>0</v>
      </c>
      <c r="AC80" s="7">
        <f t="shared" ref="AC80" si="111">SUM(R80:AB80)</f>
        <v>0</v>
      </c>
      <c r="AD80" s="3" t="str">
        <f t="shared" ref="AD80" si="112">IF($G80="","Nincs VKR kiválasztva!",IF(BA80=0,"Hiányos kitöltés!",BF80))</f>
        <v>A forrás egyenlő a költséggel (I.ütem).</v>
      </c>
      <c r="AF80" s="8">
        <v>0</v>
      </c>
      <c r="AG80" s="8">
        <v>0</v>
      </c>
      <c r="AH80" s="8">
        <v>0</v>
      </c>
      <c r="AI80" s="8">
        <v>0</v>
      </c>
      <c r="AJ80" s="8">
        <v>0</v>
      </c>
      <c r="AK80" s="8">
        <v>0</v>
      </c>
      <c r="AL80" s="8">
        <v>0</v>
      </c>
      <c r="AM80" s="8">
        <v>0</v>
      </c>
      <c r="AN80" s="8">
        <v>0</v>
      </c>
      <c r="AO80" s="8">
        <v>0</v>
      </c>
      <c r="AP80" s="8">
        <v>0</v>
      </c>
      <c r="AQ80" s="7">
        <f t="shared" ref="AQ80" si="113">SUM(AF80:AP80)</f>
        <v>0</v>
      </c>
      <c r="AR80" s="206" t="s">
        <v>466</v>
      </c>
      <c r="AS80" s="3" t="str">
        <f t="shared" si="46"/>
        <v>Nem hosszútávú a feladat.</v>
      </c>
      <c r="AU80" s="208" t="s">
        <v>478</v>
      </c>
      <c r="AV80" s="208" t="s">
        <v>133</v>
      </c>
      <c r="AW80" s="209">
        <f>COUNTA($G$3:G80)</f>
        <v>77</v>
      </c>
      <c r="AY80" s="9">
        <f>VLOOKUP($G80,Összesítő!$B:$F,3,FALSE)</f>
        <v>4198</v>
      </c>
      <c r="AZ80" s="9">
        <f t="shared" si="47"/>
        <v>39</v>
      </c>
      <c r="BA80" s="5">
        <f t="shared" si="48"/>
        <v>1</v>
      </c>
      <c r="BB80" s="5" t="str">
        <f t="shared" si="49"/>
        <v>R</v>
      </c>
      <c r="BC80" s="5">
        <f t="shared" ref="BC80" si="114">IF(OR(BB80="R",BB80="RH"),1,0)</f>
        <v>1</v>
      </c>
      <c r="BD80" s="5">
        <f t="shared" si="51"/>
        <v>0</v>
      </c>
      <c r="BE80" s="5">
        <f t="shared" si="52"/>
        <v>0</v>
      </c>
      <c r="BF80" s="9" t="str">
        <f t="shared" si="53"/>
        <v>A forrás egyenlő a költséggel (I.ütem).</v>
      </c>
      <c r="BG80" s="5">
        <f t="shared" si="54"/>
        <v>1</v>
      </c>
      <c r="BH80" s="5">
        <f t="shared" si="55"/>
        <v>1</v>
      </c>
      <c r="BI80" s="5">
        <f t="shared" si="56"/>
        <v>0</v>
      </c>
      <c r="BJ80" s="5">
        <f t="shared" si="57"/>
        <v>1</v>
      </c>
      <c r="BK80" s="5">
        <f t="shared" ref="BK80" si="115">IF(AND($BJ80=1,$O80=$AQ80),1,IF(AND($BJ80=1,$O80&gt;$AQ80,AR80="igen"),1,0))</f>
        <v>1</v>
      </c>
      <c r="BL80" s="4" t="str">
        <f t="shared" si="59"/>
        <v>Nem hosszútávú a feladat.</v>
      </c>
      <c r="BM80" s="5">
        <f t="shared" si="60"/>
        <v>1</v>
      </c>
      <c r="BN80" s="5">
        <f t="shared" si="61"/>
        <v>0</v>
      </c>
      <c r="BO80" s="5">
        <f t="shared" si="62"/>
        <v>1</v>
      </c>
      <c r="BP80" s="5">
        <f t="shared" si="63"/>
        <v>0</v>
      </c>
      <c r="BQ80" s="5">
        <f t="shared" si="64"/>
        <v>1</v>
      </c>
      <c r="BR80" s="9" t="str">
        <f t="shared" si="65"/>
        <v>Nincs hosszútávú terv!</v>
      </c>
      <c r="BS80" s="5">
        <f t="shared" si="66"/>
        <v>1</v>
      </c>
      <c r="BT80" s="5">
        <f t="shared" si="67"/>
        <v>0</v>
      </c>
      <c r="BU80" s="5">
        <f t="shared" si="68"/>
        <v>1</v>
      </c>
      <c r="BV80" s="5">
        <f t="shared" si="69"/>
        <v>1</v>
      </c>
      <c r="BW80" s="5">
        <f t="shared" si="70"/>
        <v>1</v>
      </c>
      <c r="BX80" s="5">
        <f t="shared" si="71"/>
        <v>1</v>
      </c>
      <c r="BY80" s="5">
        <f t="shared" si="72"/>
        <v>1</v>
      </c>
      <c r="BZ80" s="5">
        <f t="shared" si="73"/>
        <v>1</v>
      </c>
      <c r="CA80" s="5">
        <f t="shared" si="74"/>
        <v>1</v>
      </c>
      <c r="CB80" s="5">
        <f t="shared" si="75"/>
        <v>1</v>
      </c>
      <c r="CC80" s="5">
        <f t="shared" si="76"/>
        <v>1</v>
      </c>
      <c r="CD80" s="5" t="str">
        <f t="shared" si="77"/>
        <v>?</v>
      </c>
      <c r="CE80" s="4" t="str">
        <f t="shared" ref="CE80" si="116">IF($BA80=0,$CD80,IF($BG80=0,"I. ütem forrása nincs kitöltve!",IF($BJ80=0,"II. ütem forrása nincs kitöltve!",IF($BD80=1,"Költségek üteme nem megfelelő (az időtartam és a költség üteme eltér)!",IF(AND(BH80=0,$BA80=1,$BJ80=1,$BD80=1),"Kötelező cellák kitöltve, de az I. ütem forrása hibás!",IF(AND(BJ80=0,$BA80=1,$BJ80=1,$BD80=1),"Kötelező cellák kitöltve, de a II. ütem forrása hibás!",IF(AND($BO80=1,$AZ80&lt;30),"Nullás a rövidtávú feladat és rövid (hiányzik) a hozzá tartozó indoklás!",IF(AND($BP80=1,$AZ80&lt;30),"Nullás a hosszútávú feladat és rövid (hiányzik) a hozzá tartozó indoklás!",IF(AND(BN80=1,C80="2011_RENDKÍVÜLI"),"II. ütemre nem tervezhet Rendkívüli feladatot!",IF(BH80=0,AD80,IF(BK80=0,AS80,IF(AND(BC80=1,$P80&gt;$N80),"EM rendelet 2. melléklet terhére elszámolt költség nem lehet nagyobb az I. ütemre tervezett tényleges költségnél!",IF($AC80&gt;$N80,"Többlet forrást jelölt meg az I. ütemnél! A forrás ne legyen több a költségnél.",IF($AQ80&gt;$O80,"Többlet forrást jelölt meg a II. ütemnél! A forrás ne legyen több a költségnél.","Kitöltés rendben!"))))))))))))))</f>
        <v>Kitöltés rendben!</v>
      </c>
      <c r="CF80" s="5">
        <f t="shared" ref="CF80" si="117">IF(A80="Kitöltés rendben!",1,0)</f>
        <v>1</v>
      </c>
      <c r="CG80" s="5">
        <f t="shared" si="80"/>
        <v>1</v>
      </c>
      <c r="CH80" s="5">
        <f t="shared" si="81"/>
        <v>0</v>
      </c>
    </row>
    <row r="81" spans="1:86" s="2" customFormat="1" ht="150" hidden="1" x14ac:dyDescent="0.25">
      <c r="A81" s="1" t="str">
        <f t="shared" si="41"/>
        <v>Kitöltés rendben!</v>
      </c>
      <c r="B81" s="184">
        <v>2</v>
      </c>
      <c r="C81" s="183" t="s">
        <v>86</v>
      </c>
      <c r="D81" s="185" t="s">
        <v>414</v>
      </c>
      <c r="E81" s="185" t="s">
        <v>413</v>
      </c>
      <c r="F81" s="186" t="str">
        <f>VLOOKUP($G81,Összesítő!$B:$F,2,FALSE)</f>
        <v>21-29957-1-006-01-11</v>
      </c>
      <c r="G81" s="183" t="s">
        <v>354</v>
      </c>
      <c r="H81" s="186" t="str">
        <f>AY81&amp;"_"&amp;AW81&amp;"_FIV_"&amp;LEFT(Előlap!$B$6,4)</f>
        <v>4225_78_FIV_2026</v>
      </c>
      <c r="I81" s="186" t="str">
        <f>VLOOKUP($G81,Összesítő!$B:$F,5,FALSE)</f>
        <v>Boba, Borgáta, Egyházashetye, Káld, Köcsk, Nemeskocs</v>
      </c>
      <c r="J81" s="186" t="str">
        <f>VLOOKUP($G81,Összesítő!$B:$F,4,FALSE)</f>
        <v>Boba Község Önkormányzata, Borgáta Község Önkormányzata, Egyházashetye Község Önkormányzata, Káld Község Önkormányzata, Köcsk Község Önkormányzata, Nemeskocs Község Önkormányzata</v>
      </c>
      <c r="K81" s="7">
        <f t="shared" si="42"/>
        <v>100000</v>
      </c>
      <c r="L81" s="184">
        <v>2028</v>
      </c>
      <c r="M81" s="184">
        <v>2036</v>
      </c>
      <c r="N81" s="13">
        <v>0</v>
      </c>
      <c r="O81" s="8">
        <v>100000</v>
      </c>
      <c r="P81" s="8">
        <v>0</v>
      </c>
      <c r="R81" s="8">
        <v>0</v>
      </c>
      <c r="S81" s="8">
        <v>0</v>
      </c>
      <c r="T81" s="8">
        <v>0</v>
      </c>
      <c r="U81" s="8">
        <v>0</v>
      </c>
      <c r="V81" s="8">
        <v>0</v>
      </c>
      <c r="W81" s="8">
        <v>0</v>
      </c>
      <c r="X81" s="8">
        <v>0</v>
      </c>
      <c r="Y81" s="8">
        <v>0</v>
      </c>
      <c r="Z81" s="8">
        <v>0</v>
      </c>
      <c r="AA81" s="8">
        <v>0</v>
      </c>
      <c r="AB81" s="8">
        <v>0</v>
      </c>
      <c r="AC81" s="7">
        <f t="shared" si="43"/>
        <v>0</v>
      </c>
      <c r="AD81" s="3" t="str">
        <f t="shared" si="44"/>
        <v>Nem rövidtávú a feladat.</v>
      </c>
      <c r="AF81" s="8">
        <v>5300</v>
      </c>
      <c r="AG81" s="8">
        <v>0</v>
      </c>
      <c r="AH81" s="8">
        <v>0</v>
      </c>
      <c r="AI81" s="8">
        <v>0</v>
      </c>
      <c r="AJ81" s="8">
        <v>0</v>
      </c>
      <c r="AK81" s="8">
        <v>0</v>
      </c>
      <c r="AL81" s="8">
        <v>0</v>
      </c>
      <c r="AM81" s="8">
        <v>0</v>
      </c>
      <c r="AN81" s="8">
        <v>0</v>
      </c>
      <c r="AO81" s="8">
        <v>0</v>
      </c>
      <c r="AP81" s="8">
        <v>0</v>
      </c>
      <c r="AQ81" s="7">
        <f t="shared" si="45"/>
        <v>5300</v>
      </c>
      <c r="AR81" s="183" t="s">
        <v>415</v>
      </c>
      <c r="AS81" s="3" t="str">
        <f t="shared" si="46"/>
        <v>Forráshiányos a feladat!</v>
      </c>
      <c r="AU81" s="185"/>
      <c r="AV81" s="185" t="s">
        <v>133</v>
      </c>
      <c r="AW81" s="186">
        <f>COUNTA($G$3:G81)</f>
        <v>78</v>
      </c>
      <c r="AY81" s="9">
        <f>VLOOKUP($G81,Összesítő!$B:$F,3,FALSE)</f>
        <v>4225</v>
      </c>
      <c r="AZ81" s="9">
        <f t="shared" si="47"/>
        <v>0</v>
      </c>
      <c r="BA81" s="5">
        <f t="shared" si="48"/>
        <v>1</v>
      </c>
      <c r="BB81" s="5" t="str">
        <f t="shared" si="49"/>
        <v>H</v>
      </c>
      <c r="BC81" s="5">
        <f t="shared" si="50"/>
        <v>0</v>
      </c>
      <c r="BD81" s="5">
        <f t="shared" si="51"/>
        <v>0</v>
      </c>
      <c r="BE81" s="5">
        <f t="shared" si="52"/>
        <v>0</v>
      </c>
      <c r="BF81" s="9" t="str">
        <f t="shared" si="53"/>
        <v>Nem rövidtávú a feladat.</v>
      </c>
      <c r="BG81" s="5">
        <f t="shared" si="54"/>
        <v>1</v>
      </c>
      <c r="BH81" s="5">
        <f t="shared" si="55"/>
        <v>1</v>
      </c>
      <c r="BI81" s="5">
        <f t="shared" si="56"/>
        <v>1</v>
      </c>
      <c r="BJ81" s="5">
        <f t="shared" si="57"/>
        <v>1</v>
      </c>
      <c r="BK81" s="5">
        <f t="shared" si="58"/>
        <v>1</v>
      </c>
      <c r="BL81" s="4" t="str">
        <f t="shared" si="59"/>
        <v>Forráshiányos a feladat!</v>
      </c>
      <c r="BM81" s="5">
        <f t="shared" si="60"/>
        <v>0</v>
      </c>
      <c r="BN81" s="5">
        <f t="shared" si="61"/>
        <v>1</v>
      </c>
      <c r="BO81" s="5">
        <f t="shared" si="62"/>
        <v>0</v>
      </c>
      <c r="BP81" s="5">
        <f t="shared" si="63"/>
        <v>0</v>
      </c>
      <c r="BQ81" s="5">
        <f t="shared" si="64"/>
        <v>0</v>
      </c>
      <c r="BR81" s="9">
        <f t="shared" si="65"/>
        <v>0</v>
      </c>
      <c r="BS81" s="5">
        <f t="shared" si="66"/>
        <v>0</v>
      </c>
      <c r="BT81" s="5">
        <f t="shared" si="67"/>
        <v>0</v>
      </c>
      <c r="BU81" s="5">
        <f t="shared" si="68"/>
        <v>1</v>
      </c>
      <c r="BV81" s="5">
        <f t="shared" si="69"/>
        <v>1</v>
      </c>
      <c r="BW81" s="5">
        <f t="shared" si="70"/>
        <v>1</v>
      </c>
      <c r="BX81" s="5">
        <f t="shared" si="71"/>
        <v>1</v>
      </c>
      <c r="BY81" s="5">
        <f t="shared" si="72"/>
        <v>1</v>
      </c>
      <c r="BZ81" s="5">
        <f t="shared" si="73"/>
        <v>1</v>
      </c>
      <c r="CA81" s="5">
        <f t="shared" si="74"/>
        <v>1</v>
      </c>
      <c r="CB81" s="5">
        <f t="shared" si="75"/>
        <v>1</v>
      </c>
      <c r="CC81" s="5">
        <f t="shared" si="76"/>
        <v>1</v>
      </c>
      <c r="CD81" s="5" t="str">
        <f t="shared" si="77"/>
        <v>?</v>
      </c>
      <c r="CE81" s="4" t="str">
        <f t="shared" si="78"/>
        <v>Kitöltés rendben!</v>
      </c>
      <c r="CF81" s="5">
        <f t="shared" si="79"/>
        <v>1</v>
      </c>
      <c r="CG81" s="5">
        <f t="shared" si="80"/>
        <v>0</v>
      </c>
      <c r="CH81" s="5">
        <f t="shared" si="81"/>
        <v>1</v>
      </c>
    </row>
    <row r="82" spans="1:86" s="2" customFormat="1" ht="150" hidden="1" x14ac:dyDescent="0.25">
      <c r="A82" s="1" t="str">
        <f t="shared" si="41"/>
        <v>Kitöltés rendben!</v>
      </c>
      <c r="B82" s="184">
        <v>2</v>
      </c>
      <c r="C82" s="183" t="s">
        <v>86</v>
      </c>
      <c r="D82" s="185" t="s">
        <v>440</v>
      </c>
      <c r="E82" s="185" t="s">
        <v>413</v>
      </c>
      <c r="F82" s="186" t="str">
        <f>VLOOKUP($G82,Összesítő!$B:$F,2,FALSE)</f>
        <v>21-29957-1-006-01-11</v>
      </c>
      <c r="G82" s="183" t="s">
        <v>354</v>
      </c>
      <c r="H82" s="186" t="str">
        <f>AY82&amp;"_"&amp;AW82&amp;"_FIV_"&amp;LEFT(Előlap!$B$6,4)</f>
        <v>4225_79_FIV_2026</v>
      </c>
      <c r="I82" s="186" t="str">
        <f>VLOOKUP($G82,Összesítő!$B:$F,5,FALSE)</f>
        <v>Boba, Borgáta, Egyházashetye, Káld, Köcsk, Nemeskocs</v>
      </c>
      <c r="J82" s="186" t="str">
        <f>VLOOKUP($G82,Összesítő!$B:$F,4,FALSE)</f>
        <v>Boba Község Önkormányzata, Borgáta Község Önkormányzata, Egyházashetye Község Önkormányzata, Káld Község Önkormányzata, Köcsk Község Önkormányzata, Nemeskocs Község Önkormányzata</v>
      </c>
      <c r="K82" s="7">
        <f t="shared" si="42"/>
        <v>50000</v>
      </c>
      <c r="L82" s="184">
        <v>2028</v>
      </c>
      <c r="M82" s="184">
        <v>2036</v>
      </c>
      <c r="N82" s="13">
        <v>0</v>
      </c>
      <c r="O82" s="8">
        <v>50000</v>
      </c>
      <c r="P82" s="8">
        <v>0</v>
      </c>
      <c r="R82" s="8">
        <v>0</v>
      </c>
      <c r="S82" s="8">
        <v>0</v>
      </c>
      <c r="T82" s="8">
        <v>0</v>
      </c>
      <c r="U82" s="8">
        <v>0</v>
      </c>
      <c r="V82" s="8">
        <v>0</v>
      </c>
      <c r="W82" s="8">
        <v>0</v>
      </c>
      <c r="X82" s="8">
        <v>0</v>
      </c>
      <c r="Y82" s="8">
        <v>0</v>
      </c>
      <c r="Z82" s="8">
        <v>0</v>
      </c>
      <c r="AA82" s="8">
        <v>0</v>
      </c>
      <c r="AB82" s="8">
        <v>0</v>
      </c>
      <c r="AC82" s="7">
        <f t="shared" si="43"/>
        <v>0</v>
      </c>
      <c r="AD82" s="3" t="str">
        <f t="shared" si="44"/>
        <v>Nem rövidtávú a feladat.</v>
      </c>
      <c r="AF82" s="8">
        <v>2600</v>
      </c>
      <c r="AG82" s="8">
        <v>0</v>
      </c>
      <c r="AH82" s="8">
        <v>0</v>
      </c>
      <c r="AI82" s="8">
        <v>0</v>
      </c>
      <c r="AJ82" s="8">
        <v>0</v>
      </c>
      <c r="AK82" s="8">
        <v>0</v>
      </c>
      <c r="AL82" s="8">
        <v>0</v>
      </c>
      <c r="AM82" s="8">
        <v>0</v>
      </c>
      <c r="AN82" s="8">
        <v>0</v>
      </c>
      <c r="AO82" s="8">
        <v>0</v>
      </c>
      <c r="AP82" s="8">
        <v>0</v>
      </c>
      <c r="AQ82" s="7">
        <f t="shared" si="45"/>
        <v>2600</v>
      </c>
      <c r="AR82" s="183" t="s">
        <v>415</v>
      </c>
      <c r="AS82" s="3" t="str">
        <f t="shared" si="46"/>
        <v>Forráshiányos a feladat!</v>
      </c>
      <c r="AU82" s="185"/>
      <c r="AV82" s="185" t="s">
        <v>133</v>
      </c>
      <c r="AW82" s="186">
        <f>COUNTA($G$3:G82)</f>
        <v>79</v>
      </c>
      <c r="AY82" s="9">
        <f>VLOOKUP($G82,Összesítő!$B:$F,3,FALSE)</f>
        <v>4225</v>
      </c>
      <c r="AZ82" s="9">
        <f t="shared" si="47"/>
        <v>0</v>
      </c>
      <c r="BA82" s="5">
        <f t="shared" si="48"/>
        <v>1</v>
      </c>
      <c r="BB82" s="5" t="str">
        <f t="shared" si="49"/>
        <v>H</v>
      </c>
      <c r="BC82" s="5">
        <f t="shared" si="50"/>
        <v>0</v>
      </c>
      <c r="BD82" s="5">
        <f t="shared" si="51"/>
        <v>0</v>
      </c>
      <c r="BE82" s="5">
        <f t="shared" si="52"/>
        <v>0</v>
      </c>
      <c r="BF82" s="9" t="str">
        <f t="shared" si="53"/>
        <v>Nem rövidtávú a feladat.</v>
      </c>
      <c r="BG82" s="5">
        <f t="shared" si="54"/>
        <v>1</v>
      </c>
      <c r="BH82" s="5">
        <f t="shared" si="55"/>
        <v>1</v>
      </c>
      <c r="BI82" s="5">
        <f t="shared" si="56"/>
        <v>1</v>
      </c>
      <c r="BJ82" s="5">
        <f t="shared" si="57"/>
        <v>1</v>
      </c>
      <c r="BK82" s="5">
        <f t="shared" si="58"/>
        <v>1</v>
      </c>
      <c r="BL82" s="4" t="str">
        <f t="shared" si="59"/>
        <v>Forráshiányos a feladat!</v>
      </c>
      <c r="BM82" s="5">
        <f t="shared" si="60"/>
        <v>0</v>
      </c>
      <c r="BN82" s="5">
        <f t="shared" si="61"/>
        <v>1</v>
      </c>
      <c r="BO82" s="5">
        <f t="shared" si="62"/>
        <v>0</v>
      </c>
      <c r="BP82" s="5">
        <f t="shared" si="63"/>
        <v>0</v>
      </c>
      <c r="BQ82" s="5">
        <f t="shared" si="64"/>
        <v>0</v>
      </c>
      <c r="BR82" s="9">
        <f t="shared" si="65"/>
        <v>0</v>
      </c>
      <c r="BS82" s="5">
        <f t="shared" si="66"/>
        <v>0</v>
      </c>
      <c r="BT82" s="5">
        <f t="shared" si="67"/>
        <v>0</v>
      </c>
      <c r="BU82" s="5">
        <f t="shared" si="68"/>
        <v>1</v>
      </c>
      <c r="BV82" s="5">
        <f t="shared" si="69"/>
        <v>1</v>
      </c>
      <c r="BW82" s="5">
        <f t="shared" si="70"/>
        <v>1</v>
      </c>
      <c r="BX82" s="5">
        <f t="shared" si="71"/>
        <v>1</v>
      </c>
      <c r="BY82" s="5">
        <f t="shared" si="72"/>
        <v>1</v>
      </c>
      <c r="BZ82" s="5">
        <f t="shared" si="73"/>
        <v>1</v>
      </c>
      <c r="CA82" s="5">
        <f t="shared" si="74"/>
        <v>1</v>
      </c>
      <c r="CB82" s="5">
        <f t="shared" si="75"/>
        <v>1</v>
      </c>
      <c r="CC82" s="5">
        <f t="shared" si="76"/>
        <v>1</v>
      </c>
      <c r="CD82" s="5" t="str">
        <f t="shared" si="77"/>
        <v>?</v>
      </c>
      <c r="CE82" s="4" t="str">
        <f t="shared" si="78"/>
        <v>Kitöltés rendben!</v>
      </c>
      <c r="CF82" s="5">
        <f t="shared" si="79"/>
        <v>1</v>
      </c>
      <c r="CG82" s="5">
        <f t="shared" si="80"/>
        <v>0</v>
      </c>
      <c r="CH82" s="5">
        <f t="shared" si="81"/>
        <v>1</v>
      </c>
    </row>
    <row r="83" spans="1:86" s="2" customFormat="1" ht="150" hidden="1" x14ac:dyDescent="0.25">
      <c r="A83" s="1" t="str">
        <f t="shared" si="41"/>
        <v>Kitöltés rendben!</v>
      </c>
      <c r="B83" s="184">
        <v>2</v>
      </c>
      <c r="C83" s="183" t="s">
        <v>101</v>
      </c>
      <c r="D83" s="185" t="s">
        <v>453</v>
      </c>
      <c r="E83" s="185" t="s">
        <v>413</v>
      </c>
      <c r="F83" s="186" t="str">
        <f>VLOOKUP($G83,Összesítő!$B:$F,2,FALSE)</f>
        <v>21-29957-1-006-01-11</v>
      </c>
      <c r="G83" s="183" t="s">
        <v>354</v>
      </c>
      <c r="H83" s="186" t="str">
        <f>AY83&amp;"_"&amp;AW83&amp;"_FIV_"&amp;LEFT(Előlap!$B$6,4)</f>
        <v>4225_80_FIV_2026</v>
      </c>
      <c r="I83" s="186" t="str">
        <f>VLOOKUP($G83,Összesítő!$B:$F,5,FALSE)</f>
        <v>Boba, Borgáta, Egyházashetye, Káld, Köcsk, Nemeskocs</v>
      </c>
      <c r="J83" s="186" t="str">
        <f>VLOOKUP($G83,Összesítő!$B:$F,4,FALSE)</f>
        <v>Boba Község Önkormányzata, Borgáta Község Önkormányzata, Egyházashetye Község Önkormányzata, Káld Község Önkormányzata, Köcsk Község Önkormányzata, Nemeskocs Község Önkormányzata</v>
      </c>
      <c r="K83" s="7">
        <f t="shared" si="42"/>
        <v>50000</v>
      </c>
      <c r="L83" s="184">
        <v>2028</v>
      </c>
      <c r="M83" s="184">
        <v>2036</v>
      </c>
      <c r="N83" s="13">
        <v>0</v>
      </c>
      <c r="O83" s="8">
        <v>50000</v>
      </c>
      <c r="P83" s="8">
        <v>0</v>
      </c>
      <c r="R83" s="8">
        <v>0</v>
      </c>
      <c r="S83" s="8">
        <v>0</v>
      </c>
      <c r="T83" s="8">
        <v>0</v>
      </c>
      <c r="U83" s="8">
        <v>0</v>
      </c>
      <c r="V83" s="8">
        <v>0</v>
      </c>
      <c r="W83" s="8">
        <v>0</v>
      </c>
      <c r="X83" s="8">
        <v>0</v>
      </c>
      <c r="Y83" s="8">
        <v>0</v>
      </c>
      <c r="Z83" s="8">
        <v>0</v>
      </c>
      <c r="AA83" s="8">
        <v>0</v>
      </c>
      <c r="AB83" s="8">
        <v>0</v>
      </c>
      <c r="AC83" s="7">
        <f t="shared" si="43"/>
        <v>0</v>
      </c>
      <c r="AD83" s="3" t="str">
        <f t="shared" si="44"/>
        <v>Nem rövidtávú a feladat.</v>
      </c>
      <c r="AF83" s="8">
        <v>2600</v>
      </c>
      <c r="AG83" s="8">
        <v>0</v>
      </c>
      <c r="AH83" s="8">
        <v>0</v>
      </c>
      <c r="AI83" s="8">
        <v>0</v>
      </c>
      <c r="AJ83" s="8">
        <v>0</v>
      </c>
      <c r="AK83" s="8">
        <v>0</v>
      </c>
      <c r="AL83" s="8">
        <v>0</v>
      </c>
      <c r="AM83" s="8">
        <v>0</v>
      </c>
      <c r="AN83" s="8">
        <v>0</v>
      </c>
      <c r="AO83" s="8">
        <v>0</v>
      </c>
      <c r="AP83" s="8">
        <v>0</v>
      </c>
      <c r="AQ83" s="7">
        <f t="shared" si="45"/>
        <v>2600</v>
      </c>
      <c r="AR83" s="183" t="s">
        <v>415</v>
      </c>
      <c r="AS83" s="3" t="str">
        <f t="shared" si="46"/>
        <v>Forráshiányos a feladat!</v>
      </c>
      <c r="AU83" s="185"/>
      <c r="AV83" s="185" t="s">
        <v>133</v>
      </c>
      <c r="AW83" s="186">
        <f>COUNTA($G$3:G83)</f>
        <v>80</v>
      </c>
      <c r="AY83" s="9">
        <f>VLOOKUP($G83,Összesítő!$B:$F,3,FALSE)</f>
        <v>4225</v>
      </c>
      <c r="AZ83" s="9">
        <f t="shared" si="47"/>
        <v>0</v>
      </c>
      <c r="BA83" s="5">
        <f t="shared" si="48"/>
        <v>1</v>
      </c>
      <c r="BB83" s="5" t="str">
        <f t="shared" si="49"/>
        <v>H</v>
      </c>
      <c r="BC83" s="5">
        <f t="shared" si="50"/>
        <v>0</v>
      </c>
      <c r="BD83" s="5">
        <f t="shared" si="51"/>
        <v>0</v>
      </c>
      <c r="BE83" s="5">
        <f t="shared" si="52"/>
        <v>0</v>
      </c>
      <c r="BF83" s="9" t="str">
        <f t="shared" si="53"/>
        <v>Nem rövidtávú a feladat.</v>
      </c>
      <c r="BG83" s="5">
        <f t="shared" si="54"/>
        <v>1</v>
      </c>
      <c r="BH83" s="5">
        <f t="shared" si="55"/>
        <v>1</v>
      </c>
      <c r="BI83" s="5">
        <f t="shared" si="56"/>
        <v>1</v>
      </c>
      <c r="BJ83" s="5">
        <f t="shared" si="57"/>
        <v>1</v>
      </c>
      <c r="BK83" s="5">
        <f t="shared" si="58"/>
        <v>1</v>
      </c>
      <c r="BL83" s="4" t="str">
        <f t="shared" si="59"/>
        <v>Forráshiányos a feladat!</v>
      </c>
      <c r="BM83" s="5">
        <f t="shared" si="60"/>
        <v>0</v>
      </c>
      <c r="BN83" s="5">
        <f t="shared" si="61"/>
        <v>1</v>
      </c>
      <c r="BO83" s="5">
        <f t="shared" si="62"/>
        <v>0</v>
      </c>
      <c r="BP83" s="5">
        <f t="shared" si="63"/>
        <v>0</v>
      </c>
      <c r="BQ83" s="5">
        <f t="shared" si="64"/>
        <v>0</v>
      </c>
      <c r="BR83" s="9">
        <f t="shared" si="65"/>
        <v>0</v>
      </c>
      <c r="BS83" s="5">
        <f t="shared" si="66"/>
        <v>0</v>
      </c>
      <c r="BT83" s="5">
        <f t="shared" si="67"/>
        <v>0</v>
      </c>
      <c r="BU83" s="5">
        <f t="shared" si="68"/>
        <v>1</v>
      </c>
      <c r="BV83" s="5">
        <f t="shared" si="69"/>
        <v>1</v>
      </c>
      <c r="BW83" s="5">
        <f t="shared" si="70"/>
        <v>1</v>
      </c>
      <c r="BX83" s="5">
        <f t="shared" si="71"/>
        <v>1</v>
      </c>
      <c r="BY83" s="5">
        <f t="shared" si="72"/>
        <v>1</v>
      </c>
      <c r="BZ83" s="5">
        <f t="shared" si="73"/>
        <v>1</v>
      </c>
      <c r="CA83" s="5">
        <f t="shared" si="74"/>
        <v>1</v>
      </c>
      <c r="CB83" s="5">
        <f t="shared" si="75"/>
        <v>1</v>
      </c>
      <c r="CC83" s="5">
        <f t="shared" si="76"/>
        <v>1</v>
      </c>
      <c r="CD83" s="5" t="str">
        <f t="shared" si="77"/>
        <v>?</v>
      </c>
      <c r="CE83" s="4" t="str">
        <f t="shared" si="78"/>
        <v>Kitöltés rendben!</v>
      </c>
      <c r="CF83" s="5">
        <f t="shared" si="79"/>
        <v>1</v>
      </c>
      <c r="CG83" s="5">
        <f t="shared" si="80"/>
        <v>0</v>
      </c>
      <c r="CH83" s="5">
        <f t="shared" si="81"/>
        <v>1</v>
      </c>
    </row>
    <row r="84" spans="1:86" s="2" customFormat="1" ht="150" hidden="1" x14ac:dyDescent="0.25">
      <c r="A84" s="1" t="str">
        <f t="shared" si="41"/>
        <v>Kitöltés rendben!</v>
      </c>
      <c r="B84" s="184">
        <v>2</v>
      </c>
      <c r="C84" s="183" t="s">
        <v>37</v>
      </c>
      <c r="D84" s="185" t="s">
        <v>442</v>
      </c>
      <c r="E84" s="185" t="s">
        <v>413</v>
      </c>
      <c r="F84" s="186" t="str">
        <f>VLOOKUP($G84,Összesítő!$B:$F,2,FALSE)</f>
        <v>21-29957-1-006-01-11</v>
      </c>
      <c r="G84" s="183" t="s">
        <v>354</v>
      </c>
      <c r="H84" s="186" t="str">
        <f>AY84&amp;"_"&amp;AW84&amp;"_FIV_"&amp;LEFT(Előlap!$B$6,4)</f>
        <v>4225_81_FIV_2026</v>
      </c>
      <c r="I84" s="186" t="str">
        <f>VLOOKUP($G84,Összesítő!$B:$F,5,FALSE)</f>
        <v>Boba, Borgáta, Egyházashetye, Káld, Köcsk, Nemeskocs</v>
      </c>
      <c r="J84" s="186" t="str">
        <f>VLOOKUP($G84,Összesítő!$B:$F,4,FALSE)</f>
        <v>Boba Község Önkormányzata, Borgáta Község Önkormányzata, Egyházashetye Község Önkormányzata, Káld Község Önkormányzata, Köcsk Község Önkormányzata, Nemeskocs Község Önkormányzata</v>
      </c>
      <c r="K84" s="7">
        <f t="shared" si="42"/>
        <v>100000</v>
      </c>
      <c r="L84" s="184">
        <v>2028</v>
      </c>
      <c r="M84" s="184">
        <v>2036</v>
      </c>
      <c r="N84" s="13">
        <v>0</v>
      </c>
      <c r="O84" s="8">
        <v>100000</v>
      </c>
      <c r="P84" s="8">
        <v>0</v>
      </c>
      <c r="R84" s="8">
        <v>0</v>
      </c>
      <c r="S84" s="8">
        <v>0</v>
      </c>
      <c r="T84" s="8">
        <v>0</v>
      </c>
      <c r="U84" s="8">
        <v>0</v>
      </c>
      <c r="V84" s="8">
        <v>0</v>
      </c>
      <c r="W84" s="8">
        <v>0</v>
      </c>
      <c r="X84" s="8">
        <v>0</v>
      </c>
      <c r="Y84" s="8">
        <v>0</v>
      </c>
      <c r="Z84" s="8">
        <v>0</v>
      </c>
      <c r="AA84" s="8">
        <v>0</v>
      </c>
      <c r="AB84" s="8">
        <v>0</v>
      </c>
      <c r="AC84" s="7">
        <f t="shared" si="43"/>
        <v>0</v>
      </c>
      <c r="AD84" s="3" t="str">
        <f t="shared" si="44"/>
        <v>Nem rövidtávú a feladat.</v>
      </c>
      <c r="AF84" s="8">
        <v>5300</v>
      </c>
      <c r="AG84" s="8">
        <v>0</v>
      </c>
      <c r="AH84" s="8">
        <v>0</v>
      </c>
      <c r="AI84" s="8">
        <v>0</v>
      </c>
      <c r="AJ84" s="8">
        <v>0</v>
      </c>
      <c r="AK84" s="8">
        <v>0</v>
      </c>
      <c r="AL84" s="8">
        <v>0</v>
      </c>
      <c r="AM84" s="8">
        <v>0</v>
      </c>
      <c r="AN84" s="8">
        <v>0</v>
      </c>
      <c r="AO84" s="8">
        <v>0</v>
      </c>
      <c r="AP84" s="8">
        <v>0</v>
      </c>
      <c r="AQ84" s="7">
        <f t="shared" si="45"/>
        <v>5300</v>
      </c>
      <c r="AR84" s="183" t="s">
        <v>415</v>
      </c>
      <c r="AS84" s="3" t="str">
        <f t="shared" si="46"/>
        <v>Forráshiányos a feladat!</v>
      </c>
      <c r="AU84" s="185"/>
      <c r="AV84" s="185" t="s">
        <v>133</v>
      </c>
      <c r="AW84" s="186">
        <f>COUNTA($G$3:G84)</f>
        <v>81</v>
      </c>
      <c r="AY84" s="9">
        <f>VLOOKUP($G84,Összesítő!$B:$F,3,FALSE)</f>
        <v>4225</v>
      </c>
      <c r="AZ84" s="9">
        <f t="shared" si="47"/>
        <v>0</v>
      </c>
      <c r="BA84" s="5">
        <f t="shared" si="48"/>
        <v>1</v>
      </c>
      <c r="BB84" s="5" t="str">
        <f t="shared" si="49"/>
        <v>H</v>
      </c>
      <c r="BC84" s="5">
        <f t="shared" si="50"/>
        <v>0</v>
      </c>
      <c r="BD84" s="5">
        <f t="shared" si="51"/>
        <v>0</v>
      </c>
      <c r="BE84" s="5">
        <f t="shared" si="52"/>
        <v>0</v>
      </c>
      <c r="BF84" s="9" t="str">
        <f t="shared" si="53"/>
        <v>Nem rövidtávú a feladat.</v>
      </c>
      <c r="BG84" s="5">
        <f t="shared" si="54"/>
        <v>1</v>
      </c>
      <c r="BH84" s="5">
        <f t="shared" si="55"/>
        <v>1</v>
      </c>
      <c r="BI84" s="5">
        <f t="shared" si="56"/>
        <v>1</v>
      </c>
      <c r="BJ84" s="5">
        <f t="shared" si="57"/>
        <v>1</v>
      </c>
      <c r="BK84" s="5">
        <f t="shared" si="58"/>
        <v>1</v>
      </c>
      <c r="BL84" s="4" t="str">
        <f t="shared" si="59"/>
        <v>Forráshiányos a feladat!</v>
      </c>
      <c r="BM84" s="5">
        <f t="shared" si="60"/>
        <v>0</v>
      </c>
      <c r="BN84" s="5">
        <f t="shared" si="61"/>
        <v>1</v>
      </c>
      <c r="BO84" s="5">
        <f t="shared" si="62"/>
        <v>0</v>
      </c>
      <c r="BP84" s="5">
        <f t="shared" si="63"/>
        <v>0</v>
      </c>
      <c r="BQ84" s="5">
        <f t="shared" si="64"/>
        <v>0</v>
      </c>
      <c r="BR84" s="9">
        <f t="shared" si="65"/>
        <v>0</v>
      </c>
      <c r="BS84" s="5">
        <f t="shared" si="66"/>
        <v>0</v>
      </c>
      <c r="BT84" s="5">
        <f t="shared" si="67"/>
        <v>0</v>
      </c>
      <c r="BU84" s="5">
        <f t="shared" si="68"/>
        <v>1</v>
      </c>
      <c r="BV84" s="5">
        <f t="shared" si="69"/>
        <v>1</v>
      </c>
      <c r="BW84" s="5">
        <f t="shared" si="70"/>
        <v>1</v>
      </c>
      <c r="BX84" s="5">
        <f t="shared" si="71"/>
        <v>1</v>
      </c>
      <c r="BY84" s="5">
        <f t="shared" si="72"/>
        <v>1</v>
      </c>
      <c r="BZ84" s="5">
        <f t="shared" si="73"/>
        <v>1</v>
      </c>
      <c r="CA84" s="5">
        <f t="shared" si="74"/>
        <v>1</v>
      </c>
      <c r="CB84" s="5">
        <f t="shared" si="75"/>
        <v>1</v>
      </c>
      <c r="CC84" s="5">
        <f t="shared" si="76"/>
        <v>1</v>
      </c>
      <c r="CD84" s="5" t="str">
        <f t="shared" si="77"/>
        <v>?</v>
      </c>
      <c r="CE84" s="4" t="str">
        <f t="shared" si="78"/>
        <v>Kitöltés rendben!</v>
      </c>
      <c r="CF84" s="5">
        <f t="shared" si="79"/>
        <v>1</v>
      </c>
      <c r="CG84" s="5">
        <f t="shared" si="80"/>
        <v>0</v>
      </c>
      <c r="CH84" s="5">
        <f t="shared" si="81"/>
        <v>1</v>
      </c>
    </row>
    <row r="85" spans="1:86" s="2" customFormat="1" ht="150" hidden="1" x14ac:dyDescent="0.25">
      <c r="A85" s="1" t="str">
        <f t="shared" si="41"/>
        <v>Kitöltés rendben!</v>
      </c>
      <c r="B85" s="184">
        <v>2</v>
      </c>
      <c r="C85" s="183" t="s">
        <v>50</v>
      </c>
      <c r="D85" s="185" t="s">
        <v>448</v>
      </c>
      <c r="E85" s="185" t="s">
        <v>413</v>
      </c>
      <c r="F85" s="186" t="str">
        <f>VLOOKUP($G85,Összesítő!$B:$F,2,FALSE)</f>
        <v>21-29957-1-006-01-11</v>
      </c>
      <c r="G85" s="183" t="s">
        <v>354</v>
      </c>
      <c r="H85" s="186" t="str">
        <f>AY85&amp;"_"&amp;AW85&amp;"_FIV_"&amp;LEFT(Előlap!$B$6,4)</f>
        <v>4225_82_FIV_2026</v>
      </c>
      <c r="I85" s="186" t="str">
        <f>VLOOKUP($G85,Összesítő!$B:$F,5,FALSE)</f>
        <v>Boba, Borgáta, Egyházashetye, Káld, Köcsk, Nemeskocs</v>
      </c>
      <c r="J85" s="186" t="str">
        <f>VLOOKUP($G85,Összesítő!$B:$F,4,FALSE)</f>
        <v>Boba Község Önkormányzata, Borgáta Község Önkormányzata, Egyházashetye Község Önkormányzata, Káld Község Önkormányzata, Köcsk Község Önkormányzata, Nemeskocs Község Önkormányzata</v>
      </c>
      <c r="K85" s="7">
        <f t="shared" si="42"/>
        <v>100000</v>
      </c>
      <c r="L85" s="184">
        <v>2028</v>
      </c>
      <c r="M85" s="184">
        <v>2036</v>
      </c>
      <c r="N85" s="13">
        <v>0</v>
      </c>
      <c r="O85" s="8">
        <v>100000</v>
      </c>
      <c r="P85" s="8">
        <v>0</v>
      </c>
      <c r="R85" s="8">
        <v>0</v>
      </c>
      <c r="S85" s="8">
        <v>0</v>
      </c>
      <c r="T85" s="8">
        <v>0</v>
      </c>
      <c r="U85" s="8">
        <v>0</v>
      </c>
      <c r="V85" s="8">
        <v>0</v>
      </c>
      <c r="W85" s="8">
        <v>0</v>
      </c>
      <c r="X85" s="8">
        <v>0</v>
      </c>
      <c r="Y85" s="8">
        <v>0</v>
      </c>
      <c r="Z85" s="8">
        <v>0</v>
      </c>
      <c r="AA85" s="8">
        <v>0</v>
      </c>
      <c r="AB85" s="8">
        <v>0</v>
      </c>
      <c r="AC85" s="7">
        <f t="shared" si="43"/>
        <v>0</v>
      </c>
      <c r="AD85" s="3" t="str">
        <f t="shared" si="44"/>
        <v>Nem rövidtávú a feladat.</v>
      </c>
      <c r="AF85" s="8">
        <v>5300</v>
      </c>
      <c r="AG85" s="8">
        <v>0</v>
      </c>
      <c r="AH85" s="8">
        <v>0</v>
      </c>
      <c r="AI85" s="8">
        <v>0</v>
      </c>
      <c r="AJ85" s="8">
        <v>0</v>
      </c>
      <c r="AK85" s="8">
        <v>0</v>
      </c>
      <c r="AL85" s="8">
        <v>0</v>
      </c>
      <c r="AM85" s="8">
        <v>0</v>
      </c>
      <c r="AN85" s="8">
        <v>0</v>
      </c>
      <c r="AO85" s="8">
        <v>0</v>
      </c>
      <c r="AP85" s="8">
        <v>0</v>
      </c>
      <c r="AQ85" s="7">
        <f t="shared" si="45"/>
        <v>5300</v>
      </c>
      <c r="AR85" s="183" t="s">
        <v>415</v>
      </c>
      <c r="AS85" s="3" t="str">
        <f t="shared" si="46"/>
        <v>Forráshiányos a feladat!</v>
      </c>
      <c r="AU85" s="185"/>
      <c r="AV85" s="185" t="s">
        <v>133</v>
      </c>
      <c r="AW85" s="186">
        <f>COUNTA($G$3:G85)</f>
        <v>82</v>
      </c>
      <c r="AY85" s="9">
        <f>VLOOKUP($G85,Összesítő!$B:$F,3,FALSE)</f>
        <v>4225</v>
      </c>
      <c r="AZ85" s="9">
        <f t="shared" si="47"/>
        <v>0</v>
      </c>
      <c r="BA85" s="5">
        <f t="shared" si="48"/>
        <v>1</v>
      </c>
      <c r="BB85" s="5" t="str">
        <f t="shared" si="49"/>
        <v>H</v>
      </c>
      <c r="BC85" s="5">
        <f t="shared" si="50"/>
        <v>0</v>
      </c>
      <c r="BD85" s="5">
        <f t="shared" si="51"/>
        <v>0</v>
      </c>
      <c r="BE85" s="5">
        <f t="shared" si="52"/>
        <v>0</v>
      </c>
      <c r="BF85" s="9" t="str">
        <f t="shared" si="53"/>
        <v>Nem rövidtávú a feladat.</v>
      </c>
      <c r="BG85" s="5">
        <f t="shared" si="54"/>
        <v>1</v>
      </c>
      <c r="BH85" s="5">
        <f t="shared" si="55"/>
        <v>1</v>
      </c>
      <c r="BI85" s="5">
        <f t="shared" si="56"/>
        <v>1</v>
      </c>
      <c r="BJ85" s="5">
        <f t="shared" si="57"/>
        <v>1</v>
      </c>
      <c r="BK85" s="5">
        <f t="shared" si="58"/>
        <v>1</v>
      </c>
      <c r="BL85" s="4" t="str">
        <f t="shared" si="59"/>
        <v>Forráshiányos a feladat!</v>
      </c>
      <c r="BM85" s="5">
        <f t="shared" si="60"/>
        <v>0</v>
      </c>
      <c r="BN85" s="5">
        <f t="shared" si="61"/>
        <v>1</v>
      </c>
      <c r="BO85" s="5">
        <f t="shared" si="62"/>
        <v>0</v>
      </c>
      <c r="BP85" s="5">
        <f t="shared" si="63"/>
        <v>0</v>
      </c>
      <c r="BQ85" s="5">
        <f t="shared" si="64"/>
        <v>0</v>
      </c>
      <c r="BR85" s="9">
        <f t="shared" si="65"/>
        <v>0</v>
      </c>
      <c r="BS85" s="5">
        <f t="shared" si="66"/>
        <v>0</v>
      </c>
      <c r="BT85" s="5">
        <f t="shared" si="67"/>
        <v>0</v>
      </c>
      <c r="BU85" s="5">
        <f t="shared" si="68"/>
        <v>1</v>
      </c>
      <c r="BV85" s="5">
        <f t="shared" si="69"/>
        <v>1</v>
      </c>
      <c r="BW85" s="5">
        <f t="shared" si="70"/>
        <v>1</v>
      </c>
      <c r="BX85" s="5">
        <f t="shared" si="71"/>
        <v>1</v>
      </c>
      <c r="BY85" s="5">
        <f t="shared" si="72"/>
        <v>1</v>
      </c>
      <c r="BZ85" s="5">
        <f t="shared" si="73"/>
        <v>1</v>
      </c>
      <c r="CA85" s="5">
        <f t="shared" si="74"/>
        <v>1</v>
      </c>
      <c r="CB85" s="5">
        <f t="shared" si="75"/>
        <v>1</v>
      </c>
      <c r="CC85" s="5">
        <f t="shared" si="76"/>
        <v>1</v>
      </c>
      <c r="CD85" s="5" t="str">
        <f t="shared" si="77"/>
        <v>?</v>
      </c>
      <c r="CE85" s="4" t="str">
        <f t="shared" si="78"/>
        <v>Kitöltés rendben!</v>
      </c>
      <c r="CF85" s="5">
        <f t="shared" si="79"/>
        <v>1</v>
      </c>
      <c r="CG85" s="5">
        <f t="shared" si="80"/>
        <v>0</v>
      </c>
      <c r="CH85" s="5">
        <f t="shared" si="81"/>
        <v>1</v>
      </c>
    </row>
    <row r="86" spans="1:86" s="2" customFormat="1" ht="150" hidden="1" x14ac:dyDescent="0.25">
      <c r="A86" s="1" t="str">
        <f t="shared" si="41"/>
        <v>Kitöltés rendben!</v>
      </c>
      <c r="B86" s="184">
        <v>2</v>
      </c>
      <c r="C86" s="183" t="s">
        <v>69</v>
      </c>
      <c r="D86" s="185" t="s">
        <v>449</v>
      </c>
      <c r="E86" s="185" t="s">
        <v>413</v>
      </c>
      <c r="F86" s="186" t="str">
        <f>VLOOKUP($G86,Összesítő!$B:$F,2,FALSE)</f>
        <v>21-29957-1-006-01-11</v>
      </c>
      <c r="G86" s="183" t="s">
        <v>354</v>
      </c>
      <c r="H86" s="186" t="str">
        <f>AY86&amp;"_"&amp;AW86&amp;"_FIV_"&amp;LEFT(Előlap!$B$6,4)</f>
        <v>4225_83_FIV_2026</v>
      </c>
      <c r="I86" s="186" t="str">
        <f>VLOOKUP($G86,Összesítő!$B:$F,5,FALSE)</f>
        <v>Boba, Borgáta, Egyházashetye, Káld, Köcsk, Nemeskocs</v>
      </c>
      <c r="J86" s="186" t="str">
        <f>VLOOKUP($G86,Összesítő!$B:$F,4,FALSE)</f>
        <v>Boba Község Önkormányzata, Borgáta Község Önkormányzata, Egyházashetye Község Önkormányzata, Káld Község Önkormányzata, Köcsk Község Önkormányzata, Nemeskocs Község Önkormányzata</v>
      </c>
      <c r="K86" s="7">
        <f t="shared" si="42"/>
        <v>100000</v>
      </c>
      <c r="L86" s="184">
        <v>2028</v>
      </c>
      <c r="M86" s="184">
        <v>2036</v>
      </c>
      <c r="N86" s="13">
        <v>0</v>
      </c>
      <c r="O86" s="8">
        <v>100000</v>
      </c>
      <c r="P86" s="8">
        <v>0</v>
      </c>
      <c r="R86" s="8">
        <v>0</v>
      </c>
      <c r="S86" s="8">
        <v>0</v>
      </c>
      <c r="T86" s="8">
        <v>0</v>
      </c>
      <c r="U86" s="8">
        <v>0</v>
      </c>
      <c r="V86" s="8">
        <v>0</v>
      </c>
      <c r="W86" s="8">
        <v>0</v>
      </c>
      <c r="X86" s="8">
        <v>0</v>
      </c>
      <c r="Y86" s="8">
        <v>0</v>
      </c>
      <c r="Z86" s="8">
        <v>0</v>
      </c>
      <c r="AA86" s="8">
        <v>0</v>
      </c>
      <c r="AB86" s="8">
        <v>0</v>
      </c>
      <c r="AC86" s="7">
        <f t="shared" si="43"/>
        <v>0</v>
      </c>
      <c r="AD86" s="3" t="str">
        <f t="shared" si="44"/>
        <v>Nem rövidtávú a feladat.</v>
      </c>
      <c r="AF86" s="8">
        <v>5300</v>
      </c>
      <c r="AG86" s="8">
        <v>0</v>
      </c>
      <c r="AH86" s="8">
        <v>0</v>
      </c>
      <c r="AI86" s="8">
        <v>0</v>
      </c>
      <c r="AJ86" s="8">
        <v>0</v>
      </c>
      <c r="AK86" s="8">
        <v>0</v>
      </c>
      <c r="AL86" s="8">
        <v>0</v>
      </c>
      <c r="AM86" s="8">
        <v>0</v>
      </c>
      <c r="AN86" s="8">
        <v>0</v>
      </c>
      <c r="AO86" s="8">
        <v>0</v>
      </c>
      <c r="AP86" s="8">
        <v>0</v>
      </c>
      <c r="AQ86" s="7">
        <f t="shared" si="45"/>
        <v>5300</v>
      </c>
      <c r="AR86" s="183" t="s">
        <v>415</v>
      </c>
      <c r="AS86" s="3" t="str">
        <f t="shared" si="46"/>
        <v>Forráshiányos a feladat!</v>
      </c>
      <c r="AU86" s="185"/>
      <c r="AV86" s="185" t="s">
        <v>133</v>
      </c>
      <c r="AW86" s="186">
        <f>COUNTA($G$3:G86)</f>
        <v>83</v>
      </c>
      <c r="AY86" s="9">
        <f>VLOOKUP($G86,Összesítő!$B:$F,3,FALSE)</f>
        <v>4225</v>
      </c>
      <c r="AZ86" s="9">
        <f t="shared" si="47"/>
        <v>0</v>
      </c>
      <c r="BA86" s="5">
        <f t="shared" si="48"/>
        <v>1</v>
      </c>
      <c r="BB86" s="5" t="str">
        <f t="shared" si="49"/>
        <v>H</v>
      </c>
      <c r="BC86" s="5">
        <f t="shared" si="50"/>
        <v>0</v>
      </c>
      <c r="BD86" s="5">
        <f t="shared" si="51"/>
        <v>0</v>
      </c>
      <c r="BE86" s="5">
        <f t="shared" si="52"/>
        <v>0</v>
      </c>
      <c r="BF86" s="9" t="str">
        <f t="shared" si="53"/>
        <v>Nem rövidtávú a feladat.</v>
      </c>
      <c r="BG86" s="5">
        <f t="shared" si="54"/>
        <v>1</v>
      </c>
      <c r="BH86" s="5">
        <f t="shared" si="55"/>
        <v>1</v>
      </c>
      <c r="BI86" s="5">
        <f t="shared" si="56"/>
        <v>1</v>
      </c>
      <c r="BJ86" s="5">
        <f t="shared" si="57"/>
        <v>1</v>
      </c>
      <c r="BK86" s="5">
        <f t="shared" si="58"/>
        <v>1</v>
      </c>
      <c r="BL86" s="4" t="str">
        <f t="shared" si="59"/>
        <v>Forráshiányos a feladat!</v>
      </c>
      <c r="BM86" s="5">
        <f t="shared" si="60"/>
        <v>0</v>
      </c>
      <c r="BN86" s="5">
        <f t="shared" si="61"/>
        <v>1</v>
      </c>
      <c r="BO86" s="5">
        <f t="shared" si="62"/>
        <v>0</v>
      </c>
      <c r="BP86" s="5">
        <f t="shared" si="63"/>
        <v>0</v>
      </c>
      <c r="BQ86" s="5">
        <f t="shared" si="64"/>
        <v>0</v>
      </c>
      <c r="BR86" s="9">
        <f t="shared" si="65"/>
        <v>0</v>
      </c>
      <c r="BS86" s="5">
        <f t="shared" si="66"/>
        <v>0</v>
      </c>
      <c r="BT86" s="5">
        <f t="shared" si="67"/>
        <v>0</v>
      </c>
      <c r="BU86" s="5">
        <f t="shared" si="68"/>
        <v>1</v>
      </c>
      <c r="BV86" s="5">
        <f t="shared" si="69"/>
        <v>1</v>
      </c>
      <c r="BW86" s="5">
        <f t="shared" si="70"/>
        <v>1</v>
      </c>
      <c r="BX86" s="5">
        <f t="shared" si="71"/>
        <v>1</v>
      </c>
      <c r="BY86" s="5">
        <f t="shared" si="72"/>
        <v>1</v>
      </c>
      <c r="BZ86" s="5">
        <f t="shared" si="73"/>
        <v>1</v>
      </c>
      <c r="CA86" s="5">
        <f t="shared" si="74"/>
        <v>1</v>
      </c>
      <c r="CB86" s="5">
        <f t="shared" si="75"/>
        <v>1</v>
      </c>
      <c r="CC86" s="5">
        <f t="shared" si="76"/>
        <v>1</v>
      </c>
      <c r="CD86" s="5" t="str">
        <f t="shared" si="77"/>
        <v>?</v>
      </c>
      <c r="CE86" s="4" t="str">
        <f t="shared" si="78"/>
        <v>Kitöltés rendben!</v>
      </c>
      <c r="CF86" s="5">
        <f t="shared" si="79"/>
        <v>1</v>
      </c>
      <c r="CG86" s="5">
        <f t="shared" si="80"/>
        <v>0</v>
      </c>
      <c r="CH86" s="5">
        <f t="shared" si="81"/>
        <v>1</v>
      </c>
    </row>
    <row r="87" spans="1:86" s="2" customFormat="1" ht="150" hidden="1" x14ac:dyDescent="0.25">
      <c r="A87" s="1" t="str">
        <f t="shared" si="41"/>
        <v>Kitöltés rendben!</v>
      </c>
      <c r="B87" s="184">
        <v>2</v>
      </c>
      <c r="C87" s="183" t="s">
        <v>101</v>
      </c>
      <c r="D87" s="185" t="s">
        <v>450</v>
      </c>
      <c r="E87" s="185" t="s">
        <v>413</v>
      </c>
      <c r="F87" s="186" t="str">
        <f>VLOOKUP($G87,Összesítő!$B:$F,2,FALSE)</f>
        <v>21-29957-1-006-01-11</v>
      </c>
      <c r="G87" s="183" t="s">
        <v>354</v>
      </c>
      <c r="H87" s="186" t="str">
        <f>AY87&amp;"_"&amp;AW87&amp;"_FIV_"&amp;LEFT(Előlap!$B$6,4)</f>
        <v>4225_84_FIV_2026</v>
      </c>
      <c r="I87" s="186" t="str">
        <f>VLOOKUP($G87,Összesítő!$B:$F,5,FALSE)</f>
        <v>Boba, Borgáta, Egyházashetye, Káld, Köcsk, Nemeskocs</v>
      </c>
      <c r="J87" s="186" t="str">
        <f>VLOOKUP($G87,Összesítő!$B:$F,4,FALSE)</f>
        <v>Boba Község Önkormányzata, Borgáta Község Önkormányzata, Egyházashetye Község Önkormányzata, Káld Község Önkormányzata, Köcsk Község Önkormányzata, Nemeskocs Község Önkormányzata</v>
      </c>
      <c r="K87" s="7">
        <f t="shared" si="42"/>
        <v>100000</v>
      </c>
      <c r="L87" s="184">
        <v>2028</v>
      </c>
      <c r="M87" s="184">
        <v>2036</v>
      </c>
      <c r="N87" s="13">
        <v>0</v>
      </c>
      <c r="O87" s="8">
        <v>100000</v>
      </c>
      <c r="P87" s="8">
        <v>0</v>
      </c>
      <c r="R87" s="8">
        <v>0</v>
      </c>
      <c r="S87" s="8">
        <v>0</v>
      </c>
      <c r="T87" s="8">
        <v>0</v>
      </c>
      <c r="U87" s="8">
        <v>0</v>
      </c>
      <c r="V87" s="8">
        <v>0</v>
      </c>
      <c r="W87" s="8">
        <v>0</v>
      </c>
      <c r="X87" s="8">
        <v>0</v>
      </c>
      <c r="Y87" s="8">
        <v>0</v>
      </c>
      <c r="Z87" s="8">
        <v>0</v>
      </c>
      <c r="AA87" s="8">
        <v>0</v>
      </c>
      <c r="AB87" s="8">
        <v>0</v>
      </c>
      <c r="AC87" s="7">
        <f t="shared" si="43"/>
        <v>0</v>
      </c>
      <c r="AD87" s="3" t="str">
        <f t="shared" si="44"/>
        <v>Nem rövidtávú a feladat.</v>
      </c>
      <c r="AF87" s="8">
        <v>5300</v>
      </c>
      <c r="AG87" s="8">
        <v>0</v>
      </c>
      <c r="AH87" s="8">
        <v>0</v>
      </c>
      <c r="AI87" s="8">
        <v>0</v>
      </c>
      <c r="AJ87" s="8">
        <v>0</v>
      </c>
      <c r="AK87" s="8">
        <v>0</v>
      </c>
      <c r="AL87" s="8">
        <v>0</v>
      </c>
      <c r="AM87" s="8">
        <v>0</v>
      </c>
      <c r="AN87" s="8">
        <v>0</v>
      </c>
      <c r="AO87" s="8">
        <v>0</v>
      </c>
      <c r="AP87" s="8">
        <v>0</v>
      </c>
      <c r="AQ87" s="7">
        <f t="shared" si="45"/>
        <v>5300</v>
      </c>
      <c r="AR87" s="183" t="s">
        <v>415</v>
      </c>
      <c r="AS87" s="3" t="str">
        <f t="shared" si="46"/>
        <v>Forráshiányos a feladat!</v>
      </c>
      <c r="AU87" s="185"/>
      <c r="AV87" s="185" t="s">
        <v>133</v>
      </c>
      <c r="AW87" s="186">
        <f>COUNTA($G$3:G87)</f>
        <v>84</v>
      </c>
      <c r="AY87" s="9">
        <f>VLOOKUP($G87,Összesítő!$B:$F,3,FALSE)</f>
        <v>4225</v>
      </c>
      <c r="AZ87" s="9">
        <f t="shared" si="47"/>
        <v>0</v>
      </c>
      <c r="BA87" s="5">
        <f t="shared" si="48"/>
        <v>1</v>
      </c>
      <c r="BB87" s="5" t="str">
        <f t="shared" si="49"/>
        <v>H</v>
      </c>
      <c r="BC87" s="5">
        <f t="shared" si="50"/>
        <v>0</v>
      </c>
      <c r="BD87" s="5">
        <f t="shared" si="51"/>
        <v>0</v>
      </c>
      <c r="BE87" s="5">
        <f t="shared" si="52"/>
        <v>0</v>
      </c>
      <c r="BF87" s="9" t="str">
        <f t="shared" si="53"/>
        <v>Nem rövidtávú a feladat.</v>
      </c>
      <c r="BG87" s="5">
        <f t="shared" si="54"/>
        <v>1</v>
      </c>
      <c r="BH87" s="5">
        <f t="shared" si="55"/>
        <v>1</v>
      </c>
      <c r="BI87" s="5">
        <f t="shared" si="56"/>
        <v>1</v>
      </c>
      <c r="BJ87" s="5">
        <f t="shared" si="57"/>
        <v>1</v>
      </c>
      <c r="BK87" s="5">
        <f t="shared" si="58"/>
        <v>1</v>
      </c>
      <c r="BL87" s="4" t="str">
        <f t="shared" si="59"/>
        <v>Forráshiányos a feladat!</v>
      </c>
      <c r="BM87" s="5">
        <f t="shared" si="60"/>
        <v>0</v>
      </c>
      <c r="BN87" s="5">
        <f t="shared" si="61"/>
        <v>1</v>
      </c>
      <c r="BO87" s="5">
        <f t="shared" si="62"/>
        <v>0</v>
      </c>
      <c r="BP87" s="5">
        <f t="shared" si="63"/>
        <v>0</v>
      </c>
      <c r="BQ87" s="5">
        <f t="shared" si="64"/>
        <v>0</v>
      </c>
      <c r="BR87" s="9">
        <f t="shared" si="65"/>
        <v>0</v>
      </c>
      <c r="BS87" s="5">
        <f t="shared" si="66"/>
        <v>0</v>
      </c>
      <c r="BT87" s="5">
        <f t="shared" si="67"/>
        <v>0</v>
      </c>
      <c r="BU87" s="5">
        <f t="shared" si="68"/>
        <v>1</v>
      </c>
      <c r="BV87" s="5">
        <f t="shared" si="69"/>
        <v>1</v>
      </c>
      <c r="BW87" s="5">
        <f t="shared" si="70"/>
        <v>1</v>
      </c>
      <c r="BX87" s="5">
        <f t="shared" si="71"/>
        <v>1</v>
      </c>
      <c r="BY87" s="5">
        <f t="shared" si="72"/>
        <v>1</v>
      </c>
      <c r="BZ87" s="5">
        <f t="shared" si="73"/>
        <v>1</v>
      </c>
      <c r="CA87" s="5">
        <f t="shared" si="74"/>
        <v>1</v>
      </c>
      <c r="CB87" s="5">
        <f t="shared" si="75"/>
        <v>1</v>
      </c>
      <c r="CC87" s="5">
        <f t="shared" si="76"/>
        <v>1</v>
      </c>
      <c r="CD87" s="5" t="str">
        <f t="shared" si="77"/>
        <v>?</v>
      </c>
      <c r="CE87" s="4" t="str">
        <f t="shared" si="78"/>
        <v>Kitöltés rendben!</v>
      </c>
      <c r="CF87" s="5">
        <f t="shared" si="79"/>
        <v>1</v>
      </c>
      <c r="CG87" s="5">
        <f t="shared" si="80"/>
        <v>0</v>
      </c>
      <c r="CH87" s="5">
        <f t="shared" si="81"/>
        <v>1</v>
      </c>
    </row>
    <row r="88" spans="1:86" s="2" customFormat="1" ht="150" hidden="1" x14ac:dyDescent="0.25">
      <c r="A88" s="1" t="str">
        <f t="shared" si="41"/>
        <v>Kitöltés rendben!</v>
      </c>
      <c r="B88" s="184">
        <v>2</v>
      </c>
      <c r="C88" s="183" t="s">
        <v>79</v>
      </c>
      <c r="D88" s="185" t="s">
        <v>454</v>
      </c>
      <c r="E88" s="185" t="s">
        <v>413</v>
      </c>
      <c r="F88" s="186" t="str">
        <f>VLOOKUP($G88,Összesítő!$B:$F,2,FALSE)</f>
        <v>21-29957-1-006-01-11</v>
      </c>
      <c r="G88" s="183" t="s">
        <v>354</v>
      </c>
      <c r="H88" s="186" t="str">
        <f>AY88&amp;"_"&amp;AW88&amp;"_FIV_"&amp;LEFT(Előlap!$B$6,4)</f>
        <v>4225_85_FIV_2026</v>
      </c>
      <c r="I88" s="186" t="str">
        <f>VLOOKUP($G88,Összesítő!$B:$F,5,FALSE)</f>
        <v>Boba, Borgáta, Egyházashetye, Káld, Köcsk, Nemeskocs</v>
      </c>
      <c r="J88" s="186" t="str">
        <f>VLOOKUP($G88,Összesítő!$B:$F,4,FALSE)</f>
        <v>Boba Község Önkormányzata, Borgáta Község Önkormányzata, Egyházashetye Község Önkormányzata, Káld Község Önkormányzata, Köcsk Község Önkormányzata, Nemeskocs Község Önkormányzata</v>
      </c>
      <c r="K88" s="7">
        <f t="shared" si="42"/>
        <v>30000</v>
      </c>
      <c r="L88" s="184">
        <v>2028</v>
      </c>
      <c r="M88" s="184">
        <v>2036</v>
      </c>
      <c r="N88" s="13">
        <v>0</v>
      </c>
      <c r="O88" s="8">
        <v>30000</v>
      </c>
      <c r="P88" s="8">
        <v>0</v>
      </c>
      <c r="R88" s="8">
        <v>0</v>
      </c>
      <c r="S88" s="8">
        <v>0</v>
      </c>
      <c r="T88" s="8">
        <v>0</v>
      </c>
      <c r="U88" s="8">
        <v>0</v>
      </c>
      <c r="V88" s="8">
        <v>0</v>
      </c>
      <c r="W88" s="8">
        <v>0</v>
      </c>
      <c r="X88" s="8">
        <v>0</v>
      </c>
      <c r="Y88" s="8">
        <v>0</v>
      </c>
      <c r="Z88" s="8">
        <v>0</v>
      </c>
      <c r="AA88" s="8">
        <v>0</v>
      </c>
      <c r="AB88" s="8">
        <v>0</v>
      </c>
      <c r="AC88" s="7">
        <f t="shared" si="43"/>
        <v>0</v>
      </c>
      <c r="AD88" s="3" t="str">
        <f t="shared" si="44"/>
        <v>Nem rövidtávú a feladat.</v>
      </c>
      <c r="AF88" s="8">
        <v>1490</v>
      </c>
      <c r="AG88" s="8">
        <v>0</v>
      </c>
      <c r="AH88" s="8">
        <v>0</v>
      </c>
      <c r="AI88" s="8">
        <v>0</v>
      </c>
      <c r="AJ88" s="8">
        <v>0</v>
      </c>
      <c r="AK88" s="8">
        <v>0</v>
      </c>
      <c r="AL88" s="8">
        <v>0</v>
      </c>
      <c r="AM88" s="8">
        <v>0</v>
      </c>
      <c r="AN88" s="8">
        <v>0</v>
      </c>
      <c r="AO88" s="8">
        <v>0</v>
      </c>
      <c r="AP88" s="8">
        <v>0</v>
      </c>
      <c r="AQ88" s="7">
        <f t="shared" si="45"/>
        <v>1490</v>
      </c>
      <c r="AR88" s="183" t="s">
        <v>415</v>
      </c>
      <c r="AS88" s="3" t="str">
        <f t="shared" si="46"/>
        <v>Forráshiányos a feladat!</v>
      </c>
      <c r="AU88" s="185"/>
      <c r="AV88" s="185" t="s">
        <v>133</v>
      </c>
      <c r="AW88" s="186">
        <f>COUNTA($G$3:G88)</f>
        <v>85</v>
      </c>
      <c r="AY88" s="9">
        <f>VLOOKUP($G88,Összesítő!$B:$F,3,FALSE)</f>
        <v>4225</v>
      </c>
      <c r="AZ88" s="9">
        <f t="shared" si="47"/>
        <v>0</v>
      </c>
      <c r="BA88" s="5">
        <f t="shared" si="48"/>
        <v>1</v>
      </c>
      <c r="BB88" s="5" t="str">
        <f t="shared" si="49"/>
        <v>H</v>
      </c>
      <c r="BC88" s="5">
        <f t="shared" si="50"/>
        <v>0</v>
      </c>
      <c r="BD88" s="5">
        <f t="shared" si="51"/>
        <v>0</v>
      </c>
      <c r="BE88" s="5">
        <f t="shared" si="52"/>
        <v>0</v>
      </c>
      <c r="BF88" s="9" t="str">
        <f t="shared" si="53"/>
        <v>Nem rövidtávú a feladat.</v>
      </c>
      <c r="BG88" s="5">
        <f t="shared" si="54"/>
        <v>1</v>
      </c>
      <c r="BH88" s="5">
        <f t="shared" si="55"/>
        <v>1</v>
      </c>
      <c r="BI88" s="5">
        <f t="shared" si="56"/>
        <v>1</v>
      </c>
      <c r="BJ88" s="5">
        <f t="shared" si="57"/>
        <v>1</v>
      </c>
      <c r="BK88" s="5">
        <f t="shared" si="58"/>
        <v>1</v>
      </c>
      <c r="BL88" s="4" t="str">
        <f t="shared" si="59"/>
        <v>Forráshiányos a feladat!</v>
      </c>
      <c r="BM88" s="5">
        <f t="shared" si="60"/>
        <v>0</v>
      </c>
      <c r="BN88" s="5">
        <f t="shared" si="61"/>
        <v>1</v>
      </c>
      <c r="BO88" s="5">
        <f t="shared" si="62"/>
        <v>0</v>
      </c>
      <c r="BP88" s="5">
        <f t="shared" si="63"/>
        <v>0</v>
      </c>
      <c r="BQ88" s="5">
        <f t="shared" si="64"/>
        <v>0</v>
      </c>
      <c r="BR88" s="9">
        <f t="shared" si="65"/>
        <v>0</v>
      </c>
      <c r="BS88" s="5">
        <f t="shared" si="66"/>
        <v>0</v>
      </c>
      <c r="BT88" s="5">
        <f t="shared" si="67"/>
        <v>0</v>
      </c>
      <c r="BU88" s="5">
        <f t="shared" si="68"/>
        <v>1</v>
      </c>
      <c r="BV88" s="5">
        <f t="shared" si="69"/>
        <v>1</v>
      </c>
      <c r="BW88" s="5">
        <f t="shared" si="70"/>
        <v>1</v>
      </c>
      <c r="BX88" s="5">
        <f t="shared" si="71"/>
        <v>1</v>
      </c>
      <c r="BY88" s="5">
        <f t="shared" si="72"/>
        <v>1</v>
      </c>
      <c r="BZ88" s="5">
        <f t="shared" si="73"/>
        <v>1</v>
      </c>
      <c r="CA88" s="5">
        <f t="shared" si="74"/>
        <v>1</v>
      </c>
      <c r="CB88" s="5">
        <f t="shared" si="75"/>
        <v>1</v>
      </c>
      <c r="CC88" s="5">
        <f t="shared" si="76"/>
        <v>1</v>
      </c>
      <c r="CD88" s="5" t="str">
        <f t="shared" si="77"/>
        <v>?</v>
      </c>
      <c r="CE88" s="4" t="str">
        <f t="shared" si="78"/>
        <v>Kitöltés rendben!</v>
      </c>
      <c r="CF88" s="5">
        <f t="shared" si="79"/>
        <v>1</v>
      </c>
      <c r="CG88" s="5">
        <f t="shared" si="80"/>
        <v>0</v>
      </c>
      <c r="CH88" s="5">
        <f t="shared" si="81"/>
        <v>1</v>
      </c>
    </row>
    <row r="89" spans="1:86" s="2" customFormat="1" ht="150" hidden="1" x14ac:dyDescent="0.25">
      <c r="A89" s="1" t="str">
        <f t="shared" si="41"/>
        <v>Kitöltés rendben!</v>
      </c>
      <c r="B89" s="184">
        <v>1</v>
      </c>
      <c r="C89" s="183" t="s">
        <v>438</v>
      </c>
      <c r="D89" s="185" t="s">
        <v>435</v>
      </c>
      <c r="E89" s="185" t="s">
        <v>413</v>
      </c>
      <c r="F89" s="186" t="str">
        <f>VLOOKUP($G89,Összesítő!$B:$F,2,FALSE)</f>
        <v>21-29957-1-006-01-11</v>
      </c>
      <c r="G89" s="183" t="s">
        <v>354</v>
      </c>
      <c r="H89" s="186" t="str">
        <f>AY89&amp;"_"&amp;AW89&amp;"_FIV_"&amp;LEFT(Előlap!$B$6,4)</f>
        <v>4225_86_FIV_2026</v>
      </c>
      <c r="I89" s="186" t="str">
        <f>VLOOKUP($G89,Összesítő!$B:$F,5,FALSE)</f>
        <v>Boba, Borgáta, Egyházashetye, Káld, Köcsk, Nemeskocs</v>
      </c>
      <c r="J89" s="186" t="str">
        <f>VLOOKUP($G89,Összesítő!$B:$F,4,FALSE)</f>
        <v>Boba Község Önkormányzata, Borgáta Község Önkormányzata, Egyházashetye Község Önkormányzata, Káld Község Önkormányzata, Köcsk Község Önkormányzata, Nemeskocs Község Önkormányzata</v>
      </c>
      <c r="K89" s="7">
        <f t="shared" si="42"/>
        <v>566</v>
      </c>
      <c r="L89" s="184">
        <v>2027</v>
      </c>
      <c r="M89" s="184">
        <v>2027</v>
      </c>
      <c r="N89" s="13">
        <v>566</v>
      </c>
      <c r="O89" s="8">
        <v>0</v>
      </c>
      <c r="P89" s="8">
        <v>0</v>
      </c>
      <c r="R89" s="8">
        <v>566</v>
      </c>
      <c r="S89" s="8">
        <v>0</v>
      </c>
      <c r="T89" s="8">
        <v>0</v>
      </c>
      <c r="U89" s="8">
        <v>0</v>
      </c>
      <c r="V89" s="8">
        <v>0</v>
      </c>
      <c r="W89" s="8">
        <v>0</v>
      </c>
      <c r="X89" s="8">
        <v>0</v>
      </c>
      <c r="Y89" s="8">
        <v>0</v>
      </c>
      <c r="Z89" s="8">
        <v>0</v>
      </c>
      <c r="AA89" s="8">
        <v>0</v>
      </c>
      <c r="AB89" s="8">
        <v>0</v>
      </c>
      <c r="AC89" s="7">
        <f t="shared" si="43"/>
        <v>566</v>
      </c>
      <c r="AD89" s="3" t="str">
        <f t="shared" si="44"/>
        <v>A forrás egyenlő a költséggel (I.ütem).</v>
      </c>
      <c r="AF89" s="8">
        <v>0</v>
      </c>
      <c r="AG89" s="8">
        <v>0</v>
      </c>
      <c r="AH89" s="8">
        <v>0</v>
      </c>
      <c r="AI89" s="8">
        <v>0</v>
      </c>
      <c r="AJ89" s="8">
        <v>0</v>
      </c>
      <c r="AK89" s="8">
        <v>0</v>
      </c>
      <c r="AL89" s="8">
        <v>0</v>
      </c>
      <c r="AM89" s="8">
        <v>0</v>
      </c>
      <c r="AN89" s="8">
        <v>0</v>
      </c>
      <c r="AO89" s="8">
        <v>0</v>
      </c>
      <c r="AP89" s="8">
        <v>0</v>
      </c>
      <c r="AQ89" s="7">
        <f t="shared" si="45"/>
        <v>0</v>
      </c>
      <c r="AR89" s="183" t="s">
        <v>466</v>
      </c>
      <c r="AS89" s="3" t="str">
        <f t="shared" si="46"/>
        <v>Nem hosszútávú a feladat.</v>
      </c>
      <c r="AU89" s="185"/>
      <c r="AV89" s="185" t="s">
        <v>133</v>
      </c>
      <c r="AW89" s="186">
        <f>COUNTA($G$3:G89)</f>
        <v>86</v>
      </c>
      <c r="AY89" s="9">
        <f>VLOOKUP($G89,Összesítő!$B:$F,3,FALSE)</f>
        <v>4225</v>
      </c>
      <c r="AZ89" s="9">
        <f t="shared" si="47"/>
        <v>0</v>
      </c>
      <c r="BA89" s="5">
        <f t="shared" si="48"/>
        <v>1</v>
      </c>
      <c r="BB89" s="5" t="str">
        <f t="shared" si="49"/>
        <v>R</v>
      </c>
      <c r="BC89" s="5">
        <f t="shared" si="50"/>
        <v>1</v>
      </c>
      <c r="BD89" s="5">
        <f t="shared" si="51"/>
        <v>0</v>
      </c>
      <c r="BE89" s="5">
        <f t="shared" si="52"/>
        <v>0</v>
      </c>
      <c r="BF89" s="9" t="str">
        <f t="shared" si="53"/>
        <v>A forrás egyenlő a költséggel (I.ütem).</v>
      </c>
      <c r="BG89" s="5">
        <f t="shared" si="54"/>
        <v>1</v>
      </c>
      <c r="BH89" s="5">
        <f t="shared" si="55"/>
        <v>1</v>
      </c>
      <c r="BI89" s="5">
        <f t="shared" si="56"/>
        <v>0</v>
      </c>
      <c r="BJ89" s="5">
        <f t="shared" si="57"/>
        <v>1</v>
      </c>
      <c r="BK89" s="5">
        <f t="shared" si="58"/>
        <v>1</v>
      </c>
      <c r="BL89" s="4" t="str">
        <f t="shared" si="59"/>
        <v>Nem hosszútávú a feladat.</v>
      </c>
      <c r="BM89" s="5">
        <f t="shared" si="60"/>
        <v>1</v>
      </c>
      <c r="BN89" s="5">
        <f t="shared" si="61"/>
        <v>0</v>
      </c>
      <c r="BO89" s="5">
        <f t="shared" si="62"/>
        <v>0</v>
      </c>
      <c r="BP89" s="5">
        <f t="shared" si="63"/>
        <v>0</v>
      </c>
      <c r="BQ89" s="5">
        <f t="shared" si="64"/>
        <v>0</v>
      </c>
      <c r="BR89" s="9" t="str">
        <f t="shared" si="65"/>
        <v>Nincs hosszútávú terv!</v>
      </c>
      <c r="BS89" s="5">
        <f t="shared" si="66"/>
        <v>0</v>
      </c>
      <c r="BT89" s="5">
        <f t="shared" si="67"/>
        <v>0</v>
      </c>
      <c r="BU89" s="5">
        <f t="shared" si="68"/>
        <v>1</v>
      </c>
      <c r="BV89" s="5">
        <f t="shared" si="69"/>
        <v>1</v>
      </c>
      <c r="BW89" s="5">
        <f t="shared" si="70"/>
        <v>1</v>
      </c>
      <c r="BX89" s="5">
        <f t="shared" si="71"/>
        <v>1</v>
      </c>
      <c r="BY89" s="5">
        <f t="shared" si="72"/>
        <v>1</v>
      </c>
      <c r="BZ89" s="5">
        <f t="shared" si="73"/>
        <v>1</v>
      </c>
      <c r="CA89" s="5">
        <f t="shared" si="74"/>
        <v>1</v>
      </c>
      <c r="CB89" s="5">
        <f t="shared" si="75"/>
        <v>1</v>
      </c>
      <c r="CC89" s="5">
        <f t="shared" si="76"/>
        <v>1</v>
      </c>
      <c r="CD89" s="5" t="str">
        <f t="shared" si="77"/>
        <v>?</v>
      </c>
      <c r="CE89" s="4" t="str">
        <f t="shared" si="78"/>
        <v>Kitöltés rendben!</v>
      </c>
      <c r="CF89" s="5">
        <f t="shared" si="79"/>
        <v>1</v>
      </c>
      <c r="CG89" s="5">
        <f t="shared" si="80"/>
        <v>1</v>
      </c>
      <c r="CH89" s="5">
        <f t="shared" si="81"/>
        <v>0</v>
      </c>
    </row>
    <row r="90" spans="1:86" s="2" customFormat="1" ht="150" hidden="1" x14ac:dyDescent="0.25">
      <c r="A90" s="1" t="str">
        <f t="shared" ref="A90" si="118">IF($G90="","Nincs VKR kiválasztva!",CE90)</f>
        <v>Kitöltés rendben!</v>
      </c>
      <c r="B90" s="207">
        <v>1</v>
      </c>
      <c r="C90" s="206" t="s">
        <v>112</v>
      </c>
      <c r="D90" s="208" t="s">
        <v>456</v>
      </c>
      <c r="E90" s="208" t="s">
        <v>413</v>
      </c>
      <c r="F90" s="209" t="str">
        <f>VLOOKUP($G90,Összesítő!$B:$F,2,FALSE)</f>
        <v>21-29957-1-006-01-11</v>
      </c>
      <c r="G90" s="206" t="s">
        <v>354</v>
      </c>
      <c r="H90" s="209" t="str">
        <f>AY90&amp;"_"&amp;AW90&amp;"_FIV_"&amp;LEFT(Előlap!$B$6,4)</f>
        <v>4225_87_FIV_2026</v>
      </c>
      <c r="I90" s="209" t="str">
        <f>VLOOKUP($G90,Összesítő!$B:$F,5,FALSE)</f>
        <v>Boba, Borgáta, Egyházashetye, Káld, Köcsk, Nemeskocs</v>
      </c>
      <c r="J90" s="209" t="str">
        <f>VLOOKUP($G90,Összesítő!$B:$F,4,FALSE)</f>
        <v>Boba Község Önkormányzata, Borgáta Község Önkormányzata, Egyházashetye Község Önkormányzata, Káld Község Önkormányzata, Köcsk Község Önkormányzata, Nemeskocs Község Önkormányzata</v>
      </c>
      <c r="K90" s="7">
        <f t="shared" ref="K90" si="119">N90+O90</f>
        <v>0</v>
      </c>
      <c r="L90" s="207">
        <v>2027</v>
      </c>
      <c r="M90" s="207">
        <v>2027</v>
      </c>
      <c r="N90" s="13">
        <v>0</v>
      </c>
      <c r="O90" s="8">
        <v>0</v>
      </c>
      <c r="P90" s="8">
        <v>0</v>
      </c>
      <c r="R90" s="8">
        <v>0</v>
      </c>
      <c r="S90" s="8">
        <v>0</v>
      </c>
      <c r="T90" s="8">
        <v>0</v>
      </c>
      <c r="U90" s="8">
        <v>0</v>
      </c>
      <c r="V90" s="8">
        <v>0</v>
      </c>
      <c r="W90" s="8">
        <v>0</v>
      </c>
      <c r="X90" s="8">
        <v>0</v>
      </c>
      <c r="Y90" s="8">
        <v>0</v>
      </c>
      <c r="Z90" s="8">
        <v>0</v>
      </c>
      <c r="AA90" s="8">
        <v>0</v>
      </c>
      <c r="AB90" s="8">
        <v>0</v>
      </c>
      <c r="AC90" s="7">
        <f t="shared" ref="AC90" si="120">SUM(R90:AB90)</f>
        <v>0</v>
      </c>
      <c r="AD90" s="3" t="str">
        <f t="shared" ref="AD90" si="121">IF($G90="","Nincs VKR kiválasztva!",IF(BA90=0,"Hiányos kitöltés!",BF90))</f>
        <v>A forrás egyenlő a költséggel (I.ütem).</v>
      </c>
      <c r="AF90" s="8">
        <v>0</v>
      </c>
      <c r="AG90" s="8">
        <v>0</v>
      </c>
      <c r="AH90" s="8">
        <v>0</v>
      </c>
      <c r="AI90" s="8">
        <v>0</v>
      </c>
      <c r="AJ90" s="8">
        <v>0</v>
      </c>
      <c r="AK90" s="8">
        <v>0</v>
      </c>
      <c r="AL90" s="8">
        <v>0</v>
      </c>
      <c r="AM90" s="8">
        <v>0</v>
      </c>
      <c r="AN90" s="8">
        <v>0</v>
      </c>
      <c r="AO90" s="8">
        <v>0</v>
      </c>
      <c r="AP90" s="8">
        <v>0</v>
      </c>
      <c r="AQ90" s="7">
        <f t="shared" ref="AQ90" si="122">SUM(AF90:AP90)</f>
        <v>0</v>
      </c>
      <c r="AR90" s="206" t="s">
        <v>466</v>
      </c>
      <c r="AS90" s="3" t="str">
        <f t="shared" si="46"/>
        <v>Nem hosszútávú a feladat.</v>
      </c>
      <c r="AU90" s="208" t="s">
        <v>478</v>
      </c>
      <c r="AV90" s="208" t="s">
        <v>133</v>
      </c>
      <c r="AW90" s="209">
        <f>COUNTA($G$3:G90)</f>
        <v>87</v>
      </c>
      <c r="AY90" s="9">
        <f>VLOOKUP($G90,Összesítő!$B:$F,3,FALSE)</f>
        <v>4225</v>
      </c>
      <c r="AZ90" s="9">
        <f t="shared" si="47"/>
        <v>39</v>
      </c>
      <c r="BA90" s="5">
        <f t="shared" si="48"/>
        <v>1</v>
      </c>
      <c r="BB90" s="5" t="str">
        <f t="shared" si="49"/>
        <v>R</v>
      </c>
      <c r="BC90" s="5">
        <f t="shared" ref="BC90" si="123">IF(OR(BB90="R",BB90="RH"),1,0)</f>
        <v>1</v>
      </c>
      <c r="BD90" s="5">
        <f t="shared" si="51"/>
        <v>0</v>
      </c>
      <c r="BE90" s="5">
        <f t="shared" si="52"/>
        <v>0</v>
      </c>
      <c r="BF90" s="9" t="str">
        <f t="shared" si="53"/>
        <v>A forrás egyenlő a költséggel (I.ütem).</v>
      </c>
      <c r="BG90" s="5">
        <f t="shared" si="54"/>
        <v>1</v>
      </c>
      <c r="BH90" s="5">
        <f t="shared" si="55"/>
        <v>1</v>
      </c>
      <c r="BI90" s="5">
        <f t="shared" si="56"/>
        <v>0</v>
      </c>
      <c r="BJ90" s="5">
        <f t="shared" si="57"/>
        <v>1</v>
      </c>
      <c r="BK90" s="5">
        <f t="shared" ref="BK90" si="124">IF(AND($BJ90=1,$O90=$AQ90),1,IF(AND($BJ90=1,$O90&gt;$AQ90,AR90="igen"),1,0))</f>
        <v>1</v>
      </c>
      <c r="BL90" s="4" t="str">
        <f t="shared" si="59"/>
        <v>Nem hosszútávú a feladat.</v>
      </c>
      <c r="BM90" s="5">
        <f t="shared" si="60"/>
        <v>1</v>
      </c>
      <c r="BN90" s="5">
        <f t="shared" si="61"/>
        <v>0</v>
      </c>
      <c r="BO90" s="5">
        <f t="shared" si="62"/>
        <v>1</v>
      </c>
      <c r="BP90" s="5">
        <f t="shared" si="63"/>
        <v>0</v>
      </c>
      <c r="BQ90" s="5">
        <f t="shared" si="64"/>
        <v>1</v>
      </c>
      <c r="BR90" s="9" t="str">
        <f t="shared" si="65"/>
        <v>Nincs hosszútávú terv!</v>
      </c>
      <c r="BS90" s="5">
        <f t="shared" si="66"/>
        <v>1</v>
      </c>
      <c r="BT90" s="5">
        <f t="shared" si="67"/>
        <v>0</v>
      </c>
      <c r="BU90" s="5">
        <f t="shared" si="68"/>
        <v>1</v>
      </c>
      <c r="BV90" s="5">
        <f t="shared" si="69"/>
        <v>1</v>
      </c>
      <c r="BW90" s="5">
        <f t="shared" si="70"/>
        <v>1</v>
      </c>
      <c r="BX90" s="5">
        <f t="shared" si="71"/>
        <v>1</v>
      </c>
      <c r="BY90" s="5">
        <f t="shared" si="72"/>
        <v>1</v>
      </c>
      <c r="BZ90" s="5">
        <f t="shared" si="73"/>
        <v>1</v>
      </c>
      <c r="CA90" s="5">
        <f t="shared" si="74"/>
        <v>1</v>
      </c>
      <c r="CB90" s="5">
        <f t="shared" si="75"/>
        <v>1</v>
      </c>
      <c r="CC90" s="5">
        <f t="shared" si="76"/>
        <v>1</v>
      </c>
      <c r="CD90" s="5" t="str">
        <f t="shared" si="77"/>
        <v>?</v>
      </c>
      <c r="CE90" s="4" t="str">
        <f t="shared" ref="CE90" si="125">IF($BA90=0,$CD90,IF($BG90=0,"I. ütem forrása nincs kitöltve!",IF($BJ90=0,"II. ütem forrása nincs kitöltve!",IF($BD90=1,"Költségek üteme nem megfelelő (az időtartam és a költség üteme eltér)!",IF(AND(BH90=0,$BA90=1,$BJ90=1,$BD90=1),"Kötelező cellák kitöltve, de az I. ütem forrása hibás!",IF(AND(BJ90=0,$BA90=1,$BJ90=1,$BD90=1),"Kötelező cellák kitöltve, de a II. ütem forrása hibás!",IF(AND($BO90=1,$AZ90&lt;30),"Nullás a rövidtávú feladat és rövid (hiányzik) a hozzá tartozó indoklás!",IF(AND($BP90=1,$AZ90&lt;30),"Nullás a hosszútávú feladat és rövid (hiányzik) a hozzá tartozó indoklás!",IF(AND(BN90=1,C90="2011_RENDKÍVÜLI"),"II. ütemre nem tervezhet Rendkívüli feladatot!",IF(BH90=0,AD90,IF(BK90=0,AS90,IF(AND(BC90=1,$P90&gt;$N90),"EM rendelet 2. melléklet terhére elszámolt költség nem lehet nagyobb az I. ütemre tervezett tényleges költségnél!",IF($AC90&gt;$N90,"Többlet forrást jelölt meg az I. ütemnél! A forrás ne legyen több a költségnél.",IF($AQ90&gt;$O90,"Többlet forrást jelölt meg a II. ütemnél! A forrás ne legyen több a költségnél.","Kitöltés rendben!"))))))))))))))</f>
        <v>Kitöltés rendben!</v>
      </c>
      <c r="CF90" s="5">
        <f t="shared" ref="CF90" si="126">IF(A90="Kitöltés rendben!",1,0)</f>
        <v>1</v>
      </c>
      <c r="CG90" s="5">
        <f t="shared" si="80"/>
        <v>1</v>
      </c>
      <c r="CH90" s="5">
        <f t="shared" si="81"/>
        <v>0</v>
      </c>
    </row>
    <row r="91" spans="1:86" s="2" customFormat="1" ht="225" hidden="1" x14ac:dyDescent="0.25">
      <c r="A91" s="1" t="str">
        <f t="shared" si="41"/>
        <v>Kitöltés rendben!</v>
      </c>
      <c r="B91" s="184">
        <v>1</v>
      </c>
      <c r="C91" s="183" t="s">
        <v>86</v>
      </c>
      <c r="D91" s="185" t="s">
        <v>414</v>
      </c>
      <c r="E91" s="185" t="s">
        <v>413</v>
      </c>
      <c r="F91" s="186" t="str">
        <f>VLOOKUP($G91,Összesítő!$B:$F,2,FALSE)</f>
        <v>21-11387-1-009-00-03</v>
      </c>
      <c r="G91" s="183" t="s">
        <v>254</v>
      </c>
      <c r="H91" s="186" t="str">
        <f>AY91&amp;"_"&amp;AW91&amp;"_FIV_"&amp;LEFT(Előlap!$B$6,4)</f>
        <v>4201_88_FIV_2026</v>
      </c>
      <c r="I91" s="186" t="str">
        <f>VLOOKUP($G91,Összesítő!$B:$F,5,FALSE)</f>
        <v>Csempeszkopács, Gyanógeregye, Ikervár, Meggyeskovácsi, Nemeskolta, Rum, Sorkifalud, Sorkikápolna, Zsennye</v>
      </c>
      <c r="J91" s="186" t="str">
        <f>VLOOKUP($G91,Összesítő!$B:$F,4,FALSE)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91" s="7">
        <f t="shared" si="42"/>
        <v>84000</v>
      </c>
      <c r="L91" s="184">
        <v>2027</v>
      </c>
      <c r="M91" s="184">
        <v>2036</v>
      </c>
      <c r="N91" s="13">
        <v>4000</v>
      </c>
      <c r="O91" s="8">
        <v>80000</v>
      </c>
      <c r="P91" s="8">
        <v>0</v>
      </c>
      <c r="R91" s="8">
        <v>4000</v>
      </c>
      <c r="S91" s="8">
        <v>0</v>
      </c>
      <c r="T91" s="8">
        <v>0</v>
      </c>
      <c r="U91" s="8">
        <v>0</v>
      </c>
      <c r="V91" s="8">
        <v>0</v>
      </c>
      <c r="W91" s="8">
        <v>0</v>
      </c>
      <c r="X91" s="8">
        <v>0</v>
      </c>
      <c r="Y91" s="8">
        <v>0</v>
      </c>
      <c r="Z91" s="8">
        <v>0</v>
      </c>
      <c r="AA91" s="8">
        <v>0</v>
      </c>
      <c r="AB91" s="8">
        <v>0</v>
      </c>
      <c r="AC91" s="7">
        <f t="shared" si="43"/>
        <v>4000</v>
      </c>
      <c r="AD91" s="3" t="str">
        <f t="shared" si="44"/>
        <v>A forrás egyenlő a költséggel (I.ütem).</v>
      </c>
      <c r="AF91" s="8">
        <v>3500</v>
      </c>
      <c r="AG91" s="8">
        <v>0</v>
      </c>
      <c r="AH91" s="8">
        <v>0</v>
      </c>
      <c r="AI91" s="8">
        <v>0</v>
      </c>
      <c r="AJ91" s="8">
        <v>0</v>
      </c>
      <c r="AK91" s="8">
        <v>0</v>
      </c>
      <c r="AL91" s="8">
        <v>0</v>
      </c>
      <c r="AM91" s="8">
        <v>0</v>
      </c>
      <c r="AN91" s="8">
        <v>0</v>
      </c>
      <c r="AO91" s="8">
        <v>0</v>
      </c>
      <c r="AP91" s="8">
        <v>0</v>
      </c>
      <c r="AQ91" s="7">
        <f t="shared" si="45"/>
        <v>3500</v>
      </c>
      <c r="AR91" s="183" t="s">
        <v>415</v>
      </c>
      <c r="AS91" s="3" t="str">
        <f t="shared" si="46"/>
        <v>Forráshiányos a feladat!</v>
      </c>
      <c r="AU91" s="185"/>
      <c r="AV91" s="185" t="s">
        <v>133</v>
      </c>
      <c r="AW91" s="186">
        <f>COUNTA($G$3:G91)</f>
        <v>88</v>
      </c>
      <c r="AY91" s="9">
        <f>VLOOKUP($G91,Összesítő!$B:$F,3,FALSE)</f>
        <v>4201</v>
      </c>
      <c r="AZ91" s="9">
        <f t="shared" si="47"/>
        <v>0</v>
      </c>
      <c r="BA91" s="5">
        <f t="shared" si="48"/>
        <v>1</v>
      </c>
      <c r="BB91" s="5" t="str">
        <f t="shared" si="49"/>
        <v>RH</v>
      </c>
      <c r="BC91" s="5">
        <f t="shared" si="50"/>
        <v>1</v>
      </c>
      <c r="BD91" s="5">
        <f t="shared" si="51"/>
        <v>0</v>
      </c>
      <c r="BE91" s="5">
        <f t="shared" si="52"/>
        <v>0</v>
      </c>
      <c r="BF91" s="9" t="str">
        <f t="shared" si="53"/>
        <v>A forrás egyenlő a költséggel (I.ütem).</v>
      </c>
      <c r="BG91" s="5">
        <f t="shared" si="54"/>
        <v>1</v>
      </c>
      <c r="BH91" s="5">
        <f t="shared" si="55"/>
        <v>1</v>
      </c>
      <c r="BI91" s="5">
        <f t="shared" si="56"/>
        <v>1</v>
      </c>
      <c r="BJ91" s="5">
        <f t="shared" si="57"/>
        <v>1</v>
      </c>
      <c r="BK91" s="5">
        <f t="shared" si="58"/>
        <v>1</v>
      </c>
      <c r="BL91" s="4" t="str">
        <f t="shared" si="59"/>
        <v>Forráshiányos a feladat!</v>
      </c>
      <c r="BM91" s="5">
        <f t="shared" si="60"/>
        <v>0</v>
      </c>
      <c r="BN91" s="5">
        <f t="shared" si="61"/>
        <v>1</v>
      </c>
      <c r="BO91" s="5">
        <f t="shared" si="62"/>
        <v>0</v>
      </c>
      <c r="BP91" s="5">
        <f t="shared" si="63"/>
        <v>0</v>
      </c>
      <c r="BQ91" s="5">
        <f t="shared" si="64"/>
        <v>0</v>
      </c>
      <c r="BR91" s="9">
        <f t="shared" si="65"/>
        <v>0</v>
      </c>
      <c r="BS91" s="5">
        <f t="shared" si="66"/>
        <v>0</v>
      </c>
      <c r="BT91" s="5">
        <f t="shared" si="67"/>
        <v>0</v>
      </c>
      <c r="BU91" s="5">
        <f t="shared" si="68"/>
        <v>1</v>
      </c>
      <c r="BV91" s="5">
        <f t="shared" si="69"/>
        <v>1</v>
      </c>
      <c r="BW91" s="5">
        <f t="shared" si="70"/>
        <v>1</v>
      </c>
      <c r="BX91" s="5">
        <f t="shared" si="71"/>
        <v>1</v>
      </c>
      <c r="BY91" s="5">
        <f t="shared" si="72"/>
        <v>1</v>
      </c>
      <c r="BZ91" s="5">
        <f t="shared" si="73"/>
        <v>1</v>
      </c>
      <c r="CA91" s="5">
        <f t="shared" si="74"/>
        <v>1</v>
      </c>
      <c r="CB91" s="5">
        <f t="shared" si="75"/>
        <v>1</v>
      </c>
      <c r="CC91" s="5">
        <f t="shared" si="76"/>
        <v>1</v>
      </c>
      <c r="CD91" s="5" t="str">
        <f t="shared" si="77"/>
        <v>?</v>
      </c>
      <c r="CE91" s="4" t="str">
        <f t="shared" si="78"/>
        <v>Kitöltés rendben!</v>
      </c>
      <c r="CF91" s="5">
        <f t="shared" si="79"/>
        <v>1</v>
      </c>
      <c r="CG91" s="5">
        <f t="shared" si="80"/>
        <v>1</v>
      </c>
      <c r="CH91" s="5">
        <f t="shared" si="81"/>
        <v>1</v>
      </c>
    </row>
    <row r="92" spans="1:86" s="2" customFormat="1" ht="225" hidden="1" x14ac:dyDescent="0.25">
      <c r="A92" s="1" t="str">
        <f t="shared" si="41"/>
        <v>Kitöltés rendben!</v>
      </c>
      <c r="B92" s="184">
        <v>2</v>
      </c>
      <c r="C92" s="183" t="s">
        <v>86</v>
      </c>
      <c r="D92" s="185" t="s">
        <v>440</v>
      </c>
      <c r="E92" s="185" t="s">
        <v>413</v>
      </c>
      <c r="F92" s="186" t="str">
        <f>VLOOKUP($G92,Összesítő!$B:$F,2,FALSE)</f>
        <v>21-11387-1-009-00-03</v>
      </c>
      <c r="G92" s="183" t="s">
        <v>254</v>
      </c>
      <c r="H92" s="186" t="str">
        <f>AY92&amp;"_"&amp;AW92&amp;"_FIV_"&amp;LEFT(Előlap!$B$6,4)</f>
        <v>4201_89_FIV_2026</v>
      </c>
      <c r="I92" s="186" t="str">
        <f>VLOOKUP($G92,Összesítő!$B:$F,5,FALSE)</f>
        <v>Csempeszkopács, Gyanógeregye, Ikervár, Meggyeskovácsi, Nemeskolta, Rum, Sorkifalud, Sorkikápolna, Zsennye</v>
      </c>
      <c r="J92" s="186" t="str">
        <f>VLOOKUP($G92,Összesítő!$B:$F,4,FALSE)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92" s="7">
        <f t="shared" si="42"/>
        <v>30000</v>
      </c>
      <c r="L92" s="184">
        <v>2028</v>
      </c>
      <c r="M92" s="184">
        <v>2036</v>
      </c>
      <c r="N92" s="13">
        <v>0</v>
      </c>
      <c r="O92" s="8">
        <v>30000</v>
      </c>
      <c r="P92" s="8">
        <v>0</v>
      </c>
      <c r="R92" s="8">
        <v>0</v>
      </c>
      <c r="S92" s="8">
        <v>0</v>
      </c>
      <c r="T92" s="8">
        <v>0</v>
      </c>
      <c r="U92" s="8">
        <v>0</v>
      </c>
      <c r="V92" s="8">
        <v>0</v>
      </c>
      <c r="W92" s="8">
        <v>0</v>
      </c>
      <c r="X92" s="8">
        <v>0</v>
      </c>
      <c r="Y92" s="8">
        <v>0</v>
      </c>
      <c r="Z92" s="8">
        <v>0</v>
      </c>
      <c r="AA92" s="8">
        <v>0</v>
      </c>
      <c r="AB92" s="8">
        <v>0</v>
      </c>
      <c r="AC92" s="7">
        <f t="shared" si="43"/>
        <v>0</v>
      </c>
      <c r="AD92" s="3" t="str">
        <f t="shared" si="44"/>
        <v>Nem rövidtávú a feladat.</v>
      </c>
      <c r="AF92" s="8">
        <v>1500</v>
      </c>
      <c r="AG92" s="8">
        <v>0</v>
      </c>
      <c r="AH92" s="8">
        <v>0</v>
      </c>
      <c r="AI92" s="8">
        <v>0</v>
      </c>
      <c r="AJ92" s="8">
        <v>0</v>
      </c>
      <c r="AK92" s="8">
        <v>0</v>
      </c>
      <c r="AL92" s="8">
        <v>0</v>
      </c>
      <c r="AM92" s="8">
        <v>0</v>
      </c>
      <c r="AN92" s="8">
        <v>0</v>
      </c>
      <c r="AO92" s="8">
        <v>0</v>
      </c>
      <c r="AP92" s="8">
        <v>0</v>
      </c>
      <c r="AQ92" s="7">
        <f t="shared" si="45"/>
        <v>1500</v>
      </c>
      <c r="AR92" s="183" t="s">
        <v>415</v>
      </c>
      <c r="AS92" s="3" t="str">
        <f t="shared" si="46"/>
        <v>Forráshiányos a feladat!</v>
      </c>
      <c r="AU92" s="185"/>
      <c r="AV92" s="185" t="s">
        <v>133</v>
      </c>
      <c r="AW92" s="186">
        <f>COUNTA($G$3:G92)</f>
        <v>89</v>
      </c>
      <c r="AY92" s="9">
        <f>VLOOKUP($G92,Összesítő!$B:$F,3,FALSE)</f>
        <v>4201</v>
      </c>
      <c r="AZ92" s="9">
        <f t="shared" si="47"/>
        <v>0</v>
      </c>
      <c r="BA92" s="5">
        <f t="shared" si="48"/>
        <v>1</v>
      </c>
      <c r="BB92" s="5" t="str">
        <f t="shared" si="49"/>
        <v>H</v>
      </c>
      <c r="BC92" s="5">
        <f t="shared" si="50"/>
        <v>0</v>
      </c>
      <c r="BD92" s="5">
        <f t="shared" si="51"/>
        <v>0</v>
      </c>
      <c r="BE92" s="5">
        <f t="shared" si="52"/>
        <v>0</v>
      </c>
      <c r="BF92" s="9" t="str">
        <f t="shared" si="53"/>
        <v>Nem rövidtávú a feladat.</v>
      </c>
      <c r="BG92" s="5">
        <f t="shared" si="54"/>
        <v>1</v>
      </c>
      <c r="BH92" s="5">
        <f t="shared" si="55"/>
        <v>1</v>
      </c>
      <c r="BI92" s="5">
        <f t="shared" si="56"/>
        <v>1</v>
      </c>
      <c r="BJ92" s="5">
        <f t="shared" si="57"/>
        <v>1</v>
      </c>
      <c r="BK92" s="5">
        <f t="shared" si="58"/>
        <v>1</v>
      </c>
      <c r="BL92" s="4" t="str">
        <f t="shared" si="59"/>
        <v>Forráshiányos a feladat!</v>
      </c>
      <c r="BM92" s="5">
        <f t="shared" si="60"/>
        <v>0</v>
      </c>
      <c r="BN92" s="5">
        <f t="shared" si="61"/>
        <v>1</v>
      </c>
      <c r="BO92" s="5">
        <f t="shared" si="62"/>
        <v>0</v>
      </c>
      <c r="BP92" s="5">
        <f t="shared" si="63"/>
        <v>0</v>
      </c>
      <c r="BQ92" s="5">
        <f t="shared" si="64"/>
        <v>0</v>
      </c>
      <c r="BR92" s="9">
        <f t="shared" si="65"/>
        <v>0</v>
      </c>
      <c r="BS92" s="5">
        <f t="shared" si="66"/>
        <v>0</v>
      </c>
      <c r="BT92" s="5">
        <f t="shared" si="67"/>
        <v>0</v>
      </c>
      <c r="BU92" s="5">
        <f t="shared" si="68"/>
        <v>1</v>
      </c>
      <c r="BV92" s="5">
        <f t="shared" si="69"/>
        <v>1</v>
      </c>
      <c r="BW92" s="5">
        <f t="shared" si="70"/>
        <v>1</v>
      </c>
      <c r="BX92" s="5">
        <f t="shared" si="71"/>
        <v>1</v>
      </c>
      <c r="BY92" s="5">
        <f t="shared" si="72"/>
        <v>1</v>
      </c>
      <c r="BZ92" s="5">
        <f t="shared" si="73"/>
        <v>1</v>
      </c>
      <c r="CA92" s="5">
        <f t="shared" si="74"/>
        <v>1</v>
      </c>
      <c r="CB92" s="5">
        <f t="shared" si="75"/>
        <v>1</v>
      </c>
      <c r="CC92" s="5">
        <f t="shared" si="76"/>
        <v>1</v>
      </c>
      <c r="CD92" s="5" t="str">
        <f t="shared" si="77"/>
        <v>?</v>
      </c>
      <c r="CE92" s="4" t="str">
        <f t="shared" si="78"/>
        <v>Kitöltés rendben!</v>
      </c>
      <c r="CF92" s="5">
        <f t="shared" si="79"/>
        <v>1</v>
      </c>
      <c r="CG92" s="5">
        <f t="shared" si="80"/>
        <v>0</v>
      </c>
      <c r="CH92" s="5">
        <f t="shared" si="81"/>
        <v>1</v>
      </c>
    </row>
    <row r="93" spans="1:86" s="2" customFormat="1" ht="225" hidden="1" x14ac:dyDescent="0.25">
      <c r="A93" s="1" t="str">
        <f t="shared" si="41"/>
        <v>Kitöltés rendben!</v>
      </c>
      <c r="B93" s="184">
        <v>2</v>
      </c>
      <c r="C93" s="183" t="s">
        <v>101</v>
      </c>
      <c r="D93" s="185" t="s">
        <v>441</v>
      </c>
      <c r="E93" s="185" t="s">
        <v>413</v>
      </c>
      <c r="F93" s="186" t="str">
        <f>VLOOKUP($G93,Összesítő!$B:$F,2,FALSE)</f>
        <v>21-11387-1-009-00-03</v>
      </c>
      <c r="G93" s="183" t="s">
        <v>254</v>
      </c>
      <c r="H93" s="186" t="str">
        <f>AY93&amp;"_"&amp;AW93&amp;"_FIV_"&amp;LEFT(Előlap!$B$6,4)</f>
        <v>4201_90_FIV_2026</v>
      </c>
      <c r="I93" s="186" t="str">
        <f>VLOOKUP($G93,Összesítő!$B:$F,5,FALSE)</f>
        <v>Csempeszkopács, Gyanógeregye, Ikervár, Meggyeskovácsi, Nemeskolta, Rum, Sorkifalud, Sorkikápolna, Zsennye</v>
      </c>
      <c r="J93" s="186" t="str">
        <f>VLOOKUP($G93,Összesítő!$B:$F,4,FALSE)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93" s="7">
        <f t="shared" si="42"/>
        <v>30000</v>
      </c>
      <c r="L93" s="184">
        <v>2028</v>
      </c>
      <c r="M93" s="184">
        <v>2036</v>
      </c>
      <c r="N93" s="13">
        <v>0</v>
      </c>
      <c r="O93" s="8">
        <v>30000</v>
      </c>
      <c r="P93" s="8">
        <v>0</v>
      </c>
      <c r="R93" s="8">
        <v>0</v>
      </c>
      <c r="S93" s="8">
        <v>0</v>
      </c>
      <c r="T93" s="8">
        <v>0</v>
      </c>
      <c r="U93" s="8">
        <v>0</v>
      </c>
      <c r="V93" s="8">
        <v>0</v>
      </c>
      <c r="W93" s="8">
        <v>0</v>
      </c>
      <c r="X93" s="8">
        <v>0</v>
      </c>
      <c r="Y93" s="8">
        <v>0</v>
      </c>
      <c r="Z93" s="8">
        <v>0</v>
      </c>
      <c r="AA93" s="8">
        <v>0</v>
      </c>
      <c r="AB93" s="8">
        <v>0</v>
      </c>
      <c r="AC93" s="7">
        <f t="shared" si="43"/>
        <v>0</v>
      </c>
      <c r="AD93" s="3" t="str">
        <f t="shared" si="44"/>
        <v>Nem rövidtávú a feladat.</v>
      </c>
      <c r="AF93" s="8">
        <v>1500</v>
      </c>
      <c r="AG93" s="8">
        <v>0</v>
      </c>
      <c r="AH93" s="8">
        <v>0</v>
      </c>
      <c r="AI93" s="8">
        <v>0</v>
      </c>
      <c r="AJ93" s="8">
        <v>0</v>
      </c>
      <c r="AK93" s="8">
        <v>0</v>
      </c>
      <c r="AL93" s="8">
        <v>0</v>
      </c>
      <c r="AM93" s="8">
        <v>0</v>
      </c>
      <c r="AN93" s="8">
        <v>0</v>
      </c>
      <c r="AO93" s="8">
        <v>0</v>
      </c>
      <c r="AP93" s="8">
        <v>0</v>
      </c>
      <c r="AQ93" s="7">
        <f t="shared" si="45"/>
        <v>1500</v>
      </c>
      <c r="AR93" s="183" t="s">
        <v>415</v>
      </c>
      <c r="AS93" s="3" t="str">
        <f t="shared" si="46"/>
        <v>Forráshiányos a feladat!</v>
      </c>
      <c r="AU93" s="185"/>
      <c r="AV93" s="185" t="s">
        <v>133</v>
      </c>
      <c r="AW93" s="186">
        <f>COUNTA($G$3:G93)</f>
        <v>90</v>
      </c>
      <c r="AY93" s="9">
        <f>VLOOKUP($G93,Összesítő!$B:$F,3,FALSE)</f>
        <v>4201</v>
      </c>
      <c r="AZ93" s="9">
        <f t="shared" si="47"/>
        <v>0</v>
      </c>
      <c r="BA93" s="5">
        <f t="shared" si="48"/>
        <v>1</v>
      </c>
      <c r="BB93" s="5" t="str">
        <f t="shared" si="49"/>
        <v>H</v>
      </c>
      <c r="BC93" s="5">
        <f t="shared" si="50"/>
        <v>0</v>
      </c>
      <c r="BD93" s="5">
        <f t="shared" si="51"/>
        <v>0</v>
      </c>
      <c r="BE93" s="5">
        <f t="shared" si="52"/>
        <v>0</v>
      </c>
      <c r="BF93" s="9" t="str">
        <f t="shared" si="53"/>
        <v>Nem rövidtávú a feladat.</v>
      </c>
      <c r="BG93" s="5">
        <f t="shared" si="54"/>
        <v>1</v>
      </c>
      <c r="BH93" s="5">
        <f t="shared" si="55"/>
        <v>1</v>
      </c>
      <c r="BI93" s="5">
        <f t="shared" si="56"/>
        <v>1</v>
      </c>
      <c r="BJ93" s="5">
        <f t="shared" si="57"/>
        <v>1</v>
      </c>
      <c r="BK93" s="5">
        <f t="shared" si="58"/>
        <v>1</v>
      </c>
      <c r="BL93" s="4" t="str">
        <f t="shared" si="59"/>
        <v>Forráshiányos a feladat!</v>
      </c>
      <c r="BM93" s="5">
        <f t="shared" si="60"/>
        <v>0</v>
      </c>
      <c r="BN93" s="5">
        <f t="shared" si="61"/>
        <v>1</v>
      </c>
      <c r="BO93" s="5">
        <f t="shared" si="62"/>
        <v>0</v>
      </c>
      <c r="BP93" s="5">
        <f t="shared" si="63"/>
        <v>0</v>
      </c>
      <c r="BQ93" s="5">
        <f t="shared" si="64"/>
        <v>0</v>
      </c>
      <c r="BR93" s="9">
        <f t="shared" si="65"/>
        <v>0</v>
      </c>
      <c r="BS93" s="5">
        <f t="shared" si="66"/>
        <v>0</v>
      </c>
      <c r="BT93" s="5">
        <f t="shared" si="67"/>
        <v>0</v>
      </c>
      <c r="BU93" s="5">
        <f t="shared" si="68"/>
        <v>1</v>
      </c>
      <c r="BV93" s="5">
        <f t="shared" si="69"/>
        <v>1</v>
      </c>
      <c r="BW93" s="5">
        <f t="shared" si="70"/>
        <v>1</v>
      </c>
      <c r="BX93" s="5">
        <f t="shared" si="71"/>
        <v>1</v>
      </c>
      <c r="BY93" s="5">
        <f t="shared" si="72"/>
        <v>1</v>
      </c>
      <c r="BZ93" s="5">
        <f t="shared" si="73"/>
        <v>1</v>
      </c>
      <c r="CA93" s="5">
        <f t="shared" si="74"/>
        <v>1</v>
      </c>
      <c r="CB93" s="5">
        <f t="shared" si="75"/>
        <v>1</v>
      </c>
      <c r="CC93" s="5">
        <f t="shared" si="76"/>
        <v>1</v>
      </c>
      <c r="CD93" s="5" t="str">
        <f t="shared" si="77"/>
        <v>?</v>
      </c>
      <c r="CE93" s="4" t="str">
        <f t="shared" si="78"/>
        <v>Kitöltés rendben!</v>
      </c>
      <c r="CF93" s="5">
        <f t="shared" si="79"/>
        <v>1</v>
      </c>
      <c r="CG93" s="5">
        <f t="shared" si="80"/>
        <v>0</v>
      </c>
      <c r="CH93" s="5">
        <f t="shared" si="81"/>
        <v>1</v>
      </c>
    </row>
    <row r="94" spans="1:86" s="2" customFormat="1" ht="225" hidden="1" x14ac:dyDescent="0.25">
      <c r="A94" s="1" t="str">
        <f t="shared" ref="A94:A160" si="127">IF($G94="","Nincs VKR kiválasztva!",CE94)</f>
        <v>Kitöltés rendben!</v>
      </c>
      <c r="B94" s="184">
        <v>2</v>
      </c>
      <c r="C94" s="183" t="s">
        <v>37</v>
      </c>
      <c r="D94" s="185" t="s">
        <v>442</v>
      </c>
      <c r="E94" s="185" t="s">
        <v>413</v>
      </c>
      <c r="F94" s="186" t="str">
        <f>VLOOKUP($G94,Összesítő!$B:$F,2,FALSE)</f>
        <v>21-11387-1-009-00-03</v>
      </c>
      <c r="G94" s="183" t="s">
        <v>254</v>
      </c>
      <c r="H94" s="186" t="str">
        <f>AY94&amp;"_"&amp;AW94&amp;"_FIV_"&amp;LEFT(Előlap!$B$6,4)</f>
        <v>4201_91_FIV_2026</v>
      </c>
      <c r="I94" s="186" t="str">
        <f>VLOOKUP($G94,Összesítő!$B:$F,5,FALSE)</f>
        <v>Csempeszkopács, Gyanógeregye, Ikervár, Meggyeskovácsi, Nemeskolta, Rum, Sorkifalud, Sorkikápolna, Zsennye</v>
      </c>
      <c r="J94" s="186" t="str">
        <f>VLOOKUP($G94,Összesítő!$B:$F,4,FALSE)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94" s="7">
        <f t="shared" ref="K94:K160" si="128">N94+O94</f>
        <v>1000000</v>
      </c>
      <c r="L94" s="184">
        <v>2028</v>
      </c>
      <c r="M94" s="184">
        <v>2036</v>
      </c>
      <c r="N94" s="13">
        <v>0</v>
      </c>
      <c r="O94" s="8">
        <v>1000000</v>
      </c>
      <c r="P94" s="8">
        <v>0</v>
      </c>
      <c r="R94" s="8">
        <v>0</v>
      </c>
      <c r="S94" s="8">
        <v>0</v>
      </c>
      <c r="T94" s="8">
        <v>0</v>
      </c>
      <c r="U94" s="8">
        <v>0</v>
      </c>
      <c r="V94" s="8">
        <v>0</v>
      </c>
      <c r="W94" s="8">
        <v>0</v>
      </c>
      <c r="X94" s="8">
        <v>0</v>
      </c>
      <c r="Y94" s="8">
        <v>0</v>
      </c>
      <c r="Z94" s="8">
        <v>0</v>
      </c>
      <c r="AA94" s="8">
        <v>0</v>
      </c>
      <c r="AB94" s="8">
        <v>0</v>
      </c>
      <c r="AC94" s="7">
        <f t="shared" ref="AC94:AC160" si="129">SUM(R94:AB94)</f>
        <v>0</v>
      </c>
      <c r="AD94" s="3" t="str">
        <f t="shared" ref="AD94:AD160" si="130">IF($G94="","Nincs VKR kiválasztva!",IF(BA94=0,"Hiányos kitöltés!",BF94))</f>
        <v>Nem rövidtávú a feladat.</v>
      </c>
      <c r="AF94" s="8">
        <v>45150</v>
      </c>
      <c r="AG94" s="8">
        <v>0</v>
      </c>
      <c r="AH94" s="8">
        <v>0</v>
      </c>
      <c r="AI94" s="8">
        <v>0</v>
      </c>
      <c r="AJ94" s="8">
        <v>0</v>
      </c>
      <c r="AK94" s="8">
        <v>0</v>
      </c>
      <c r="AL94" s="8">
        <v>0</v>
      </c>
      <c r="AM94" s="8">
        <v>0</v>
      </c>
      <c r="AN94" s="8">
        <v>0</v>
      </c>
      <c r="AO94" s="8">
        <v>0</v>
      </c>
      <c r="AP94" s="8">
        <v>0</v>
      </c>
      <c r="AQ94" s="7">
        <f t="shared" ref="AQ94:AQ160" si="131">SUM(AF94:AP94)</f>
        <v>45150</v>
      </c>
      <c r="AR94" s="183" t="s">
        <v>415</v>
      </c>
      <c r="AS94" s="3" t="str">
        <f t="shared" ref="AS94:AS160" si="132">IF($G94="","Nincs VKR kiválasztva!",IF($BA94=0,"Hiányos kitöltés!",IF($BN94=0,"Nem hosszútávú a feladat.",$BL94)))</f>
        <v>Forráshiányos a feladat!</v>
      </c>
      <c r="AU94" s="185"/>
      <c r="AV94" s="185" t="s">
        <v>133</v>
      </c>
      <c r="AW94" s="186">
        <f>COUNTA($G$3:G94)</f>
        <v>91</v>
      </c>
      <c r="AY94" s="9">
        <f>VLOOKUP($G94,Összesítő!$B:$F,3,FALSE)</f>
        <v>4201</v>
      </c>
      <c r="AZ94" s="9">
        <f t="shared" ref="AZ94:AZ160" si="133">LEN($AU94)</f>
        <v>0</v>
      </c>
      <c r="BA94" s="5">
        <f t="shared" ref="BA94:BA160" si="134">IF(OR($B94="",$C94="",$D94="",$E94="",$F94="",$L94="",$M94="",$N94="",$O94="",$P94=""),0,1)</f>
        <v>1</v>
      </c>
      <c r="BB94" s="5" t="str">
        <f t="shared" ref="BB94:BB160" si="135">IF($F94="",0,IF(AND($L94=2027,$M94=2027),"R",IF(AND($L94=2027,$M94&gt;2027),"RH",IF(AND($L94&gt;2027,$M94&gt;2027),"H","x"))))</f>
        <v>H</v>
      </c>
      <c r="BC94" s="5">
        <f t="shared" ref="BC94:BC160" si="136">IF(OR(BB94="R",BB94="RH"),1,0)</f>
        <v>0</v>
      </c>
      <c r="BD94" s="5">
        <f t="shared" ref="BD94:BD160" si="137">IF(AND($BB94="R",$O94&gt;0),1,IF(AND($BB94="H",$N94&gt;0),1,0))</f>
        <v>0</v>
      </c>
      <c r="BE94" s="5">
        <f t="shared" ref="BE94:BE160" si="138">IF($AC94&lt;$N94,1,IF($AC94=$N94,0))</f>
        <v>0</v>
      </c>
      <c r="BF94" s="9" t="str">
        <f t="shared" ref="BF94:BF160" si="139">IF($L94&gt;2027,"Nem rövidtávú a feladat.",IF($BE94=1,"Az I. ütem nem lehet forráshiányos!",IF($AC94&gt;$N94,"Többlet forrást jelölt meg az I.ütemnél! Kérjük, a többletet az 'Osszesito' fülön tüntesse fel!",IF($AC94=$N94,"A forrás egyenlő a költséggel (I.ütem).",0))))</f>
        <v>Nem rövidtávú a feladat.</v>
      </c>
      <c r="BG94" s="5">
        <f t="shared" ref="BG94:BG160" si="140">IF(AND($R94&lt;&gt;"",$S94&lt;&gt;"",$T94&lt;&gt;"",$U94&lt;&gt;"",$V94&lt;&gt;"",$W94&lt;&gt;"",$X94&lt;&gt;"",$Y94&lt;&gt;"",$Z94&lt;&gt;"",$AA94&lt;&gt;"",$AB94&lt;&gt;""),1,0)</f>
        <v>1</v>
      </c>
      <c r="BH94" s="5">
        <f t="shared" ref="BH94:BH160" si="141">IF(AND($BG94=1,$N94=$AC94),1,0)</f>
        <v>1</v>
      </c>
      <c r="BI94" s="5">
        <f t="shared" ref="BI94:BI160" si="142">IF($AQ94&lt;$O94,1,0)</f>
        <v>1</v>
      </c>
      <c r="BJ94" s="5">
        <f t="shared" ref="BJ94:BJ160" si="143">IF(AND($AF94&lt;&gt;"",$AG94&lt;&gt;"",$AH94&lt;&gt;"",$AI94&lt;&gt;"",$AJ94&lt;&gt;"",$AK94&lt;&gt;"",$AL94&lt;&gt;"",$AM94&lt;&gt;"",$AN94&lt;&gt;"",$AO94&lt;&gt;"",$AP94&lt;&gt;""),1,0)</f>
        <v>1</v>
      </c>
      <c r="BK94" s="5">
        <f t="shared" ref="BK94:BK160" si="144">IF(AND($BJ94=1,$O94=$AQ94),1,IF(AND($BJ94=1,$O94&gt;$AQ94,AR94="igen"),1,0))</f>
        <v>1</v>
      </c>
      <c r="BL94" s="4" t="str">
        <f t="shared" ref="BL94:BL160" si="145">IF($M94&lt;2028,"Nem hosszútávú a feladat.",IF(AND($BI94=1,$AR94="nem"),"Forráshiányos a feladat? Jelölje az AR-oszlopban!",IF(AND($BI94=0,$AR94="igen"),"Forráshiányosnak jelölte a feladat az AR-oszlopban, de a forrás költség adatok alapnján nem az!",IF(AND($BI94=1,$AR94="igen"),"Forráshiányos a feladat!",IF($AQ94&gt;$O94,"Többlet forrást jelölt meg az II.ütemnél! Kérjük, a többletet az 'Osszesito' fülön tüntesse fel!",IF($AQ94=$O94,"A forrás egyenlő a költséggel (II.ütem).",0))))))</f>
        <v>Forráshiányos a feladat!</v>
      </c>
      <c r="BM94" s="5">
        <f t="shared" ref="BM94:BM160" si="146">IF($M94&lt;2028,1,0)</f>
        <v>0</v>
      </c>
      <c r="BN94" s="5">
        <f t="shared" ref="BN94:BN160" si="147">IF($M94&gt;2027,1,0)</f>
        <v>1</v>
      </c>
      <c r="BO94" s="5">
        <f t="shared" ref="BO94:BO160" si="148">IF(AND($BM94=1,$N94=0),1,0)</f>
        <v>0</v>
      </c>
      <c r="BP94" s="5">
        <f t="shared" ref="BP94:BP160" si="149">IF(AND($BN94=1,$O94=0),1,0)</f>
        <v>0</v>
      </c>
      <c r="BQ94" s="5">
        <f t="shared" ref="BQ94:BQ160" si="150">IF(AND($BB94="R",$N94=0,$AZ94&gt;29),1,IF(AND($BB94="RH",$N94=0,$AZ94&gt;29),1,0))</f>
        <v>0</v>
      </c>
      <c r="BR94" s="9">
        <f t="shared" ref="BR94:BR160" si="151">IF($BN94=0,"Nincs hosszútávú terv!",IF(AND($BB94="H",$O94=0,$AZ94=0),"Nullás a hosszútávú feladat és nincs hozzá indoklás!",IF(AND($BB94="RH",$O94=0,$AZ94=0),"Nullás a hosszútávú feladat és nincs hozzá indoklás!",IF(AND($BB94="R",$O94=0,$AZ94&lt;300),"Nullás a hosszútávú feladat és rövid hozzá az indoklás!",IF(AND($BB94="RH",$O94=0,$AZ94&lt;300),"Nullás a hosszútávú feladat és rövid hozzá az indoklás!",0)))))</f>
        <v>0</v>
      </c>
      <c r="BS94" s="5">
        <f t="shared" ref="BS94:BS160" si="152">IF(AND($BB94="R",$N94=0,$AZ94&gt;29),1,IF(AND($BB94="RH",$N94=0,$AZ94&gt;29),1,0))</f>
        <v>0</v>
      </c>
      <c r="BT94" s="5">
        <f t="shared" ref="BT94:BT160" si="153">IF(AND($BB94="H",$O94=0,$AZ94&gt;29),1,IF(AND($BB94="RH",$O94=0,$AZ94&gt;29),1,0))</f>
        <v>0</v>
      </c>
      <c r="BU94" s="5">
        <f t="shared" ref="BU94:BU160" si="154">IF($B94="",0,1)</f>
        <v>1</v>
      </c>
      <c r="BV94" s="5">
        <f t="shared" ref="BV94:BV160" si="155">IF($C94="",0,1)</f>
        <v>1</v>
      </c>
      <c r="BW94" s="5">
        <f t="shared" ref="BW94:BW160" si="156">IF($D94="",0,1)</f>
        <v>1</v>
      </c>
      <c r="BX94" s="5">
        <f t="shared" ref="BX94:BX160" si="157">IF($E94="",0,1)</f>
        <v>1</v>
      </c>
      <c r="BY94" s="5">
        <f t="shared" ref="BY94:BY160" si="158">IF($L94="",0,1)</f>
        <v>1</v>
      </c>
      <c r="BZ94" s="5">
        <f t="shared" ref="BZ94:BZ160" si="159">IF($M94="",0,1)</f>
        <v>1</v>
      </c>
      <c r="CA94" s="5">
        <f t="shared" ref="CA94:CA160" si="160">IF($N94="",0,1)</f>
        <v>1</v>
      </c>
      <c r="CB94" s="5">
        <f t="shared" ref="CB94:CB160" si="161">IF($O94="",0,1)</f>
        <v>1</v>
      </c>
      <c r="CC94" s="5">
        <f t="shared" ref="CC94:CC160" si="162">IF($P94="",0,1)</f>
        <v>1</v>
      </c>
      <c r="CD94" s="5" t="str">
        <f t="shared" ref="CD94:CD160" si="163">IF(AND($BA94=0,$BU94=0),"Hiányos kitöltés! (B-oszlop üres)",IF(AND($BA94=0,$BV94=0),"Hiányos kitöltés! (C-oszlop üres)",IF(AND($BA94=0,$BW94=0),"Hiányos kitöltés! (D-oszlop üres)",IF(AND($BA94=0,$BX94=0),"Hiányos kitöltés! (E-oszlop üres)",IF(AND($BA94=0,$BY94=0),"Hiányos kitöltés! (L-oszlop üres)",IF(AND($BA94=0,$BZ94=0),"Hiányos kitöltés! (M-oszlop üres)",IF(AND($BA94=0,$CA94=0),"Hiányos kitöltés! (N-oszlop üres)",IF(AND($BA94=0,$CB94=0),"Hiányos kitöltés! (O-oszlop üres)",IF(AND($BA94=0,$CC94=0),"Hiányos kitöltés! (P-oszlop üres)",IF(AND($BA94=0,$BG94=0),"Hiányos kitöltés! (I.ütem forrása hiányos!","?"))))))))))</f>
        <v>?</v>
      </c>
      <c r="CE94" s="4" t="str">
        <f t="shared" ref="CE94:CE160" si="164">IF($BA94=0,$CD94,IF($BG94=0,"I. ütem forrása nincs kitöltve!",IF($BJ94=0,"II. ütem forrása nincs kitöltve!",IF($BD94=1,"Költségek üteme nem megfelelő (az időtartam és a költség üteme eltér)!",IF(AND(BH94=0,$BA94=1,$BJ94=1,$BD94=1),"Kötelező cellák kitöltve, de az I. ütem forrása hibás!",IF(AND(BJ94=0,$BA94=1,$BJ94=1,$BD94=1),"Kötelező cellák kitöltve, de a II. ütem forrása hibás!",IF(AND($BO94=1,$AZ94&lt;30),"Nullás a rövidtávú feladat és rövid (hiányzik) a hozzá tartozó indoklás!",IF(AND($BP94=1,$AZ94&lt;30),"Nullás a hosszútávú feladat és rövid (hiányzik) a hozzá tartozó indoklás!",IF(AND(BN94=1,C94="2011_RENDKÍVÜLI"),"II. ütemre nem tervezhet Rendkívüli feladatot!",IF(BH94=0,AD94,IF(BK94=0,AS94,IF(AND(BC94=1,$P94&gt;$N94),"EM rendelet 2. melléklet terhére elszámolt költség nem lehet nagyobb az I. ütemre tervezett tényleges költségnél!",IF($AC94&gt;$N94,"Többlet forrást jelölt meg az I. ütemnél! A forrás ne legyen több a költségnél.",IF($AQ94&gt;$O94,"Többlet forrást jelölt meg a II. ütemnél! A forrás ne legyen több a költségnél.","Kitöltés rendben!"))))))))))))))</f>
        <v>Kitöltés rendben!</v>
      </c>
      <c r="CF94" s="5">
        <f t="shared" ref="CF94:CF160" si="165">IF(A94="Kitöltés rendben!",1,0)</f>
        <v>1</v>
      </c>
      <c r="CG94" s="5">
        <f t="shared" ref="CG94:CG160" si="166">IF(AND($BB94="R",$CF94=1),1,IF(AND($BB94="RH",$CF94=1),1,0))</f>
        <v>0</v>
      </c>
      <c r="CH94" s="5">
        <f t="shared" ref="CH94:CH160" si="167">IF(AND($BB94="H",$CF94=1),1,IF(AND($BB94="RH",$CF94=1),1,0))</f>
        <v>1</v>
      </c>
    </row>
    <row r="95" spans="1:86" s="2" customFormat="1" ht="225" hidden="1" x14ac:dyDescent="0.25">
      <c r="A95" s="1" t="str">
        <f t="shared" si="127"/>
        <v>Kitöltés rendben!</v>
      </c>
      <c r="B95" s="184">
        <v>1</v>
      </c>
      <c r="C95" s="183" t="s">
        <v>50</v>
      </c>
      <c r="D95" s="185" t="s">
        <v>448</v>
      </c>
      <c r="E95" s="185" t="s">
        <v>413</v>
      </c>
      <c r="F95" s="186" t="str">
        <f>VLOOKUP($G95,Összesítő!$B:$F,2,FALSE)</f>
        <v>21-11387-1-009-00-03</v>
      </c>
      <c r="G95" s="183" t="s">
        <v>254</v>
      </c>
      <c r="H95" s="186" t="str">
        <f>AY95&amp;"_"&amp;AW95&amp;"_FIV_"&amp;LEFT(Előlap!$B$6,4)</f>
        <v>4201_92_FIV_2026</v>
      </c>
      <c r="I95" s="186" t="str">
        <f>VLOOKUP($G95,Összesítő!$B:$F,5,FALSE)</f>
        <v>Csempeszkopács, Gyanógeregye, Ikervár, Meggyeskovácsi, Nemeskolta, Rum, Sorkifalud, Sorkikápolna, Zsennye</v>
      </c>
      <c r="J95" s="186" t="str">
        <f>VLOOKUP($G95,Összesítő!$B:$F,4,FALSE)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95" s="7">
        <f t="shared" si="128"/>
        <v>160000</v>
      </c>
      <c r="L95" s="184">
        <v>2027</v>
      </c>
      <c r="M95" s="184">
        <v>2036</v>
      </c>
      <c r="N95" s="13">
        <v>10000</v>
      </c>
      <c r="O95" s="8">
        <v>150000</v>
      </c>
      <c r="P95" s="8">
        <v>0</v>
      </c>
      <c r="R95" s="8">
        <v>10000</v>
      </c>
      <c r="S95" s="8">
        <v>0</v>
      </c>
      <c r="T95" s="8">
        <v>0</v>
      </c>
      <c r="U95" s="8">
        <v>0</v>
      </c>
      <c r="V95" s="8">
        <v>0</v>
      </c>
      <c r="W95" s="8">
        <v>0</v>
      </c>
      <c r="X95" s="8">
        <v>0</v>
      </c>
      <c r="Y95" s="8">
        <v>0</v>
      </c>
      <c r="Z95" s="8">
        <v>0</v>
      </c>
      <c r="AA95" s="8">
        <v>0</v>
      </c>
      <c r="AB95" s="8">
        <v>0</v>
      </c>
      <c r="AC95" s="7">
        <f t="shared" si="129"/>
        <v>10000</v>
      </c>
      <c r="AD95" s="3" t="str">
        <f t="shared" si="130"/>
        <v>A forrás egyenlő a költséggel (I.ütem).</v>
      </c>
      <c r="AF95" s="8">
        <v>7000</v>
      </c>
      <c r="AG95" s="8">
        <v>0</v>
      </c>
      <c r="AH95" s="8">
        <v>0</v>
      </c>
      <c r="AI95" s="8">
        <v>0</v>
      </c>
      <c r="AJ95" s="8">
        <v>0</v>
      </c>
      <c r="AK95" s="8">
        <v>0</v>
      </c>
      <c r="AL95" s="8">
        <v>0</v>
      </c>
      <c r="AM95" s="8">
        <v>0</v>
      </c>
      <c r="AN95" s="8">
        <v>0</v>
      </c>
      <c r="AO95" s="8">
        <v>0</v>
      </c>
      <c r="AP95" s="8">
        <v>0</v>
      </c>
      <c r="AQ95" s="7">
        <f t="shared" si="131"/>
        <v>7000</v>
      </c>
      <c r="AR95" s="183" t="s">
        <v>415</v>
      </c>
      <c r="AS95" s="3" t="str">
        <f t="shared" si="132"/>
        <v>Forráshiányos a feladat!</v>
      </c>
      <c r="AU95" s="185"/>
      <c r="AV95" s="185" t="s">
        <v>133</v>
      </c>
      <c r="AW95" s="186">
        <f>COUNTA($G$3:G95)</f>
        <v>92</v>
      </c>
      <c r="AY95" s="9">
        <f>VLOOKUP($G95,Összesítő!$B:$F,3,FALSE)</f>
        <v>4201</v>
      </c>
      <c r="AZ95" s="9">
        <f t="shared" si="133"/>
        <v>0</v>
      </c>
      <c r="BA95" s="5">
        <f t="shared" si="134"/>
        <v>1</v>
      </c>
      <c r="BB95" s="5" t="str">
        <f t="shared" si="135"/>
        <v>RH</v>
      </c>
      <c r="BC95" s="5">
        <f t="shared" si="136"/>
        <v>1</v>
      </c>
      <c r="BD95" s="5">
        <f t="shared" si="137"/>
        <v>0</v>
      </c>
      <c r="BE95" s="5">
        <f t="shared" si="138"/>
        <v>0</v>
      </c>
      <c r="BF95" s="9" t="str">
        <f t="shared" si="139"/>
        <v>A forrás egyenlő a költséggel (I.ütem).</v>
      </c>
      <c r="BG95" s="5">
        <f t="shared" si="140"/>
        <v>1</v>
      </c>
      <c r="BH95" s="5">
        <f t="shared" si="141"/>
        <v>1</v>
      </c>
      <c r="BI95" s="5">
        <f t="shared" si="142"/>
        <v>1</v>
      </c>
      <c r="BJ95" s="5">
        <f t="shared" si="143"/>
        <v>1</v>
      </c>
      <c r="BK95" s="5">
        <f t="shared" si="144"/>
        <v>1</v>
      </c>
      <c r="BL95" s="4" t="str">
        <f t="shared" si="145"/>
        <v>Forráshiányos a feladat!</v>
      </c>
      <c r="BM95" s="5">
        <f t="shared" si="146"/>
        <v>0</v>
      </c>
      <c r="BN95" s="5">
        <f t="shared" si="147"/>
        <v>1</v>
      </c>
      <c r="BO95" s="5">
        <f t="shared" si="148"/>
        <v>0</v>
      </c>
      <c r="BP95" s="5">
        <f t="shared" si="149"/>
        <v>0</v>
      </c>
      <c r="BQ95" s="5">
        <f t="shared" si="150"/>
        <v>0</v>
      </c>
      <c r="BR95" s="9">
        <f t="shared" si="151"/>
        <v>0</v>
      </c>
      <c r="BS95" s="5">
        <f t="shared" si="152"/>
        <v>0</v>
      </c>
      <c r="BT95" s="5">
        <f t="shared" si="153"/>
        <v>0</v>
      </c>
      <c r="BU95" s="5">
        <f t="shared" si="154"/>
        <v>1</v>
      </c>
      <c r="BV95" s="5">
        <f t="shared" si="155"/>
        <v>1</v>
      </c>
      <c r="BW95" s="5">
        <f t="shared" si="156"/>
        <v>1</v>
      </c>
      <c r="BX95" s="5">
        <f t="shared" si="157"/>
        <v>1</v>
      </c>
      <c r="BY95" s="5">
        <f t="shared" si="158"/>
        <v>1</v>
      </c>
      <c r="BZ95" s="5">
        <f t="shared" si="159"/>
        <v>1</v>
      </c>
      <c r="CA95" s="5">
        <f t="shared" si="160"/>
        <v>1</v>
      </c>
      <c r="CB95" s="5">
        <f t="shared" si="161"/>
        <v>1</v>
      </c>
      <c r="CC95" s="5">
        <f t="shared" si="162"/>
        <v>1</v>
      </c>
      <c r="CD95" s="5" t="str">
        <f t="shared" si="163"/>
        <v>?</v>
      </c>
      <c r="CE95" s="4" t="str">
        <f t="shared" si="164"/>
        <v>Kitöltés rendben!</v>
      </c>
      <c r="CF95" s="5">
        <f t="shared" si="165"/>
        <v>1</v>
      </c>
      <c r="CG95" s="5">
        <f t="shared" si="166"/>
        <v>1</v>
      </c>
      <c r="CH95" s="5">
        <f t="shared" si="167"/>
        <v>1</v>
      </c>
    </row>
    <row r="96" spans="1:86" s="2" customFormat="1" ht="225" hidden="1" x14ac:dyDescent="0.25">
      <c r="A96" s="1" t="str">
        <f t="shared" si="127"/>
        <v>Kitöltés rendben!</v>
      </c>
      <c r="B96" s="184">
        <v>1</v>
      </c>
      <c r="C96" s="183" t="s">
        <v>69</v>
      </c>
      <c r="D96" s="185" t="s">
        <v>449</v>
      </c>
      <c r="E96" s="185" t="s">
        <v>413</v>
      </c>
      <c r="F96" s="186" t="str">
        <f>VLOOKUP($G96,Összesítő!$B:$F,2,FALSE)</f>
        <v>21-11387-1-009-00-03</v>
      </c>
      <c r="G96" s="183" t="s">
        <v>254</v>
      </c>
      <c r="H96" s="186" t="str">
        <f>AY96&amp;"_"&amp;AW96&amp;"_FIV_"&amp;LEFT(Előlap!$B$6,4)</f>
        <v>4201_93_FIV_2026</v>
      </c>
      <c r="I96" s="186" t="str">
        <f>VLOOKUP($G96,Összesítő!$B:$F,5,FALSE)</f>
        <v>Csempeszkopács, Gyanógeregye, Ikervár, Meggyeskovácsi, Nemeskolta, Rum, Sorkifalud, Sorkikápolna, Zsennye</v>
      </c>
      <c r="J96" s="186" t="str">
        <f>VLOOKUP($G96,Összesítő!$B:$F,4,FALSE)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96" s="7">
        <f t="shared" si="128"/>
        <v>160000</v>
      </c>
      <c r="L96" s="184">
        <v>2027</v>
      </c>
      <c r="M96" s="184">
        <v>2036</v>
      </c>
      <c r="N96" s="13">
        <v>10000</v>
      </c>
      <c r="O96" s="8">
        <v>150000</v>
      </c>
      <c r="P96" s="8">
        <v>0</v>
      </c>
      <c r="R96" s="8">
        <v>10000</v>
      </c>
      <c r="S96" s="8">
        <v>0</v>
      </c>
      <c r="T96" s="8">
        <v>0</v>
      </c>
      <c r="U96" s="8">
        <v>0</v>
      </c>
      <c r="V96" s="8">
        <v>0</v>
      </c>
      <c r="W96" s="8">
        <v>0</v>
      </c>
      <c r="X96" s="8">
        <v>0</v>
      </c>
      <c r="Y96" s="8">
        <v>0</v>
      </c>
      <c r="Z96" s="8">
        <v>0</v>
      </c>
      <c r="AA96" s="8">
        <v>0</v>
      </c>
      <c r="AB96" s="8">
        <v>0</v>
      </c>
      <c r="AC96" s="7">
        <f t="shared" si="129"/>
        <v>10000</v>
      </c>
      <c r="AD96" s="3" t="str">
        <f t="shared" si="130"/>
        <v>A forrás egyenlő a költséggel (I.ütem).</v>
      </c>
      <c r="AF96" s="8">
        <v>7000</v>
      </c>
      <c r="AG96" s="8">
        <v>0</v>
      </c>
      <c r="AH96" s="8">
        <v>0</v>
      </c>
      <c r="AI96" s="8">
        <v>0</v>
      </c>
      <c r="AJ96" s="8">
        <v>0</v>
      </c>
      <c r="AK96" s="8">
        <v>0</v>
      </c>
      <c r="AL96" s="8">
        <v>0</v>
      </c>
      <c r="AM96" s="8">
        <v>0</v>
      </c>
      <c r="AN96" s="8">
        <v>0</v>
      </c>
      <c r="AO96" s="8">
        <v>0</v>
      </c>
      <c r="AP96" s="8">
        <v>0</v>
      </c>
      <c r="AQ96" s="7">
        <f t="shared" si="131"/>
        <v>7000</v>
      </c>
      <c r="AR96" s="183" t="s">
        <v>415</v>
      </c>
      <c r="AS96" s="3" t="str">
        <f t="shared" si="132"/>
        <v>Forráshiányos a feladat!</v>
      </c>
      <c r="AU96" s="185"/>
      <c r="AV96" s="185" t="s">
        <v>133</v>
      </c>
      <c r="AW96" s="186">
        <f>COUNTA($G$3:G96)</f>
        <v>93</v>
      </c>
      <c r="AY96" s="9">
        <f>VLOOKUP($G96,Összesítő!$B:$F,3,FALSE)</f>
        <v>4201</v>
      </c>
      <c r="AZ96" s="9">
        <f t="shared" si="133"/>
        <v>0</v>
      </c>
      <c r="BA96" s="5">
        <f t="shared" si="134"/>
        <v>1</v>
      </c>
      <c r="BB96" s="5" t="str">
        <f t="shared" si="135"/>
        <v>RH</v>
      </c>
      <c r="BC96" s="5">
        <f t="shared" si="136"/>
        <v>1</v>
      </c>
      <c r="BD96" s="5">
        <f t="shared" si="137"/>
        <v>0</v>
      </c>
      <c r="BE96" s="5">
        <f t="shared" si="138"/>
        <v>0</v>
      </c>
      <c r="BF96" s="9" t="str">
        <f t="shared" si="139"/>
        <v>A forrás egyenlő a költséggel (I.ütem).</v>
      </c>
      <c r="BG96" s="5">
        <f t="shared" si="140"/>
        <v>1</v>
      </c>
      <c r="BH96" s="5">
        <f t="shared" si="141"/>
        <v>1</v>
      </c>
      <c r="BI96" s="5">
        <f t="shared" si="142"/>
        <v>1</v>
      </c>
      <c r="BJ96" s="5">
        <f t="shared" si="143"/>
        <v>1</v>
      </c>
      <c r="BK96" s="5">
        <f t="shared" si="144"/>
        <v>1</v>
      </c>
      <c r="BL96" s="4" t="str">
        <f t="shared" si="145"/>
        <v>Forráshiányos a feladat!</v>
      </c>
      <c r="BM96" s="5">
        <f t="shared" si="146"/>
        <v>0</v>
      </c>
      <c r="BN96" s="5">
        <f t="shared" si="147"/>
        <v>1</v>
      </c>
      <c r="BO96" s="5">
        <f t="shared" si="148"/>
        <v>0</v>
      </c>
      <c r="BP96" s="5">
        <f t="shared" si="149"/>
        <v>0</v>
      </c>
      <c r="BQ96" s="5">
        <f t="shared" si="150"/>
        <v>0</v>
      </c>
      <c r="BR96" s="9">
        <f t="shared" si="151"/>
        <v>0</v>
      </c>
      <c r="BS96" s="5">
        <f t="shared" si="152"/>
        <v>0</v>
      </c>
      <c r="BT96" s="5">
        <f t="shared" si="153"/>
        <v>0</v>
      </c>
      <c r="BU96" s="5">
        <f t="shared" si="154"/>
        <v>1</v>
      </c>
      <c r="BV96" s="5">
        <f t="shared" si="155"/>
        <v>1</v>
      </c>
      <c r="BW96" s="5">
        <f t="shared" si="156"/>
        <v>1</v>
      </c>
      <c r="BX96" s="5">
        <f t="shared" si="157"/>
        <v>1</v>
      </c>
      <c r="BY96" s="5">
        <f t="shared" si="158"/>
        <v>1</v>
      </c>
      <c r="BZ96" s="5">
        <f t="shared" si="159"/>
        <v>1</v>
      </c>
      <c r="CA96" s="5">
        <f t="shared" si="160"/>
        <v>1</v>
      </c>
      <c r="CB96" s="5">
        <f t="shared" si="161"/>
        <v>1</v>
      </c>
      <c r="CC96" s="5">
        <f t="shared" si="162"/>
        <v>1</v>
      </c>
      <c r="CD96" s="5" t="str">
        <f t="shared" si="163"/>
        <v>?</v>
      </c>
      <c r="CE96" s="4" t="str">
        <f t="shared" si="164"/>
        <v>Kitöltés rendben!</v>
      </c>
      <c r="CF96" s="5">
        <f t="shared" si="165"/>
        <v>1</v>
      </c>
      <c r="CG96" s="5">
        <f t="shared" si="166"/>
        <v>1</v>
      </c>
      <c r="CH96" s="5">
        <f t="shared" si="167"/>
        <v>1</v>
      </c>
    </row>
    <row r="97" spans="1:86" s="2" customFormat="1" ht="225" hidden="1" x14ac:dyDescent="0.25">
      <c r="A97" s="1" t="str">
        <f t="shared" si="127"/>
        <v>Kitöltés rendben!</v>
      </c>
      <c r="B97" s="184">
        <v>2</v>
      </c>
      <c r="C97" s="183" t="s">
        <v>101</v>
      </c>
      <c r="D97" s="185" t="s">
        <v>450</v>
      </c>
      <c r="E97" s="185" t="s">
        <v>413</v>
      </c>
      <c r="F97" s="186" t="str">
        <f>VLOOKUP($G97,Összesítő!$B:$F,2,FALSE)</f>
        <v>21-11387-1-009-00-03</v>
      </c>
      <c r="G97" s="183" t="s">
        <v>254</v>
      </c>
      <c r="H97" s="186" t="str">
        <f>AY97&amp;"_"&amp;AW97&amp;"_FIV_"&amp;LEFT(Előlap!$B$6,4)</f>
        <v>4201_94_FIV_2026</v>
      </c>
      <c r="I97" s="186" t="str">
        <f>VLOOKUP($G97,Összesítő!$B:$F,5,FALSE)</f>
        <v>Csempeszkopács, Gyanógeregye, Ikervár, Meggyeskovácsi, Nemeskolta, Rum, Sorkifalud, Sorkikápolna, Zsennye</v>
      </c>
      <c r="J97" s="186" t="str">
        <f>VLOOKUP($G97,Összesítő!$B:$F,4,FALSE)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97" s="7">
        <f t="shared" si="128"/>
        <v>150000</v>
      </c>
      <c r="L97" s="184">
        <v>2028</v>
      </c>
      <c r="M97" s="184">
        <v>2036</v>
      </c>
      <c r="N97" s="13">
        <v>0</v>
      </c>
      <c r="O97" s="8">
        <v>150000</v>
      </c>
      <c r="P97" s="8">
        <v>0</v>
      </c>
      <c r="R97" s="8">
        <v>0</v>
      </c>
      <c r="S97" s="8">
        <v>0</v>
      </c>
      <c r="T97" s="8">
        <v>0</v>
      </c>
      <c r="U97" s="8">
        <v>0</v>
      </c>
      <c r="V97" s="8">
        <v>0</v>
      </c>
      <c r="W97" s="8">
        <v>0</v>
      </c>
      <c r="X97" s="8">
        <v>0</v>
      </c>
      <c r="Y97" s="8">
        <v>0</v>
      </c>
      <c r="Z97" s="8">
        <v>0</v>
      </c>
      <c r="AA97" s="8">
        <v>0</v>
      </c>
      <c r="AB97" s="8">
        <v>0</v>
      </c>
      <c r="AC97" s="7">
        <f t="shared" si="129"/>
        <v>0</v>
      </c>
      <c r="AD97" s="3" t="str">
        <f t="shared" si="130"/>
        <v>Nem rövidtávú a feladat.</v>
      </c>
      <c r="AF97" s="8">
        <v>7000</v>
      </c>
      <c r="AG97" s="8">
        <v>0</v>
      </c>
      <c r="AH97" s="8">
        <v>0</v>
      </c>
      <c r="AI97" s="8">
        <v>0</v>
      </c>
      <c r="AJ97" s="8">
        <v>0</v>
      </c>
      <c r="AK97" s="8">
        <v>0</v>
      </c>
      <c r="AL97" s="8">
        <v>0</v>
      </c>
      <c r="AM97" s="8">
        <v>0</v>
      </c>
      <c r="AN97" s="8">
        <v>0</v>
      </c>
      <c r="AO97" s="8">
        <v>0</v>
      </c>
      <c r="AP97" s="8">
        <v>0</v>
      </c>
      <c r="AQ97" s="7">
        <f t="shared" si="131"/>
        <v>7000</v>
      </c>
      <c r="AR97" s="183" t="s">
        <v>415</v>
      </c>
      <c r="AS97" s="3" t="str">
        <f t="shared" si="132"/>
        <v>Forráshiányos a feladat!</v>
      </c>
      <c r="AU97" s="185"/>
      <c r="AV97" s="185" t="s">
        <v>133</v>
      </c>
      <c r="AW97" s="186">
        <f>COUNTA($G$3:G97)</f>
        <v>94</v>
      </c>
      <c r="AY97" s="9">
        <f>VLOOKUP($G97,Összesítő!$B:$F,3,FALSE)</f>
        <v>4201</v>
      </c>
      <c r="AZ97" s="9">
        <f t="shared" si="133"/>
        <v>0</v>
      </c>
      <c r="BA97" s="5">
        <f t="shared" si="134"/>
        <v>1</v>
      </c>
      <c r="BB97" s="5" t="str">
        <f t="shared" si="135"/>
        <v>H</v>
      </c>
      <c r="BC97" s="5">
        <f t="shared" si="136"/>
        <v>0</v>
      </c>
      <c r="BD97" s="5">
        <f t="shared" si="137"/>
        <v>0</v>
      </c>
      <c r="BE97" s="5">
        <f t="shared" si="138"/>
        <v>0</v>
      </c>
      <c r="BF97" s="9" t="str">
        <f t="shared" si="139"/>
        <v>Nem rövidtávú a feladat.</v>
      </c>
      <c r="BG97" s="5">
        <f t="shared" si="140"/>
        <v>1</v>
      </c>
      <c r="BH97" s="5">
        <f t="shared" si="141"/>
        <v>1</v>
      </c>
      <c r="BI97" s="5">
        <f t="shared" si="142"/>
        <v>1</v>
      </c>
      <c r="BJ97" s="5">
        <f t="shared" si="143"/>
        <v>1</v>
      </c>
      <c r="BK97" s="5">
        <f t="shared" si="144"/>
        <v>1</v>
      </c>
      <c r="BL97" s="4" t="str">
        <f t="shared" si="145"/>
        <v>Forráshiányos a feladat!</v>
      </c>
      <c r="BM97" s="5">
        <f t="shared" si="146"/>
        <v>0</v>
      </c>
      <c r="BN97" s="5">
        <f t="shared" si="147"/>
        <v>1</v>
      </c>
      <c r="BO97" s="5">
        <f t="shared" si="148"/>
        <v>0</v>
      </c>
      <c r="BP97" s="5">
        <f t="shared" si="149"/>
        <v>0</v>
      </c>
      <c r="BQ97" s="5">
        <f t="shared" si="150"/>
        <v>0</v>
      </c>
      <c r="BR97" s="9">
        <f t="shared" si="151"/>
        <v>0</v>
      </c>
      <c r="BS97" s="5">
        <f t="shared" si="152"/>
        <v>0</v>
      </c>
      <c r="BT97" s="5">
        <f t="shared" si="153"/>
        <v>0</v>
      </c>
      <c r="BU97" s="5">
        <f t="shared" si="154"/>
        <v>1</v>
      </c>
      <c r="BV97" s="5">
        <f t="shared" si="155"/>
        <v>1</v>
      </c>
      <c r="BW97" s="5">
        <f t="shared" si="156"/>
        <v>1</v>
      </c>
      <c r="BX97" s="5">
        <f t="shared" si="157"/>
        <v>1</v>
      </c>
      <c r="BY97" s="5">
        <f t="shared" si="158"/>
        <v>1</v>
      </c>
      <c r="BZ97" s="5">
        <f t="shared" si="159"/>
        <v>1</v>
      </c>
      <c r="CA97" s="5">
        <f t="shared" si="160"/>
        <v>1</v>
      </c>
      <c r="CB97" s="5">
        <f t="shared" si="161"/>
        <v>1</v>
      </c>
      <c r="CC97" s="5">
        <f t="shared" si="162"/>
        <v>1</v>
      </c>
      <c r="CD97" s="5" t="str">
        <f t="shared" si="163"/>
        <v>?</v>
      </c>
      <c r="CE97" s="4" t="str">
        <f t="shared" si="164"/>
        <v>Kitöltés rendben!</v>
      </c>
      <c r="CF97" s="5">
        <f t="shared" si="165"/>
        <v>1</v>
      </c>
      <c r="CG97" s="5">
        <f t="shared" si="166"/>
        <v>0</v>
      </c>
      <c r="CH97" s="5">
        <f t="shared" si="167"/>
        <v>1</v>
      </c>
    </row>
    <row r="98" spans="1:86" s="2" customFormat="1" ht="225" hidden="1" x14ac:dyDescent="0.25">
      <c r="A98" s="1" t="str">
        <f t="shared" si="127"/>
        <v>Kitöltés rendben!</v>
      </c>
      <c r="B98" s="184">
        <v>1</v>
      </c>
      <c r="C98" s="183" t="s">
        <v>438</v>
      </c>
      <c r="D98" s="185" t="s">
        <v>435</v>
      </c>
      <c r="E98" s="185" t="s">
        <v>413</v>
      </c>
      <c r="F98" s="186" t="str">
        <f>VLOOKUP($G98,Összesítő!$B:$F,2,FALSE)</f>
        <v>21-11387-1-009-00-03</v>
      </c>
      <c r="G98" s="183" t="s">
        <v>254</v>
      </c>
      <c r="H98" s="186" t="str">
        <f>AY98&amp;"_"&amp;AW98&amp;"_FIV_"&amp;LEFT(Előlap!$B$6,4)</f>
        <v>4201_95_FIV_2026</v>
      </c>
      <c r="I98" s="186" t="str">
        <f>VLOOKUP($G98,Összesítő!$B:$F,5,FALSE)</f>
        <v>Csempeszkopács, Gyanógeregye, Ikervár, Meggyeskovácsi, Nemeskolta, Rum, Sorkifalud, Sorkikápolna, Zsennye</v>
      </c>
      <c r="J98" s="186" t="str">
        <f>VLOOKUP($G98,Összesítő!$B:$F,4,FALSE)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98" s="7">
        <f t="shared" si="128"/>
        <v>4589</v>
      </c>
      <c r="L98" s="184">
        <v>2027</v>
      </c>
      <c r="M98" s="184">
        <v>2027</v>
      </c>
      <c r="N98" s="13">
        <v>4589</v>
      </c>
      <c r="O98" s="8">
        <v>0</v>
      </c>
      <c r="P98" s="8">
        <v>0</v>
      </c>
      <c r="R98" s="8">
        <v>4589</v>
      </c>
      <c r="S98" s="8">
        <v>0</v>
      </c>
      <c r="T98" s="8">
        <v>0</v>
      </c>
      <c r="U98" s="8">
        <v>0</v>
      </c>
      <c r="V98" s="8">
        <v>0</v>
      </c>
      <c r="W98" s="8">
        <v>0</v>
      </c>
      <c r="X98" s="8">
        <v>0</v>
      </c>
      <c r="Y98" s="8">
        <v>0</v>
      </c>
      <c r="Z98" s="8">
        <v>0</v>
      </c>
      <c r="AA98" s="8">
        <v>0</v>
      </c>
      <c r="AB98" s="8">
        <v>0</v>
      </c>
      <c r="AC98" s="7">
        <f t="shared" si="129"/>
        <v>4589</v>
      </c>
      <c r="AD98" s="3" t="str">
        <f t="shared" si="130"/>
        <v>A forrás egyenlő a költséggel (I.ütem).</v>
      </c>
      <c r="AF98" s="8">
        <v>0</v>
      </c>
      <c r="AG98" s="8">
        <v>0</v>
      </c>
      <c r="AH98" s="8">
        <v>0</v>
      </c>
      <c r="AI98" s="8">
        <v>0</v>
      </c>
      <c r="AJ98" s="8">
        <v>0</v>
      </c>
      <c r="AK98" s="8">
        <v>0</v>
      </c>
      <c r="AL98" s="8">
        <v>0</v>
      </c>
      <c r="AM98" s="8">
        <v>0</v>
      </c>
      <c r="AN98" s="8">
        <v>0</v>
      </c>
      <c r="AO98" s="8">
        <v>0</v>
      </c>
      <c r="AP98" s="8">
        <v>0</v>
      </c>
      <c r="AQ98" s="7">
        <f t="shared" si="131"/>
        <v>0</v>
      </c>
      <c r="AR98" s="183" t="s">
        <v>415</v>
      </c>
      <c r="AS98" s="3" t="str">
        <f t="shared" si="132"/>
        <v>Nem hosszútávú a feladat.</v>
      </c>
      <c r="AU98" s="185"/>
      <c r="AV98" s="185" t="s">
        <v>133</v>
      </c>
      <c r="AW98" s="186">
        <f>COUNTA($G$3:G98)</f>
        <v>95</v>
      </c>
      <c r="AY98" s="9">
        <f>VLOOKUP($G98,Összesítő!$B:$F,3,FALSE)</f>
        <v>4201</v>
      </c>
      <c r="AZ98" s="9">
        <f t="shared" si="133"/>
        <v>0</v>
      </c>
      <c r="BA98" s="5">
        <f t="shared" si="134"/>
        <v>1</v>
      </c>
      <c r="BB98" s="5" t="str">
        <f t="shared" si="135"/>
        <v>R</v>
      </c>
      <c r="BC98" s="5">
        <f t="shared" si="136"/>
        <v>1</v>
      </c>
      <c r="BD98" s="5">
        <f t="shared" si="137"/>
        <v>0</v>
      </c>
      <c r="BE98" s="5">
        <f t="shared" si="138"/>
        <v>0</v>
      </c>
      <c r="BF98" s="9" t="str">
        <f t="shared" si="139"/>
        <v>A forrás egyenlő a költséggel (I.ütem).</v>
      </c>
      <c r="BG98" s="5">
        <f t="shared" si="140"/>
        <v>1</v>
      </c>
      <c r="BH98" s="5">
        <f t="shared" si="141"/>
        <v>1</v>
      </c>
      <c r="BI98" s="5">
        <f t="shared" si="142"/>
        <v>0</v>
      </c>
      <c r="BJ98" s="5">
        <f t="shared" si="143"/>
        <v>1</v>
      </c>
      <c r="BK98" s="5">
        <f t="shared" si="144"/>
        <v>1</v>
      </c>
      <c r="BL98" s="4" t="str">
        <f t="shared" si="145"/>
        <v>Nem hosszútávú a feladat.</v>
      </c>
      <c r="BM98" s="5">
        <f t="shared" si="146"/>
        <v>1</v>
      </c>
      <c r="BN98" s="5">
        <f t="shared" si="147"/>
        <v>0</v>
      </c>
      <c r="BO98" s="5">
        <f t="shared" si="148"/>
        <v>0</v>
      </c>
      <c r="BP98" s="5">
        <f t="shared" si="149"/>
        <v>0</v>
      </c>
      <c r="BQ98" s="5">
        <f t="shared" si="150"/>
        <v>0</v>
      </c>
      <c r="BR98" s="9" t="str">
        <f t="shared" si="151"/>
        <v>Nincs hosszútávú terv!</v>
      </c>
      <c r="BS98" s="5">
        <f t="shared" si="152"/>
        <v>0</v>
      </c>
      <c r="BT98" s="5">
        <f t="shared" si="153"/>
        <v>0</v>
      </c>
      <c r="BU98" s="5">
        <f t="shared" si="154"/>
        <v>1</v>
      </c>
      <c r="BV98" s="5">
        <f t="shared" si="155"/>
        <v>1</v>
      </c>
      <c r="BW98" s="5">
        <f t="shared" si="156"/>
        <v>1</v>
      </c>
      <c r="BX98" s="5">
        <f t="shared" si="157"/>
        <v>1</v>
      </c>
      <c r="BY98" s="5">
        <f t="shared" si="158"/>
        <v>1</v>
      </c>
      <c r="BZ98" s="5">
        <f t="shared" si="159"/>
        <v>1</v>
      </c>
      <c r="CA98" s="5">
        <f t="shared" si="160"/>
        <v>1</v>
      </c>
      <c r="CB98" s="5">
        <f t="shared" si="161"/>
        <v>1</v>
      </c>
      <c r="CC98" s="5">
        <f t="shared" si="162"/>
        <v>1</v>
      </c>
      <c r="CD98" s="5" t="str">
        <f t="shared" si="163"/>
        <v>?</v>
      </c>
      <c r="CE98" s="4" t="str">
        <f t="shared" si="164"/>
        <v>Kitöltés rendben!</v>
      </c>
      <c r="CF98" s="5">
        <f t="shared" si="165"/>
        <v>1</v>
      </c>
      <c r="CG98" s="5">
        <f t="shared" si="166"/>
        <v>1</v>
      </c>
      <c r="CH98" s="5">
        <f t="shared" si="167"/>
        <v>0</v>
      </c>
    </row>
    <row r="99" spans="1:86" s="2" customFormat="1" ht="30" hidden="1" x14ac:dyDescent="0.25">
      <c r="A99" s="1" t="str">
        <f t="shared" si="127"/>
        <v>Kitöltés rendben!</v>
      </c>
      <c r="B99" s="184">
        <v>2</v>
      </c>
      <c r="C99" s="183" t="s">
        <v>86</v>
      </c>
      <c r="D99" s="185" t="s">
        <v>414</v>
      </c>
      <c r="E99" s="185" t="s">
        <v>413</v>
      </c>
      <c r="F99" s="186" t="str">
        <f>VLOOKUP($G99,Összesítő!$B:$F,2,FALSE)</f>
        <v>21-10843-1-001-00-10</v>
      </c>
      <c r="G99" s="183" t="s">
        <v>250</v>
      </c>
      <c r="H99" s="186" t="str">
        <f>AY99&amp;"_"&amp;AW99&amp;"_FIV_"&amp;LEFT(Előlap!$B$6,4)</f>
        <v>4200_96_FIV_2026</v>
      </c>
      <c r="I99" s="186" t="str">
        <f>VLOOKUP($G99,Összesítő!$B:$F,5,FALSE)</f>
        <v>Nick</v>
      </c>
      <c r="J99" s="186" t="str">
        <f>VLOOKUP($G99,Összesítő!$B:$F,4,FALSE)</f>
        <v>Nick Község Önkormányzata</v>
      </c>
      <c r="K99" s="7">
        <f t="shared" si="128"/>
        <v>30000</v>
      </c>
      <c r="L99" s="184">
        <v>2028</v>
      </c>
      <c r="M99" s="184">
        <v>2029</v>
      </c>
      <c r="N99" s="13">
        <v>0</v>
      </c>
      <c r="O99" s="8">
        <v>30000</v>
      </c>
      <c r="P99" s="8">
        <v>0</v>
      </c>
      <c r="R99" s="8">
        <v>0</v>
      </c>
      <c r="S99" s="8">
        <v>0</v>
      </c>
      <c r="T99" s="8">
        <v>0</v>
      </c>
      <c r="U99" s="8">
        <v>0</v>
      </c>
      <c r="V99" s="8">
        <v>0</v>
      </c>
      <c r="W99" s="8">
        <v>0</v>
      </c>
      <c r="X99" s="8">
        <v>0</v>
      </c>
      <c r="Y99" s="8">
        <v>0</v>
      </c>
      <c r="Z99" s="8">
        <v>0</v>
      </c>
      <c r="AA99" s="8">
        <v>0</v>
      </c>
      <c r="AB99" s="8">
        <v>0</v>
      </c>
      <c r="AC99" s="7">
        <f t="shared" si="129"/>
        <v>0</v>
      </c>
      <c r="AD99" s="3" t="str">
        <f t="shared" si="130"/>
        <v>Nem rövidtávú a feladat.</v>
      </c>
      <c r="AF99" s="8">
        <v>2300</v>
      </c>
      <c r="AG99" s="8">
        <v>0</v>
      </c>
      <c r="AH99" s="8">
        <v>0</v>
      </c>
      <c r="AI99" s="8">
        <v>0</v>
      </c>
      <c r="AJ99" s="8">
        <v>0</v>
      </c>
      <c r="AK99" s="8">
        <v>0</v>
      </c>
      <c r="AL99" s="8">
        <v>0</v>
      </c>
      <c r="AM99" s="8">
        <v>0</v>
      </c>
      <c r="AN99" s="8">
        <v>0</v>
      </c>
      <c r="AO99" s="8">
        <v>0</v>
      </c>
      <c r="AP99" s="8">
        <v>0</v>
      </c>
      <c r="AQ99" s="7">
        <f t="shared" si="131"/>
        <v>2300</v>
      </c>
      <c r="AR99" s="183" t="s">
        <v>415</v>
      </c>
      <c r="AS99" s="3" t="str">
        <f t="shared" si="132"/>
        <v>Forráshiányos a feladat!</v>
      </c>
      <c r="AU99" s="185"/>
      <c r="AV99" s="185" t="s">
        <v>133</v>
      </c>
      <c r="AW99" s="186">
        <f>COUNTA($G$3:G99)</f>
        <v>96</v>
      </c>
      <c r="AY99" s="9">
        <f>VLOOKUP($G99,Összesítő!$B:$F,3,FALSE)</f>
        <v>4200</v>
      </c>
      <c r="AZ99" s="9">
        <f t="shared" si="133"/>
        <v>0</v>
      </c>
      <c r="BA99" s="5">
        <f t="shared" si="134"/>
        <v>1</v>
      </c>
      <c r="BB99" s="5" t="str">
        <f t="shared" si="135"/>
        <v>H</v>
      </c>
      <c r="BC99" s="5">
        <f t="shared" si="136"/>
        <v>0</v>
      </c>
      <c r="BD99" s="5">
        <f t="shared" si="137"/>
        <v>0</v>
      </c>
      <c r="BE99" s="5">
        <f t="shared" si="138"/>
        <v>0</v>
      </c>
      <c r="BF99" s="9" t="str">
        <f t="shared" si="139"/>
        <v>Nem rövidtávú a feladat.</v>
      </c>
      <c r="BG99" s="5">
        <f t="shared" si="140"/>
        <v>1</v>
      </c>
      <c r="BH99" s="5">
        <f t="shared" si="141"/>
        <v>1</v>
      </c>
      <c r="BI99" s="5">
        <f t="shared" si="142"/>
        <v>1</v>
      </c>
      <c r="BJ99" s="5">
        <f t="shared" si="143"/>
        <v>1</v>
      </c>
      <c r="BK99" s="5">
        <f t="shared" si="144"/>
        <v>1</v>
      </c>
      <c r="BL99" s="4" t="str">
        <f t="shared" si="145"/>
        <v>Forráshiányos a feladat!</v>
      </c>
      <c r="BM99" s="5">
        <f t="shared" si="146"/>
        <v>0</v>
      </c>
      <c r="BN99" s="5">
        <f t="shared" si="147"/>
        <v>1</v>
      </c>
      <c r="BO99" s="5">
        <f t="shared" si="148"/>
        <v>0</v>
      </c>
      <c r="BP99" s="5">
        <f t="shared" si="149"/>
        <v>0</v>
      </c>
      <c r="BQ99" s="5">
        <f t="shared" si="150"/>
        <v>0</v>
      </c>
      <c r="BR99" s="9">
        <f t="shared" si="151"/>
        <v>0</v>
      </c>
      <c r="BS99" s="5">
        <f t="shared" si="152"/>
        <v>0</v>
      </c>
      <c r="BT99" s="5">
        <f t="shared" si="153"/>
        <v>0</v>
      </c>
      <c r="BU99" s="5">
        <f t="shared" si="154"/>
        <v>1</v>
      </c>
      <c r="BV99" s="5">
        <f t="shared" si="155"/>
        <v>1</v>
      </c>
      <c r="BW99" s="5">
        <f t="shared" si="156"/>
        <v>1</v>
      </c>
      <c r="BX99" s="5">
        <f t="shared" si="157"/>
        <v>1</v>
      </c>
      <c r="BY99" s="5">
        <f t="shared" si="158"/>
        <v>1</v>
      </c>
      <c r="BZ99" s="5">
        <f t="shared" si="159"/>
        <v>1</v>
      </c>
      <c r="CA99" s="5">
        <f t="shared" si="160"/>
        <v>1</v>
      </c>
      <c r="CB99" s="5">
        <f t="shared" si="161"/>
        <v>1</v>
      </c>
      <c r="CC99" s="5">
        <f t="shared" si="162"/>
        <v>1</v>
      </c>
      <c r="CD99" s="5" t="str">
        <f t="shared" si="163"/>
        <v>?</v>
      </c>
      <c r="CE99" s="4" t="str">
        <f t="shared" si="164"/>
        <v>Kitöltés rendben!</v>
      </c>
      <c r="CF99" s="5">
        <f t="shared" si="165"/>
        <v>1</v>
      </c>
      <c r="CG99" s="5">
        <f t="shared" si="166"/>
        <v>0</v>
      </c>
      <c r="CH99" s="5">
        <f t="shared" si="167"/>
        <v>1</v>
      </c>
    </row>
    <row r="100" spans="1:86" s="2" customFormat="1" ht="30" hidden="1" x14ac:dyDescent="0.25">
      <c r="A100" s="1" t="str">
        <f t="shared" si="127"/>
        <v>Kitöltés rendben!</v>
      </c>
      <c r="B100" s="184">
        <v>2</v>
      </c>
      <c r="C100" s="183" t="s">
        <v>86</v>
      </c>
      <c r="D100" s="185" t="s">
        <v>440</v>
      </c>
      <c r="E100" s="185" t="s">
        <v>413</v>
      </c>
      <c r="F100" s="186" t="str">
        <f>VLOOKUP($G100,Összesítő!$B:$F,2,FALSE)</f>
        <v>21-10843-1-001-00-10</v>
      </c>
      <c r="G100" s="183" t="s">
        <v>250</v>
      </c>
      <c r="H100" s="186" t="str">
        <f>AY100&amp;"_"&amp;AW100&amp;"_FIV_"&amp;LEFT(Előlap!$B$6,4)</f>
        <v>4200_97_FIV_2026</v>
      </c>
      <c r="I100" s="186" t="str">
        <f>VLOOKUP($G100,Összesítő!$B:$F,5,FALSE)</f>
        <v>Nick</v>
      </c>
      <c r="J100" s="186" t="str">
        <f>VLOOKUP($G100,Összesítő!$B:$F,4,FALSE)</f>
        <v>Nick Község Önkormányzata</v>
      </c>
      <c r="K100" s="7">
        <f t="shared" si="128"/>
        <v>10000</v>
      </c>
      <c r="L100" s="184">
        <v>2028</v>
      </c>
      <c r="M100" s="184">
        <v>2029</v>
      </c>
      <c r="N100" s="13">
        <v>0</v>
      </c>
      <c r="O100" s="8">
        <v>10000</v>
      </c>
      <c r="P100" s="8">
        <v>0</v>
      </c>
      <c r="R100" s="8">
        <v>0</v>
      </c>
      <c r="S100" s="8">
        <v>0</v>
      </c>
      <c r="T100" s="8">
        <v>0</v>
      </c>
      <c r="U100" s="8">
        <v>0</v>
      </c>
      <c r="V100" s="8">
        <v>0</v>
      </c>
      <c r="W100" s="8">
        <v>0</v>
      </c>
      <c r="X100" s="8">
        <v>0</v>
      </c>
      <c r="Y100" s="8">
        <v>0</v>
      </c>
      <c r="Z100" s="8">
        <v>0</v>
      </c>
      <c r="AA100" s="8">
        <v>0</v>
      </c>
      <c r="AB100" s="8">
        <v>0</v>
      </c>
      <c r="AC100" s="7">
        <f t="shared" si="129"/>
        <v>0</v>
      </c>
      <c r="AD100" s="3" t="str">
        <f t="shared" si="130"/>
        <v>Nem rövidtávú a feladat.</v>
      </c>
      <c r="AF100" s="8">
        <v>740</v>
      </c>
      <c r="AG100" s="8">
        <v>0</v>
      </c>
      <c r="AH100" s="8">
        <v>0</v>
      </c>
      <c r="AI100" s="8">
        <v>0</v>
      </c>
      <c r="AJ100" s="8">
        <v>0</v>
      </c>
      <c r="AK100" s="8">
        <v>0</v>
      </c>
      <c r="AL100" s="8">
        <v>0</v>
      </c>
      <c r="AM100" s="8">
        <v>0</v>
      </c>
      <c r="AN100" s="8">
        <v>0</v>
      </c>
      <c r="AO100" s="8">
        <v>0</v>
      </c>
      <c r="AP100" s="8">
        <v>0</v>
      </c>
      <c r="AQ100" s="7">
        <f t="shared" si="131"/>
        <v>740</v>
      </c>
      <c r="AR100" s="183" t="s">
        <v>415</v>
      </c>
      <c r="AS100" s="3" t="str">
        <f t="shared" si="132"/>
        <v>Forráshiányos a feladat!</v>
      </c>
      <c r="AU100" s="185"/>
      <c r="AV100" s="185" t="s">
        <v>133</v>
      </c>
      <c r="AW100" s="186">
        <f>COUNTA($G$3:G100)</f>
        <v>97</v>
      </c>
      <c r="AY100" s="9">
        <f>VLOOKUP($G100,Összesítő!$B:$F,3,FALSE)</f>
        <v>4200</v>
      </c>
      <c r="AZ100" s="9">
        <f t="shared" si="133"/>
        <v>0</v>
      </c>
      <c r="BA100" s="5">
        <f t="shared" si="134"/>
        <v>1</v>
      </c>
      <c r="BB100" s="5" t="str">
        <f t="shared" si="135"/>
        <v>H</v>
      </c>
      <c r="BC100" s="5">
        <f t="shared" si="136"/>
        <v>0</v>
      </c>
      <c r="BD100" s="5">
        <f t="shared" si="137"/>
        <v>0</v>
      </c>
      <c r="BE100" s="5">
        <f t="shared" si="138"/>
        <v>0</v>
      </c>
      <c r="BF100" s="9" t="str">
        <f t="shared" si="139"/>
        <v>Nem rövidtávú a feladat.</v>
      </c>
      <c r="BG100" s="5">
        <f t="shared" si="140"/>
        <v>1</v>
      </c>
      <c r="BH100" s="5">
        <f t="shared" si="141"/>
        <v>1</v>
      </c>
      <c r="BI100" s="5">
        <f t="shared" si="142"/>
        <v>1</v>
      </c>
      <c r="BJ100" s="5">
        <f t="shared" si="143"/>
        <v>1</v>
      </c>
      <c r="BK100" s="5">
        <f t="shared" si="144"/>
        <v>1</v>
      </c>
      <c r="BL100" s="4" t="str">
        <f t="shared" si="145"/>
        <v>Forráshiányos a feladat!</v>
      </c>
      <c r="BM100" s="5">
        <f t="shared" si="146"/>
        <v>0</v>
      </c>
      <c r="BN100" s="5">
        <f t="shared" si="147"/>
        <v>1</v>
      </c>
      <c r="BO100" s="5">
        <f t="shared" si="148"/>
        <v>0</v>
      </c>
      <c r="BP100" s="5">
        <f t="shared" si="149"/>
        <v>0</v>
      </c>
      <c r="BQ100" s="5">
        <f t="shared" si="150"/>
        <v>0</v>
      </c>
      <c r="BR100" s="9">
        <f t="shared" si="151"/>
        <v>0</v>
      </c>
      <c r="BS100" s="5">
        <f t="shared" si="152"/>
        <v>0</v>
      </c>
      <c r="BT100" s="5">
        <f t="shared" si="153"/>
        <v>0</v>
      </c>
      <c r="BU100" s="5">
        <f t="shared" si="154"/>
        <v>1</v>
      </c>
      <c r="BV100" s="5">
        <f t="shared" si="155"/>
        <v>1</v>
      </c>
      <c r="BW100" s="5">
        <f t="shared" si="156"/>
        <v>1</v>
      </c>
      <c r="BX100" s="5">
        <f t="shared" si="157"/>
        <v>1</v>
      </c>
      <c r="BY100" s="5">
        <f t="shared" si="158"/>
        <v>1</v>
      </c>
      <c r="BZ100" s="5">
        <f t="shared" si="159"/>
        <v>1</v>
      </c>
      <c r="CA100" s="5">
        <f t="shared" si="160"/>
        <v>1</v>
      </c>
      <c r="CB100" s="5">
        <f t="shared" si="161"/>
        <v>1</v>
      </c>
      <c r="CC100" s="5">
        <f t="shared" si="162"/>
        <v>1</v>
      </c>
      <c r="CD100" s="5" t="str">
        <f t="shared" si="163"/>
        <v>?</v>
      </c>
      <c r="CE100" s="4" t="str">
        <f t="shared" si="164"/>
        <v>Kitöltés rendben!</v>
      </c>
      <c r="CF100" s="5">
        <f t="shared" si="165"/>
        <v>1</v>
      </c>
      <c r="CG100" s="5">
        <f t="shared" si="166"/>
        <v>0</v>
      </c>
      <c r="CH100" s="5">
        <f t="shared" si="167"/>
        <v>1</v>
      </c>
    </row>
    <row r="101" spans="1:86" s="2" customFormat="1" ht="30" hidden="1" x14ac:dyDescent="0.25">
      <c r="A101" s="1" t="str">
        <f t="shared" si="127"/>
        <v>Kitöltés rendben!</v>
      </c>
      <c r="B101" s="184">
        <v>2</v>
      </c>
      <c r="C101" s="183" t="s">
        <v>101</v>
      </c>
      <c r="D101" s="185" t="s">
        <v>441</v>
      </c>
      <c r="E101" s="185" t="s">
        <v>413</v>
      </c>
      <c r="F101" s="186" t="str">
        <f>VLOOKUP($G101,Összesítő!$B:$F,2,FALSE)</f>
        <v>21-10843-1-001-00-10</v>
      </c>
      <c r="G101" s="183" t="s">
        <v>250</v>
      </c>
      <c r="H101" s="186" t="str">
        <f>AY101&amp;"_"&amp;AW101&amp;"_FIV_"&amp;LEFT(Előlap!$B$6,4)</f>
        <v>4200_98_FIV_2026</v>
      </c>
      <c r="I101" s="186" t="str">
        <f>VLOOKUP($G101,Összesítő!$B:$F,5,FALSE)</f>
        <v>Nick</v>
      </c>
      <c r="J101" s="186" t="str">
        <f>VLOOKUP($G101,Összesítő!$B:$F,4,FALSE)</f>
        <v>Nick Község Önkormányzata</v>
      </c>
      <c r="K101" s="7">
        <f t="shared" si="128"/>
        <v>10000</v>
      </c>
      <c r="L101" s="184">
        <v>2028</v>
      </c>
      <c r="M101" s="184">
        <v>2029</v>
      </c>
      <c r="N101" s="13">
        <v>0</v>
      </c>
      <c r="O101" s="8">
        <v>10000</v>
      </c>
      <c r="P101" s="8">
        <v>0</v>
      </c>
      <c r="R101" s="8">
        <v>0</v>
      </c>
      <c r="S101" s="8">
        <v>0</v>
      </c>
      <c r="T101" s="8">
        <v>0</v>
      </c>
      <c r="U101" s="8">
        <v>0</v>
      </c>
      <c r="V101" s="8">
        <v>0</v>
      </c>
      <c r="W101" s="8">
        <v>0</v>
      </c>
      <c r="X101" s="8">
        <v>0</v>
      </c>
      <c r="Y101" s="8">
        <v>0</v>
      </c>
      <c r="Z101" s="8">
        <v>0</v>
      </c>
      <c r="AA101" s="8">
        <v>0</v>
      </c>
      <c r="AB101" s="8">
        <v>0</v>
      </c>
      <c r="AC101" s="7">
        <f t="shared" si="129"/>
        <v>0</v>
      </c>
      <c r="AD101" s="3" t="str">
        <f t="shared" si="130"/>
        <v>Nem rövidtávú a feladat.</v>
      </c>
      <c r="AF101" s="8">
        <v>740</v>
      </c>
      <c r="AG101" s="8">
        <v>0</v>
      </c>
      <c r="AH101" s="8">
        <v>0</v>
      </c>
      <c r="AI101" s="8">
        <v>0</v>
      </c>
      <c r="AJ101" s="8">
        <v>0</v>
      </c>
      <c r="AK101" s="8">
        <v>0</v>
      </c>
      <c r="AL101" s="8">
        <v>0</v>
      </c>
      <c r="AM101" s="8">
        <v>0</v>
      </c>
      <c r="AN101" s="8">
        <v>0</v>
      </c>
      <c r="AO101" s="8">
        <v>0</v>
      </c>
      <c r="AP101" s="8">
        <v>0</v>
      </c>
      <c r="AQ101" s="7">
        <f t="shared" si="131"/>
        <v>740</v>
      </c>
      <c r="AR101" s="183" t="s">
        <v>415</v>
      </c>
      <c r="AS101" s="3" t="str">
        <f t="shared" si="132"/>
        <v>Forráshiányos a feladat!</v>
      </c>
      <c r="AU101" s="185"/>
      <c r="AV101" s="185" t="s">
        <v>133</v>
      </c>
      <c r="AW101" s="186">
        <f>COUNTA($G$3:G101)</f>
        <v>98</v>
      </c>
      <c r="AY101" s="9">
        <f>VLOOKUP($G101,Összesítő!$B:$F,3,FALSE)</f>
        <v>4200</v>
      </c>
      <c r="AZ101" s="9">
        <f t="shared" si="133"/>
        <v>0</v>
      </c>
      <c r="BA101" s="5">
        <f t="shared" si="134"/>
        <v>1</v>
      </c>
      <c r="BB101" s="5" t="str">
        <f t="shared" si="135"/>
        <v>H</v>
      </c>
      <c r="BC101" s="5">
        <f t="shared" si="136"/>
        <v>0</v>
      </c>
      <c r="BD101" s="5">
        <f t="shared" si="137"/>
        <v>0</v>
      </c>
      <c r="BE101" s="5">
        <f t="shared" si="138"/>
        <v>0</v>
      </c>
      <c r="BF101" s="9" t="str">
        <f t="shared" si="139"/>
        <v>Nem rövidtávú a feladat.</v>
      </c>
      <c r="BG101" s="5">
        <f t="shared" si="140"/>
        <v>1</v>
      </c>
      <c r="BH101" s="5">
        <f t="shared" si="141"/>
        <v>1</v>
      </c>
      <c r="BI101" s="5">
        <f t="shared" si="142"/>
        <v>1</v>
      </c>
      <c r="BJ101" s="5">
        <f t="shared" si="143"/>
        <v>1</v>
      </c>
      <c r="BK101" s="5">
        <f t="shared" si="144"/>
        <v>1</v>
      </c>
      <c r="BL101" s="4" t="str">
        <f t="shared" si="145"/>
        <v>Forráshiányos a feladat!</v>
      </c>
      <c r="BM101" s="5">
        <f t="shared" si="146"/>
        <v>0</v>
      </c>
      <c r="BN101" s="5">
        <f t="shared" si="147"/>
        <v>1</v>
      </c>
      <c r="BO101" s="5">
        <f t="shared" si="148"/>
        <v>0</v>
      </c>
      <c r="BP101" s="5">
        <f t="shared" si="149"/>
        <v>0</v>
      </c>
      <c r="BQ101" s="5">
        <f t="shared" si="150"/>
        <v>0</v>
      </c>
      <c r="BR101" s="9">
        <f t="shared" si="151"/>
        <v>0</v>
      </c>
      <c r="BS101" s="5">
        <f t="shared" si="152"/>
        <v>0</v>
      </c>
      <c r="BT101" s="5">
        <f t="shared" si="153"/>
        <v>0</v>
      </c>
      <c r="BU101" s="5">
        <f t="shared" si="154"/>
        <v>1</v>
      </c>
      <c r="BV101" s="5">
        <f t="shared" si="155"/>
        <v>1</v>
      </c>
      <c r="BW101" s="5">
        <f t="shared" si="156"/>
        <v>1</v>
      </c>
      <c r="BX101" s="5">
        <f t="shared" si="157"/>
        <v>1</v>
      </c>
      <c r="BY101" s="5">
        <f t="shared" si="158"/>
        <v>1</v>
      </c>
      <c r="BZ101" s="5">
        <f t="shared" si="159"/>
        <v>1</v>
      </c>
      <c r="CA101" s="5">
        <f t="shared" si="160"/>
        <v>1</v>
      </c>
      <c r="CB101" s="5">
        <f t="shared" si="161"/>
        <v>1</v>
      </c>
      <c r="CC101" s="5">
        <f t="shared" si="162"/>
        <v>1</v>
      </c>
      <c r="CD101" s="5" t="str">
        <f t="shared" si="163"/>
        <v>?</v>
      </c>
      <c r="CE101" s="4" t="str">
        <f t="shared" si="164"/>
        <v>Kitöltés rendben!</v>
      </c>
      <c r="CF101" s="5">
        <f t="shared" si="165"/>
        <v>1</v>
      </c>
      <c r="CG101" s="5">
        <f t="shared" si="166"/>
        <v>0</v>
      </c>
      <c r="CH101" s="5">
        <f t="shared" si="167"/>
        <v>1</v>
      </c>
    </row>
    <row r="102" spans="1:86" s="2" customFormat="1" ht="60" hidden="1" x14ac:dyDescent="0.25">
      <c r="A102" s="1" t="str">
        <f t="shared" si="127"/>
        <v>Kitöltés rendben!</v>
      </c>
      <c r="B102" s="184">
        <v>0</v>
      </c>
      <c r="C102" s="183" t="s">
        <v>455</v>
      </c>
      <c r="D102" s="185" t="s">
        <v>456</v>
      </c>
      <c r="E102" s="185" t="s">
        <v>413</v>
      </c>
      <c r="F102" s="186" t="str">
        <f>VLOOKUP($G102,Összesítő!$B:$F,2,FALSE)</f>
        <v>21-10843-1-001-00-10</v>
      </c>
      <c r="G102" s="183" t="s">
        <v>250</v>
      </c>
      <c r="H102" s="186" t="str">
        <f>AY102&amp;"_"&amp;AW102&amp;"_FIV_"&amp;LEFT(Előlap!$B$6,4)</f>
        <v>4200_99_FIV_2026</v>
      </c>
      <c r="I102" s="186" t="str">
        <f>VLOOKUP($G102,Összesítő!$B:$F,5,FALSE)</f>
        <v>Nick</v>
      </c>
      <c r="J102" s="186" t="str">
        <f>VLOOKUP($G102,Összesítő!$B:$F,4,FALSE)</f>
        <v>Nick Község Önkormányzata</v>
      </c>
      <c r="K102" s="7">
        <f t="shared" si="128"/>
        <v>0</v>
      </c>
      <c r="L102" s="184">
        <v>2027</v>
      </c>
      <c r="M102" s="184">
        <v>2027</v>
      </c>
      <c r="N102" s="13">
        <v>0</v>
      </c>
      <c r="O102" s="8">
        <v>0</v>
      </c>
      <c r="P102" s="8">
        <v>0</v>
      </c>
      <c r="R102" s="8">
        <v>0</v>
      </c>
      <c r="S102" s="8">
        <v>0</v>
      </c>
      <c r="T102" s="8">
        <v>0</v>
      </c>
      <c r="U102" s="8">
        <v>0</v>
      </c>
      <c r="V102" s="8">
        <v>0</v>
      </c>
      <c r="W102" s="8">
        <v>0</v>
      </c>
      <c r="X102" s="8">
        <v>0</v>
      </c>
      <c r="Y102" s="8">
        <v>0</v>
      </c>
      <c r="Z102" s="8">
        <v>0</v>
      </c>
      <c r="AA102" s="8">
        <v>0</v>
      </c>
      <c r="AB102" s="8">
        <v>0</v>
      </c>
      <c r="AC102" s="7">
        <f t="shared" si="129"/>
        <v>0</v>
      </c>
      <c r="AD102" s="3" t="str">
        <f t="shared" si="130"/>
        <v>A forrás egyenlő a költséggel (I.ütem).</v>
      </c>
      <c r="AF102" s="8">
        <v>0</v>
      </c>
      <c r="AG102" s="8">
        <v>0</v>
      </c>
      <c r="AH102" s="8">
        <v>0</v>
      </c>
      <c r="AI102" s="8">
        <v>0</v>
      </c>
      <c r="AJ102" s="8">
        <v>0</v>
      </c>
      <c r="AK102" s="8">
        <v>0</v>
      </c>
      <c r="AL102" s="8">
        <v>0</v>
      </c>
      <c r="AM102" s="8">
        <v>0</v>
      </c>
      <c r="AN102" s="8">
        <v>0</v>
      </c>
      <c r="AO102" s="8">
        <v>0</v>
      </c>
      <c r="AP102" s="8">
        <v>0</v>
      </c>
      <c r="AQ102" s="7">
        <f t="shared" si="131"/>
        <v>0</v>
      </c>
      <c r="AR102" s="183" t="s">
        <v>415</v>
      </c>
      <c r="AS102" s="3" t="str">
        <f t="shared" si="132"/>
        <v>Nem hosszútávú a feladat.</v>
      </c>
      <c r="AU102" s="185" t="s">
        <v>476</v>
      </c>
      <c r="AV102" s="185" t="s">
        <v>133</v>
      </c>
      <c r="AW102" s="186">
        <f>COUNTA($G$3:G102)</f>
        <v>99</v>
      </c>
      <c r="AY102" s="9">
        <f>VLOOKUP($G102,Összesítő!$B:$F,3,FALSE)</f>
        <v>4200</v>
      </c>
      <c r="AZ102" s="9">
        <f t="shared" si="133"/>
        <v>94</v>
      </c>
      <c r="BA102" s="5">
        <f t="shared" si="134"/>
        <v>1</v>
      </c>
      <c r="BB102" s="5" t="str">
        <f t="shared" si="135"/>
        <v>R</v>
      </c>
      <c r="BC102" s="5">
        <f t="shared" si="136"/>
        <v>1</v>
      </c>
      <c r="BD102" s="5">
        <f t="shared" si="137"/>
        <v>0</v>
      </c>
      <c r="BE102" s="5">
        <f t="shared" si="138"/>
        <v>0</v>
      </c>
      <c r="BF102" s="9" t="str">
        <f t="shared" si="139"/>
        <v>A forrás egyenlő a költséggel (I.ütem).</v>
      </c>
      <c r="BG102" s="5">
        <f t="shared" si="140"/>
        <v>1</v>
      </c>
      <c r="BH102" s="5">
        <f t="shared" si="141"/>
        <v>1</v>
      </c>
      <c r="BI102" s="5">
        <f t="shared" si="142"/>
        <v>0</v>
      </c>
      <c r="BJ102" s="5">
        <f t="shared" si="143"/>
        <v>1</v>
      </c>
      <c r="BK102" s="5">
        <f t="shared" si="144"/>
        <v>1</v>
      </c>
      <c r="BL102" s="4" t="str">
        <f t="shared" si="145"/>
        <v>Nem hosszútávú a feladat.</v>
      </c>
      <c r="BM102" s="5">
        <f t="shared" si="146"/>
        <v>1</v>
      </c>
      <c r="BN102" s="5">
        <f t="shared" si="147"/>
        <v>0</v>
      </c>
      <c r="BO102" s="5">
        <f t="shared" si="148"/>
        <v>1</v>
      </c>
      <c r="BP102" s="5">
        <f t="shared" si="149"/>
        <v>0</v>
      </c>
      <c r="BQ102" s="5">
        <f t="shared" si="150"/>
        <v>1</v>
      </c>
      <c r="BR102" s="9" t="str">
        <f t="shared" si="151"/>
        <v>Nincs hosszútávú terv!</v>
      </c>
      <c r="BS102" s="5">
        <f t="shared" si="152"/>
        <v>1</v>
      </c>
      <c r="BT102" s="5">
        <f t="shared" si="153"/>
        <v>0</v>
      </c>
      <c r="BU102" s="5">
        <f t="shared" si="154"/>
        <v>1</v>
      </c>
      <c r="BV102" s="5">
        <f t="shared" si="155"/>
        <v>1</v>
      </c>
      <c r="BW102" s="5">
        <f t="shared" si="156"/>
        <v>1</v>
      </c>
      <c r="BX102" s="5">
        <f t="shared" si="157"/>
        <v>1</v>
      </c>
      <c r="BY102" s="5">
        <f t="shared" si="158"/>
        <v>1</v>
      </c>
      <c r="BZ102" s="5">
        <f t="shared" si="159"/>
        <v>1</v>
      </c>
      <c r="CA102" s="5">
        <f t="shared" si="160"/>
        <v>1</v>
      </c>
      <c r="CB102" s="5">
        <f t="shared" si="161"/>
        <v>1</v>
      </c>
      <c r="CC102" s="5">
        <f t="shared" si="162"/>
        <v>1</v>
      </c>
      <c r="CD102" s="5" t="str">
        <f t="shared" si="163"/>
        <v>?</v>
      </c>
      <c r="CE102" s="4" t="str">
        <f t="shared" si="164"/>
        <v>Kitöltés rendben!</v>
      </c>
      <c r="CF102" s="5">
        <f t="shared" si="165"/>
        <v>1</v>
      </c>
      <c r="CG102" s="5">
        <f t="shared" si="166"/>
        <v>1</v>
      </c>
      <c r="CH102" s="5">
        <f t="shared" si="167"/>
        <v>0</v>
      </c>
    </row>
    <row r="103" spans="1:86" s="2" customFormat="1" ht="45" hidden="1" x14ac:dyDescent="0.25">
      <c r="A103" s="1" t="str">
        <f t="shared" si="127"/>
        <v>Kitöltés rendben!</v>
      </c>
      <c r="B103" s="184">
        <v>2</v>
      </c>
      <c r="C103" s="183" t="s">
        <v>86</v>
      </c>
      <c r="D103" s="185" t="s">
        <v>414</v>
      </c>
      <c r="E103" s="185" t="s">
        <v>413</v>
      </c>
      <c r="F103" s="186" t="str">
        <f>VLOOKUP($G103,Összesítő!$B:$F,2,FALSE)</f>
        <v>21-04695-1-002-01-14</v>
      </c>
      <c r="G103" s="183" t="s">
        <v>222</v>
      </c>
      <c r="H103" s="186" t="str">
        <f>AY103&amp;"_"&amp;AW103&amp;"_FIV_"&amp;LEFT(Előlap!$B$6,4)</f>
        <v>4193_100_FIV_2026</v>
      </c>
      <c r="I103" s="186" t="str">
        <f>VLOOKUP($G103,Összesítő!$B:$F,5,FALSE)</f>
        <v>Alsóújlak, Vasvár</v>
      </c>
      <c r="J103" s="186" t="str">
        <f>VLOOKUP($G103,Összesítő!$B:$F,4,FALSE)</f>
        <v>Alsóújlak Község Önkormányzata, Vasvár Város Önkormányzata</v>
      </c>
      <c r="K103" s="7">
        <f t="shared" si="128"/>
        <v>100000</v>
      </c>
      <c r="L103" s="184">
        <v>2028</v>
      </c>
      <c r="M103" s="184">
        <v>2030</v>
      </c>
      <c r="N103" s="13">
        <v>0</v>
      </c>
      <c r="O103" s="8">
        <v>100000</v>
      </c>
      <c r="P103" s="8">
        <v>0</v>
      </c>
      <c r="R103" s="8">
        <v>0</v>
      </c>
      <c r="S103" s="8">
        <v>0</v>
      </c>
      <c r="T103" s="8">
        <v>0</v>
      </c>
      <c r="U103" s="8">
        <v>0</v>
      </c>
      <c r="V103" s="8">
        <v>0</v>
      </c>
      <c r="W103" s="8">
        <v>0</v>
      </c>
      <c r="X103" s="8">
        <v>0</v>
      </c>
      <c r="Y103" s="8">
        <v>0</v>
      </c>
      <c r="Z103" s="8">
        <v>0</v>
      </c>
      <c r="AA103" s="8">
        <v>0</v>
      </c>
      <c r="AB103" s="8">
        <v>0</v>
      </c>
      <c r="AC103" s="7">
        <f t="shared" si="129"/>
        <v>0</v>
      </c>
      <c r="AD103" s="3" t="str">
        <f t="shared" si="130"/>
        <v>Nem rövidtávú a feladat.</v>
      </c>
      <c r="AF103" s="8">
        <v>3350</v>
      </c>
      <c r="AG103" s="8">
        <v>0</v>
      </c>
      <c r="AH103" s="8">
        <v>0</v>
      </c>
      <c r="AI103" s="8">
        <v>0</v>
      </c>
      <c r="AJ103" s="8">
        <v>0</v>
      </c>
      <c r="AK103" s="8">
        <v>0</v>
      </c>
      <c r="AL103" s="8">
        <v>0</v>
      </c>
      <c r="AM103" s="8">
        <v>0</v>
      </c>
      <c r="AN103" s="8">
        <v>0</v>
      </c>
      <c r="AO103" s="8">
        <v>0</v>
      </c>
      <c r="AP103" s="8">
        <v>0</v>
      </c>
      <c r="AQ103" s="7">
        <f t="shared" si="131"/>
        <v>3350</v>
      </c>
      <c r="AR103" s="183" t="s">
        <v>415</v>
      </c>
      <c r="AS103" s="3" t="str">
        <f t="shared" si="132"/>
        <v>Forráshiányos a feladat!</v>
      </c>
      <c r="AU103" s="185"/>
      <c r="AV103" s="185" t="s">
        <v>133</v>
      </c>
      <c r="AW103" s="186">
        <f>COUNTA($G$3:G103)</f>
        <v>100</v>
      </c>
      <c r="AY103" s="9">
        <f>VLOOKUP($G103,Összesítő!$B:$F,3,FALSE)</f>
        <v>4193</v>
      </c>
      <c r="AZ103" s="9">
        <f t="shared" si="133"/>
        <v>0</v>
      </c>
      <c r="BA103" s="5">
        <f t="shared" si="134"/>
        <v>1</v>
      </c>
      <c r="BB103" s="5" t="str">
        <f t="shared" si="135"/>
        <v>H</v>
      </c>
      <c r="BC103" s="5">
        <f t="shared" si="136"/>
        <v>0</v>
      </c>
      <c r="BD103" s="5">
        <f t="shared" si="137"/>
        <v>0</v>
      </c>
      <c r="BE103" s="5">
        <f t="shared" si="138"/>
        <v>0</v>
      </c>
      <c r="BF103" s="9" t="str">
        <f t="shared" si="139"/>
        <v>Nem rövidtávú a feladat.</v>
      </c>
      <c r="BG103" s="5">
        <f t="shared" si="140"/>
        <v>1</v>
      </c>
      <c r="BH103" s="5">
        <f t="shared" si="141"/>
        <v>1</v>
      </c>
      <c r="BI103" s="5">
        <f t="shared" si="142"/>
        <v>1</v>
      </c>
      <c r="BJ103" s="5">
        <f t="shared" si="143"/>
        <v>1</v>
      </c>
      <c r="BK103" s="5">
        <f t="shared" si="144"/>
        <v>1</v>
      </c>
      <c r="BL103" s="4" t="str">
        <f t="shared" si="145"/>
        <v>Forráshiányos a feladat!</v>
      </c>
      <c r="BM103" s="5">
        <f t="shared" si="146"/>
        <v>0</v>
      </c>
      <c r="BN103" s="5">
        <f t="shared" si="147"/>
        <v>1</v>
      </c>
      <c r="BO103" s="5">
        <f t="shared" si="148"/>
        <v>0</v>
      </c>
      <c r="BP103" s="5">
        <f t="shared" si="149"/>
        <v>0</v>
      </c>
      <c r="BQ103" s="5">
        <f t="shared" si="150"/>
        <v>0</v>
      </c>
      <c r="BR103" s="9">
        <f t="shared" si="151"/>
        <v>0</v>
      </c>
      <c r="BS103" s="5">
        <f t="shared" si="152"/>
        <v>0</v>
      </c>
      <c r="BT103" s="5">
        <f t="shared" si="153"/>
        <v>0</v>
      </c>
      <c r="BU103" s="5">
        <f t="shared" si="154"/>
        <v>1</v>
      </c>
      <c r="BV103" s="5">
        <f t="shared" si="155"/>
        <v>1</v>
      </c>
      <c r="BW103" s="5">
        <f t="shared" si="156"/>
        <v>1</v>
      </c>
      <c r="BX103" s="5">
        <f t="shared" si="157"/>
        <v>1</v>
      </c>
      <c r="BY103" s="5">
        <f t="shared" si="158"/>
        <v>1</v>
      </c>
      <c r="BZ103" s="5">
        <f t="shared" si="159"/>
        <v>1</v>
      </c>
      <c r="CA103" s="5">
        <f t="shared" si="160"/>
        <v>1</v>
      </c>
      <c r="CB103" s="5">
        <f t="shared" si="161"/>
        <v>1</v>
      </c>
      <c r="CC103" s="5">
        <f t="shared" si="162"/>
        <v>1</v>
      </c>
      <c r="CD103" s="5" t="str">
        <f t="shared" si="163"/>
        <v>?</v>
      </c>
      <c r="CE103" s="4" t="str">
        <f t="shared" si="164"/>
        <v>Kitöltés rendben!</v>
      </c>
      <c r="CF103" s="5">
        <f t="shared" si="165"/>
        <v>1</v>
      </c>
      <c r="CG103" s="5">
        <f t="shared" si="166"/>
        <v>0</v>
      </c>
      <c r="CH103" s="5">
        <f t="shared" si="167"/>
        <v>1</v>
      </c>
    </row>
    <row r="104" spans="1:86" s="2" customFormat="1" ht="45" hidden="1" x14ac:dyDescent="0.25">
      <c r="A104" s="1" t="str">
        <f t="shared" si="127"/>
        <v>Kitöltés rendben!</v>
      </c>
      <c r="B104" s="184">
        <v>2</v>
      </c>
      <c r="C104" s="183" t="s">
        <v>86</v>
      </c>
      <c r="D104" s="185" t="s">
        <v>440</v>
      </c>
      <c r="E104" s="185" t="s">
        <v>413</v>
      </c>
      <c r="F104" s="186" t="str">
        <f>VLOOKUP($G104,Összesítő!$B:$F,2,FALSE)</f>
        <v>21-04695-1-002-01-14</v>
      </c>
      <c r="G104" s="183" t="s">
        <v>222</v>
      </c>
      <c r="H104" s="186" t="str">
        <f>AY104&amp;"_"&amp;AW104&amp;"_FIV_"&amp;LEFT(Előlap!$B$6,4)</f>
        <v>4193_101_FIV_2026</v>
      </c>
      <c r="I104" s="186" t="str">
        <f>VLOOKUP($G104,Összesítő!$B:$F,5,FALSE)</f>
        <v>Alsóújlak, Vasvár</v>
      </c>
      <c r="J104" s="186" t="str">
        <f>VLOOKUP($G104,Összesítő!$B:$F,4,FALSE)</f>
        <v>Alsóújlak Község Önkormányzata, Vasvár Város Önkormányzata</v>
      </c>
      <c r="K104" s="7">
        <f t="shared" si="128"/>
        <v>50000</v>
      </c>
      <c r="L104" s="184">
        <v>2028</v>
      </c>
      <c r="M104" s="184">
        <v>2036</v>
      </c>
      <c r="N104" s="13">
        <v>0</v>
      </c>
      <c r="O104" s="8">
        <v>50000</v>
      </c>
      <c r="P104" s="8">
        <v>0</v>
      </c>
      <c r="R104" s="8">
        <v>0</v>
      </c>
      <c r="S104" s="8">
        <v>0</v>
      </c>
      <c r="T104" s="8">
        <v>0</v>
      </c>
      <c r="U104" s="8">
        <v>0</v>
      </c>
      <c r="V104" s="8">
        <v>0</v>
      </c>
      <c r="W104" s="8">
        <v>0</v>
      </c>
      <c r="X104" s="8">
        <v>0</v>
      </c>
      <c r="Y104" s="8">
        <v>0</v>
      </c>
      <c r="Z104" s="8">
        <v>0</v>
      </c>
      <c r="AA104" s="8">
        <v>0</v>
      </c>
      <c r="AB104" s="8">
        <v>0</v>
      </c>
      <c r="AC104" s="7">
        <f t="shared" si="129"/>
        <v>0</v>
      </c>
      <c r="AD104" s="3" t="str">
        <f t="shared" si="130"/>
        <v>Nem rövidtávú a feladat.</v>
      </c>
      <c r="AF104" s="8">
        <v>1300</v>
      </c>
      <c r="AG104" s="8">
        <v>0</v>
      </c>
      <c r="AH104" s="8">
        <v>0</v>
      </c>
      <c r="AI104" s="8">
        <v>0</v>
      </c>
      <c r="AJ104" s="8">
        <v>0</v>
      </c>
      <c r="AK104" s="8">
        <v>0</v>
      </c>
      <c r="AL104" s="8">
        <v>0</v>
      </c>
      <c r="AM104" s="8">
        <v>0</v>
      </c>
      <c r="AN104" s="8">
        <v>0</v>
      </c>
      <c r="AO104" s="8">
        <v>0</v>
      </c>
      <c r="AP104" s="8">
        <v>0</v>
      </c>
      <c r="AQ104" s="7">
        <f t="shared" si="131"/>
        <v>1300</v>
      </c>
      <c r="AR104" s="183" t="s">
        <v>415</v>
      </c>
      <c r="AS104" s="3" t="str">
        <f t="shared" si="132"/>
        <v>Forráshiányos a feladat!</v>
      </c>
      <c r="AU104" s="185"/>
      <c r="AV104" s="185" t="s">
        <v>133</v>
      </c>
      <c r="AW104" s="186">
        <f>COUNTA($G$3:G104)</f>
        <v>101</v>
      </c>
      <c r="AY104" s="9">
        <f>VLOOKUP($G104,Összesítő!$B:$F,3,FALSE)</f>
        <v>4193</v>
      </c>
      <c r="AZ104" s="9">
        <f t="shared" si="133"/>
        <v>0</v>
      </c>
      <c r="BA104" s="5">
        <f t="shared" si="134"/>
        <v>1</v>
      </c>
      <c r="BB104" s="5" t="str">
        <f t="shared" si="135"/>
        <v>H</v>
      </c>
      <c r="BC104" s="5">
        <f t="shared" si="136"/>
        <v>0</v>
      </c>
      <c r="BD104" s="5">
        <f t="shared" si="137"/>
        <v>0</v>
      </c>
      <c r="BE104" s="5">
        <f t="shared" si="138"/>
        <v>0</v>
      </c>
      <c r="BF104" s="9" t="str">
        <f t="shared" si="139"/>
        <v>Nem rövidtávú a feladat.</v>
      </c>
      <c r="BG104" s="5">
        <f t="shared" si="140"/>
        <v>1</v>
      </c>
      <c r="BH104" s="5">
        <f t="shared" si="141"/>
        <v>1</v>
      </c>
      <c r="BI104" s="5">
        <f t="shared" si="142"/>
        <v>1</v>
      </c>
      <c r="BJ104" s="5">
        <f t="shared" si="143"/>
        <v>1</v>
      </c>
      <c r="BK104" s="5">
        <f t="shared" si="144"/>
        <v>1</v>
      </c>
      <c r="BL104" s="4" t="str">
        <f t="shared" si="145"/>
        <v>Forráshiányos a feladat!</v>
      </c>
      <c r="BM104" s="5">
        <f t="shared" si="146"/>
        <v>0</v>
      </c>
      <c r="BN104" s="5">
        <f t="shared" si="147"/>
        <v>1</v>
      </c>
      <c r="BO104" s="5">
        <f t="shared" si="148"/>
        <v>0</v>
      </c>
      <c r="BP104" s="5">
        <f t="shared" si="149"/>
        <v>0</v>
      </c>
      <c r="BQ104" s="5">
        <f t="shared" si="150"/>
        <v>0</v>
      </c>
      <c r="BR104" s="9">
        <f t="shared" si="151"/>
        <v>0</v>
      </c>
      <c r="BS104" s="5">
        <f t="shared" si="152"/>
        <v>0</v>
      </c>
      <c r="BT104" s="5">
        <f t="shared" si="153"/>
        <v>0</v>
      </c>
      <c r="BU104" s="5">
        <f t="shared" si="154"/>
        <v>1</v>
      </c>
      <c r="BV104" s="5">
        <f t="shared" si="155"/>
        <v>1</v>
      </c>
      <c r="BW104" s="5">
        <f t="shared" si="156"/>
        <v>1</v>
      </c>
      <c r="BX104" s="5">
        <f t="shared" si="157"/>
        <v>1</v>
      </c>
      <c r="BY104" s="5">
        <f t="shared" si="158"/>
        <v>1</v>
      </c>
      <c r="BZ104" s="5">
        <f t="shared" si="159"/>
        <v>1</v>
      </c>
      <c r="CA104" s="5">
        <f t="shared" si="160"/>
        <v>1</v>
      </c>
      <c r="CB104" s="5">
        <f t="shared" si="161"/>
        <v>1</v>
      </c>
      <c r="CC104" s="5">
        <f t="shared" si="162"/>
        <v>1</v>
      </c>
      <c r="CD104" s="5" t="str">
        <f t="shared" si="163"/>
        <v>?</v>
      </c>
      <c r="CE104" s="4" t="str">
        <f t="shared" si="164"/>
        <v>Kitöltés rendben!</v>
      </c>
      <c r="CF104" s="5">
        <f t="shared" si="165"/>
        <v>1</v>
      </c>
      <c r="CG104" s="5">
        <f t="shared" si="166"/>
        <v>0</v>
      </c>
      <c r="CH104" s="5">
        <f t="shared" si="167"/>
        <v>1</v>
      </c>
    </row>
    <row r="105" spans="1:86" s="2" customFormat="1" ht="45" hidden="1" x14ac:dyDescent="0.25">
      <c r="A105" s="1" t="str">
        <f t="shared" si="127"/>
        <v>Kitöltés rendben!</v>
      </c>
      <c r="B105" s="184">
        <v>2</v>
      </c>
      <c r="C105" s="183" t="s">
        <v>101</v>
      </c>
      <c r="D105" s="185" t="s">
        <v>441</v>
      </c>
      <c r="E105" s="185" t="s">
        <v>413</v>
      </c>
      <c r="F105" s="186" t="str">
        <f>VLOOKUP($G105,Összesítő!$B:$F,2,FALSE)</f>
        <v>21-04695-1-002-01-14</v>
      </c>
      <c r="G105" s="183" t="s">
        <v>222</v>
      </c>
      <c r="H105" s="186" t="str">
        <f>AY105&amp;"_"&amp;AW105&amp;"_FIV_"&amp;LEFT(Előlap!$B$6,4)</f>
        <v>4193_102_FIV_2026</v>
      </c>
      <c r="I105" s="186" t="str">
        <f>VLOOKUP($G105,Összesítő!$B:$F,5,FALSE)</f>
        <v>Alsóújlak, Vasvár</v>
      </c>
      <c r="J105" s="186" t="str">
        <f>VLOOKUP($G105,Összesítő!$B:$F,4,FALSE)</f>
        <v>Alsóújlak Község Önkormányzata, Vasvár Város Önkormányzata</v>
      </c>
      <c r="K105" s="7">
        <f t="shared" si="128"/>
        <v>50000</v>
      </c>
      <c r="L105" s="184">
        <v>2028</v>
      </c>
      <c r="M105" s="184">
        <v>2036</v>
      </c>
      <c r="N105" s="13">
        <v>0</v>
      </c>
      <c r="O105" s="8">
        <v>50000</v>
      </c>
      <c r="P105" s="8">
        <v>0</v>
      </c>
      <c r="R105" s="8">
        <v>0</v>
      </c>
      <c r="S105" s="8">
        <v>0</v>
      </c>
      <c r="T105" s="8">
        <v>0</v>
      </c>
      <c r="U105" s="8">
        <v>0</v>
      </c>
      <c r="V105" s="8">
        <v>0</v>
      </c>
      <c r="W105" s="8">
        <v>0</v>
      </c>
      <c r="X105" s="8">
        <v>0</v>
      </c>
      <c r="Y105" s="8">
        <v>0</v>
      </c>
      <c r="Z105" s="8">
        <v>0</v>
      </c>
      <c r="AA105" s="8">
        <v>0</v>
      </c>
      <c r="AB105" s="8">
        <v>0</v>
      </c>
      <c r="AC105" s="7">
        <f t="shared" si="129"/>
        <v>0</v>
      </c>
      <c r="AD105" s="3" t="str">
        <f t="shared" si="130"/>
        <v>Nem rövidtávú a feladat.</v>
      </c>
      <c r="AF105" s="8">
        <v>1300</v>
      </c>
      <c r="AG105" s="8">
        <v>0</v>
      </c>
      <c r="AH105" s="8">
        <v>0</v>
      </c>
      <c r="AI105" s="8">
        <v>0</v>
      </c>
      <c r="AJ105" s="8">
        <v>0</v>
      </c>
      <c r="AK105" s="8">
        <v>0</v>
      </c>
      <c r="AL105" s="8">
        <v>0</v>
      </c>
      <c r="AM105" s="8">
        <v>0</v>
      </c>
      <c r="AN105" s="8">
        <v>0</v>
      </c>
      <c r="AO105" s="8">
        <v>0</v>
      </c>
      <c r="AP105" s="8">
        <v>0</v>
      </c>
      <c r="AQ105" s="7">
        <f t="shared" si="131"/>
        <v>1300</v>
      </c>
      <c r="AR105" s="183" t="s">
        <v>415</v>
      </c>
      <c r="AS105" s="3" t="str">
        <f t="shared" si="132"/>
        <v>Forráshiányos a feladat!</v>
      </c>
      <c r="AU105" s="185"/>
      <c r="AV105" s="185" t="s">
        <v>133</v>
      </c>
      <c r="AW105" s="186">
        <f>COUNTA($G$3:G105)</f>
        <v>102</v>
      </c>
      <c r="AY105" s="9">
        <f>VLOOKUP($G105,Összesítő!$B:$F,3,FALSE)</f>
        <v>4193</v>
      </c>
      <c r="AZ105" s="9">
        <f t="shared" si="133"/>
        <v>0</v>
      </c>
      <c r="BA105" s="5">
        <f t="shared" si="134"/>
        <v>1</v>
      </c>
      <c r="BB105" s="5" t="str">
        <f t="shared" si="135"/>
        <v>H</v>
      </c>
      <c r="BC105" s="5">
        <f t="shared" si="136"/>
        <v>0</v>
      </c>
      <c r="BD105" s="5">
        <f t="shared" si="137"/>
        <v>0</v>
      </c>
      <c r="BE105" s="5">
        <f t="shared" si="138"/>
        <v>0</v>
      </c>
      <c r="BF105" s="9" t="str">
        <f t="shared" si="139"/>
        <v>Nem rövidtávú a feladat.</v>
      </c>
      <c r="BG105" s="5">
        <f t="shared" si="140"/>
        <v>1</v>
      </c>
      <c r="BH105" s="5">
        <f t="shared" si="141"/>
        <v>1</v>
      </c>
      <c r="BI105" s="5">
        <f t="shared" si="142"/>
        <v>1</v>
      </c>
      <c r="BJ105" s="5">
        <f t="shared" si="143"/>
        <v>1</v>
      </c>
      <c r="BK105" s="5">
        <f t="shared" si="144"/>
        <v>1</v>
      </c>
      <c r="BL105" s="4" t="str">
        <f t="shared" si="145"/>
        <v>Forráshiányos a feladat!</v>
      </c>
      <c r="BM105" s="5">
        <f t="shared" si="146"/>
        <v>0</v>
      </c>
      <c r="BN105" s="5">
        <f t="shared" si="147"/>
        <v>1</v>
      </c>
      <c r="BO105" s="5">
        <f t="shared" si="148"/>
        <v>0</v>
      </c>
      <c r="BP105" s="5">
        <f t="shared" si="149"/>
        <v>0</v>
      </c>
      <c r="BQ105" s="5">
        <f t="shared" si="150"/>
        <v>0</v>
      </c>
      <c r="BR105" s="9">
        <f t="shared" si="151"/>
        <v>0</v>
      </c>
      <c r="BS105" s="5">
        <f t="shared" si="152"/>
        <v>0</v>
      </c>
      <c r="BT105" s="5">
        <f t="shared" si="153"/>
        <v>0</v>
      </c>
      <c r="BU105" s="5">
        <f t="shared" si="154"/>
        <v>1</v>
      </c>
      <c r="BV105" s="5">
        <f t="shared" si="155"/>
        <v>1</v>
      </c>
      <c r="BW105" s="5">
        <f t="shared" si="156"/>
        <v>1</v>
      </c>
      <c r="BX105" s="5">
        <f t="shared" si="157"/>
        <v>1</v>
      </c>
      <c r="BY105" s="5">
        <f t="shared" si="158"/>
        <v>1</v>
      </c>
      <c r="BZ105" s="5">
        <f t="shared" si="159"/>
        <v>1</v>
      </c>
      <c r="CA105" s="5">
        <f t="shared" si="160"/>
        <v>1</v>
      </c>
      <c r="CB105" s="5">
        <f t="shared" si="161"/>
        <v>1</v>
      </c>
      <c r="CC105" s="5">
        <f t="shared" si="162"/>
        <v>1</v>
      </c>
      <c r="CD105" s="5" t="str">
        <f t="shared" si="163"/>
        <v>?</v>
      </c>
      <c r="CE105" s="4" t="str">
        <f t="shared" si="164"/>
        <v>Kitöltés rendben!</v>
      </c>
      <c r="CF105" s="5">
        <f t="shared" si="165"/>
        <v>1</v>
      </c>
      <c r="CG105" s="5">
        <f t="shared" si="166"/>
        <v>0</v>
      </c>
      <c r="CH105" s="5">
        <f t="shared" si="167"/>
        <v>1</v>
      </c>
    </row>
    <row r="106" spans="1:86" s="2" customFormat="1" ht="45" hidden="1" x14ac:dyDescent="0.25">
      <c r="A106" s="1" t="str">
        <f t="shared" si="127"/>
        <v>Kitöltés rendben!</v>
      </c>
      <c r="B106" s="184">
        <v>2</v>
      </c>
      <c r="C106" s="183" t="s">
        <v>37</v>
      </c>
      <c r="D106" s="185" t="s">
        <v>446</v>
      </c>
      <c r="E106" s="185" t="s">
        <v>413</v>
      </c>
      <c r="F106" s="186" t="str">
        <f>VLOOKUP($G106,Összesítő!$B:$F,2,FALSE)</f>
        <v>21-04695-1-002-01-14</v>
      </c>
      <c r="G106" s="183" t="s">
        <v>222</v>
      </c>
      <c r="H106" s="186" t="str">
        <f>AY106&amp;"_"&amp;AW106&amp;"_FIV_"&amp;LEFT(Előlap!$B$6,4)</f>
        <v>4193_103_FIV_2026</v>
      </c>
      <c r="I106" s="186" t="str">
        <f>VLOOKUP($G106,Összesítő!$B:$F,5,FALSE)</f>
        <v>Alsóújlak, Vasvár</v>
      </c>
      <c r="J106" s="186" t="str">
        <f>VLOOKUP($G106,Összesítő!$B:$F,4,FALSE)</f>
        <v>Alsóújlak Község Önkormányzata, Vasvár Város Önkormányzata</v>
      </c>
      <c r="K106" s="7">
        <f t="shared" si="128"/>
        <v>300000</v>
      </c>
      <c r="L106" s="184">
        <v>2028</v>
      </c>
      <c r="M106" s="184">
        <v>2036</v>
      </c>
      <c r="N106" s="13">
        <v>0</v>
      </c>
      <c r="O106" s="8">
        <v>300000</v>
      </c>
      <c r="P106" s="8">
        <v>0</v>
      </c>
      <c r="R106" s="8">
        <v>0</v>
      </c>
      <c r="S106" s="8">
        <v>0</v>
      </c>
      <c r="T106" s="8">
        <v>0</v>
      </c>
      <c r="U106" s="8">
        <v>0</v>
      </c>
      <c r="V106" s="8">
        <v>0</v>
      </c>
      <c r="W106" s="8">
        <v>0</v>
      </c>
      <c r="X106" s="8">
        <v>0</v>
      </c>
      <c r="Y106" s="8">
        <v>0</v>
      </c>
      <c r="Z106" s="8">
        <v>0</v>
      </c>
      <c r="AA106" s="8">
        <v>0</v>
      </c>
      <c r="AB106" s="8">
        <v>0</v>
      </c>
      <c r="AC106" s="7">
        <f t="shared" si="129"/>
        <v>0</v>
      </c>
      <c r="AD106" s="3" t="str">
        <f t="shared" si="130"/>
        <v>Nem rövidtávú a feladat.</v>
      </c>
      <c r="AF106" s="8">
        <v>9600</v>
      </c>
      <c r="AG106" s="8">
        <v>0</v>
      </c>
      <c r="AH106" s="8">
        <v>0</v>
      </c>
      <c r="AI106" s="8">
        <v>0</v>
      </c>
      <c r="AJ106" s="8">
        <v>0</v>
      </c>
      <c r="AK106" s="8">
        <v>0</v>
      </c>
      <c r="AL106" s="8">
        <v>0</v>
      </c>
      <c r="AM106" s="8">
        <v>0</v>
      </c>
      <c r="AN106" s="8">
        <v>0</v>
      </c>
      <c r="AO106" s="8">
        <v>0</v>
      </c>
      <c r="AP106" s="8">
        <v>0</v>
      </c>
      <c r="AQ106" s="7">
        <f t="shared" si="131"/>
        <v>9600</v>
      </c>
      <c r="AR106" s="183" t="s">
        <v>415</v>
      </c>
      <c r="AS106" s="3" t="str">
        <f t="shared" si="132"/>
        <v>Forráshiányos a feladat!</v>
      </c>
      <c r="AU106" s="185"/>
      <c r="AV106" s="185" t="s">
        <v>133</v>
      </c>
      <c r="AW106" s="186">
        <f>COUNTA($G$3:G106)</f>
        <v>103</v>
      </c>
      <c r="AY106" s="9">
        <f>VLOOKUP($G106,Összesítő!$B:$F,3,FALSE)</f>
        <v>4193</v>
      </c>
      <c r="AZ106" s="9">
        <f t="shared" si="133"/>
        <v>0</v>
      </c>
      <c r="BA106" s="5">
        <f t="shared" si="134"/>
        <v>1</v>
      </c>
      <c r="BB106" s="5" t="str">
        <f t="shared" si="135"/>
        <v>H</v>
      </c>
      <c r="BC106" s="5">
        <f t="shared" si="136"/>
        <v>0</v>
      </c>
      <c r="BD106" s="5">
        <f t="shared" si="137"/>
        <v>0</v>
      </c>
      <c r="BE106" s="5">
        <f t="shared" si="138"/>
        <v>0</v>
      </c>
      <c r="BF106" s="9" t="str">
        <f t="shared" si="139"/>
        <v>Nem rövidtávú a feladat.</v>
      </c>
      <c r="BG106" s="5">
        <f t="shared" si="140"/>
        <v>1</v>
      </c>
      <c r="BH106" s="5">
        <f t="shared" si="141"/>
        <v>1</v>
      </c>
      <c r="BI106" s="5">
        <f t="shared" si="142"/>
        <v>1</v>
      </c>
      <c r="BJ106" s="5">
        <f t="shared" si="143"/>
        <v>1</v>
      </c>
      <c r="BK106" s="5">
        <f t="shared" si="144"/>
        <v>1</v>
      </c>
      <c r="BL106" s="4" t="str">
        <f t="shared" si="145"/>
        <v>Forráshiányos a feladat!</v>
      </c>
      <c r="BM106" s="5">
        <f t="shared" si="146"/>
        <v>0</v>
      </c>
      <c r="BN106" s="5">
        <f t="shared" si="147"/>
        <v>1</v>
      </c>
      <c r="BO106" s="5">
        <f t="shared" si="148"/>
        <v>0</v>
      </c>
      <c r="BP106" s="5">
        <f t="shared" si="149"/>
        <v>0</v>
      </c>
      <c r="BQ106" s="5">
        <f t="shared" si="150"/>
        <v>0</v>
      </c>
      <c r="BR106" s="9">
        <f t="shared" si="151"/>
        <v>0</v>
      </c>
      <c r="BS106" s="5">
        <f t="shared" si="152"/>
        <v>0</v>
      </c>
      <c r="BT106" s="5">
        <f t="shared" si="153"/>
        <v>0</v>
      </c>
      <c r="BU106" s="5">
        <f t="shared" si="154"/>
        <v>1</v>
      </c>
      <c r="BV106" s="5">
        <f t="shared" si="155"/>
        <v>1</v>
      </c>
      <c r="BW106" s="5">
        <f t="shared" si="156"/>
        <v>1</v>
      </c>
      <c r="BX106" s="5">
        <f t="shared" si="157"/>
        <v>1</v>
      </c>
      <c r="BY106" s="5">
        <f t="shared" si="158"/>
        <v>1</v>
      </c>
      <c r="BZ106" s="5">
        <f t="shared" si="159"/>
        <v>1</v>
      </c>
      <c r="CA106" s="5">
        <f t="shared" si="160"/>
        <v>1</v>
      </c>
      <c r="CB106" s="5">
        <f t="shared" si="161"/>
        <v>1</v>
      </c>
      <c r="CC106" s="5">
        <f t="shared" si="162"/>
        <v>1</v>
      </c>
      <c r="CD106" s="5" t="str">
        <f t="shared" si="163"/>
        <v>?</v>
      </c>
      <c r="CE106" s="4" t="str">
        <f t="shared" si="164"/>
        <v>Kitöltés rendben!</v>
      </c>
      <c r="CF106" s="5">
        <f t="shared" si="165"/>
        <v>1</v>
      </c>
      <c r="CG106" s="5">
        <f t="shared" si="166"/>
        <v>0</v>
      </c>
      <c r="CH106" s="5">
        <f t="shared" si="167"/>
        <v>1</v>
      </c>
    </row>
    <row r="107" spans="1:86" s="2" customFormat="1" ht="45" hidden="1" x14ac:dyDescent="0.25">
      <c r="A107" s="1" t="str">
        <f t="shared" si="127"/>
        <v>Kitöltés rendben!</v>
      </c>
      <c r="B107" s="184">
        <v>2</v>
      </c>
      <c r="C107" s="183" t="s">
        <v>37</v>
      </c>
      <c r="D107" s="185" t="s">
        <v>447</v>
      </c>
      <c r="E107" s="185" t="s">
        <v>413</v>
      </c>
      <c r="F107" s="186" t="str">
        <f>VLOOKUP($G107,Összesítő!$B:$F,2,FALSE)</f>
        <v>21-04695-1-002-01-14</v>
      </c>
      <c r="G107" s="183" t="s">
        <v>222</v>
      </c>
      <c r="H107" s="186" t="str">
        <f>AY107&amp;"_"&amp;AW107&amp;"_FIV_"&amp;LEFT(Előlap!$B$6,4)</f>
        <v>4193_104_FIV_2026</v>
      </c>
      <c r="I107" s="186" t="str">
        <f>VLOOKUP($G107,Összesítő!$B:$F,5,FALSE)</f>
        <v>Alsóújlak, Vasvár</v>
      </c>
      <c r="J107" s="186" t="str">
        <f>VLOOKUP($G107,Összesítő!$B:$F,4,FALSE)</f>
        <v>Alsóújlak Község Önkormányzata, Vasvár Város Önkormányzata</v>
      </c>
      <c r="K107" s="7">
        <f t="shared" si="128"/>
        <v>300000</v>
      </c>
      <c r="L107" s="184">
        <v>2028</v>
      </c>
      <c r="M107" s="184">
        <v>2036</v>
      </c>
      <c r="N107" s="13">
        <v>0</v>
      </c>
      <c r="O107" s="8">
        <v>300000</v>
      </c>
      <c r="P107" s="8">
        <v>0</v>
      </c>
      <c r="R107" s="8">
        <v>0</v>
      </c>
      <c r="S107" s="8">
        <v>0</v>
      </c>
      <c r="T107" s="8">
        <v>0</v>
      </c>
      <c r="U107" s="8">
        <v>0</v>
      </c>
      <c r="V107" s="8">
        <v>0</v>
      </c>
      <c r="W107" s="8">
        <v>0</v>
      </c>
      <c r="X107" s="8">
        <v>0</v>
      </c>
      <c r="Y107" s="8">
        <v>0</v>
      </c>
      <c r="Z107" s="8">
        <v>0</v>
      </c>
      <c r="AA107" s="8">
        <v>0</v>
      </c>
      <c r="AB107" s="8">
        <v>0</v>
      </c>
      <c r="AC107" s="7">
        <f t="shared" si="129"/>
        <v>0</v>
      </c>
      <c r="AD107" s="3" t="str">
        <f t="shared" si="130"/>
        <v>Nem rövidtávú a feladat.</v>
      </c>
      <c r="AF107" s="8">
        <v>9650</v>
      </c>
      <c r="AG107" s="8">
        <v>0</v>
      </c>
      <c r="AH107" s="8">
        <v>0</v>
      </c>
      <c r="AI107" s="8">
        <v>0</v>
      </c>
      <c r="AJ107" s="8">
        <v>0</v>
      </c>
      <c r="AK107" s="8">
        <v>0</v>
      </c>
      <c r="AL107" s="8">
        <v>0</v>
      </c>
      <c r="AM107" s="8">
        <v>0</v>
      </c>
      <c r="AN107" s="8">
        <v>0</v>
      </c>
      <c r="AO107" s="8">
        <v>0</v>
      </c>
      <c r="AP107" s="8">
        <v>0</v>
      </c>
      <c r="AQ107" s="7">
        <f t="shared" si="131"/>
        <v>9650</v>
      </c>
      <c r="AR107" s="183" t="s">
        <v>415</v>
      </c>
      <c r="AS107" s="3" t="str">
        <f t="shared" si="132"/>
        <v>Forráshiányos a feladat!</v>
      </c>
      <c r="AU107" s="185"/>
      <c r="AV107" s="185" t="s">
        <v>133</v>
      </c>
      <c r="AW107" s="186">
        <f>COUNTA($G$3:G107)</f>
        <v>104</v>
      </c>
      <c r="AY107" s="9">
        <f>VLOOKUP($G107,Összesítő!$B:$F,3,FALSE)</f>
        <v>4193</v>
      </c>
      <c r="AZ107" s="9">
        <f t="shared" si="133"/>
        <v>0</v>
      </c>
      <c r="BA107" s="5">
        <f t="shared" si="134"/>
        <v>1</v>
      </c>
      <c r="BB107" s="5" t="str">
        <f t="shared" si="135"/>
        <v>H</v>
      </c>
      <c r="BC107" s="5">
        <f t="shared" si="136"/>
        <v>0</v>
      </c>
      <c r="BD107" s="5">
        <f t="shared" si="137"/>
        <v>0</v>
      </c>
      <c r="BE107" s="5">
        <f t="shared" si="138"/>
        <v>0</v>
      </c>
      <c r="BF107" s="9" t="str">
        <f t="shared" si="139"/>
        <v>Nem rövidtávú a feladat.</v>
      </c>
      <c r="BG107" s="5">
        <f t="shared" si="140"/>
        <v>1</v>
      </c>
      <c r="BH107" s="5">
        <f t="shared" si="141"/>
        <v>1</v>
      </c>
      <c r="BI107" s="5">
        <f t="shared" si="142"/>
        <v>1</v>
      </c>
      <c r="BJ107" s="5">
        <f t="shared" si="143"/>
        <v>1</v>
      </c>
      <c r="BK107" s="5">
        <f t="shared" si="144"/>
        <v>1</v>
      </c>
      <c r="BL107" s="4" t="str">
        <f t="shared" si="145"/>
        <v>Forráshiányos a feladat!</v>
      </c>
      <c r="BM107" s="5">
        <f t="shared" si="146"/>
        <v>0</v>
      </c>
      <c r="BN107" s="5">
        <f t="shared" si="147"/>
        <v>1</v>
      </c>
      <c r="BO107" s="5">
        <f t="shared" si="148"/>
        <v>0</v>
      </c>
      <c r="BP107" s="5">
        <f t="shared" si="149"/>
        <v>0</v>
      </c>
      <c r="BQ107" s="5">
        <f t="shared" si="150"/>
        <v>0</v>
      </c>
      <c r="BR107" s="9">
        <f t="shared" si="151"/>
        <v>0</v>
      </c>
      <c r="BS107" s="5">
        <f t="shared" si="152"/>
        <v>0</v>
      </c>
      <c r="BT107" s="5">
        <f t="shared" si="153"/>
        <v>0</v>
      </c>
      <c r="BU107" s="5">
        <f t="shared" si="154"/>
        <v>1</v>
      </c>
      <c r="BV107" s="5">
        <f t="shared" si="155"/>
        <v>1</v>
      </c>
      <c r="BW107" s="5">
        <f t="shared" si="156"/>
        <v>1</v>
      </c>
      <c r="BX107" s="5">
        <f t="shared" si="157"/>
        <v>1</v>
      </c>
      <c r="BY107" s="5">
        <f t="shared" si="158"/>
        <v>1</v>
      </c>
      <c r="BZ107" s="5">
        <f t="shared" si="159"/>
        <v>1</v>
      </c>
      <c r="CA107" s="5">
        <f t="shared" si="160"/>
        <v>1</v>
      </c>
      <c r="CB107" s="5">
        <f t="shared" si="161"/>
        <v>1</v>
      </c>
      <c r="CC107" s="5">
        <f t="shared" si="162"/>
        <v>1</v>
      </c>
      <c r="CD107" s="5" t="str">
        <f t="shared" si="163"/>
        <v>?</v>
      </c>
      <c r="CE107" s="4" t="str">
        <f t="shared" si="164"/>
        <v>Kitöltés rendben!</v>
      </c>
      <c r="CF107" s="5">
        <f t="shared" si="165"/>
        <v>1</v>
      </c>
      <c r="CG107" s="5">
        <f t="shared" si="166"/>
        <v>0</v>
      </c>
      <c r="CH107" s="5">
        <f t="shared" si="167"/>
        <v>1</v>
      </c>
    </row>
    <row r="108" spans="1:86" s="2" customFormat="1" ht="45" hidden="1" x14ac:dyDescent="0.25">
      <c r="A108" s="1" t="str">
        <f t="shared" si="127"/>
        <v>Kitöltés rendben!</v>
      </c>
      <c r="B108" s="184">
        <v>1</v>
      </c>
      <c r="C108" s="183" t="s">
        <v>44</v>
      </c>
      <c r="D108" s="185" t="s">
        <v>457</v>
      </c>
      <c r="E108" s="185" t="s">
        <v>413</v>
      </c>
      <c r="F108" s="186" t="str">
        <f>VLOOKUP($G108,Összesítő!$B:$F,2,FALSE)</f>
        <v>21-04695-1-002-01-14</v>
      </c>
      <c r="G108" s="183" t="s">
        <v>222</v>
      </c>
      <c r="H108" s="186" t="str">
        <f>AY108&amp;"_"&amp;AW108&amp;"_FIV_"&amp;LEFT(Előlap!$B$6,4)</f>
        <v>4193_105_FIV_2026</v>
      </c>
      <c r="I108" s="186" t="str">
        <f>VLOOKUP($G108,Összesítő!$B:$F,5,FALSE)</f>
        <v>Alsóújlak, Vasvár</v>
      </c>
      <c r="J108" s="186" t="str">
        <f>VLOOKUP($G108,Összesítő!$B:$F,4,FALSE)</f>
        <v>Alsóújlak Község Önkormányzata, Vasvár Város Önkormányzata</v>
      </c>
      <c r="K108" s="7">
        <f t="shared" si="128"/>
        <v>40000</v>
      </c>
      <c r="L108" s="184">
        <v>2027</v>
      </c>
      <c r="M108" s="184">
        <v>2036</v>
      </c>
      <c r="N108" s="13">
        <v>10000</v>
      </c>
      <c r="O108" s="8">
        <v>30000</v>
      </c>
      <c r="P108" s="8">
        <v>0</v>
      </c>
      <c r="R108" s="8">
        <v>10000</v>
      </c>
      <c r="S108" s="8">
        <v>0</v>
      </c>
      <c r="T108" s="8">
        <v>0</v>
      </c>
      <c r="U108" s="8">
        <v>0</v>
      </c>
      <c r="V108" s="8">
        <v>0</v>
      </c>
      <c r="W108" s="8">
        <v>0</v>
      </c>
      <c r="X108" s="8">
        <v>0</v>
      </c>
      <c r="Y108" s="8">
        <v>0</v>
      </c>
      <c r="Z108" s="8">
        <v>0</v>
      </c>
      <c r="AA108" s="8">
        <v>0</v>
      </c>
      <c r="AB108" s="8">
        <v>0</v>
      </c>
      <c r="AC108" s="7">
        <f t="shared" si="129"/>
        <v>10000</v>
      </c>
      <c r="AD108" s="3" t="str">
        <f t="shared" si="130"/>
        <v>A forrás egyenlő a költséggel (I.ütem).</v>
      </c>
      <c r="AF108" s="8">
        <v>650</v>
      </c>
      <c r="AG108" s="8">
        <v>0</v>
      </c>
      <c r="AH108" s="8">
        <v>0</v>
      </c>
      <c r="AI108" s="8">
        <v>0</v>
      </c>
      <c r="AJ108" s="8">
        <v>0</v>
      </c>
      <c r="AK108" s="8">
        <v>0</v>
      </c>
      <c r="AL108" s="8">
        <v>0</v>
      </c>
      <c r="AM108" s="8">
        <v>0</v>
      </c>
      <c r="AN108" s="8">
        <v>0</v>
      </c>
      <c r="AO108" s="8">
        <v>0</v>
      </c>
      <c r="AP108" s="8">
        <v>0</v>
      </c>
      <c r="AQ108" s="7">
        <f t="shared" si="131"/>
        <v>650</v>
      </c>
      <c r="AR108" s="183" t="s">
        <v>415</v>
      </c>
      <c r="AS108" s="3" t="str">
        <f t="shared" si="132"/>
        <v>Forráshiányos a feladat!</v>
      </c>
      <c r="AU108" s="185"/>
      <c r="AV108" s="185" t="s">
        <v>133</v>
      </c>
      <c r="AW108" s="186">
        <f>COUNTA($G$3:G108)</f>
        <v>105</v>
      </c>
      <c r="AY108" s="9">
        <f>VLOOKUP($G108,Összesítő!$B:$F,3,FALSE)</f>
        <v>4193</v>
      </c>
      <c r="AZ108" s="9">
        <f t="shared" si="133"/>
        <v>0</v>
      </c>
      <c r="BA108" s="5">
        <f t="shared" si="134"/>
        <v>1</v>
      </c>
      <c r="BB108" s="5" t="str">
        <f t="shared" si="135"/>
        <v>RH</v>
      </c>
      <c r="BC108" s="5">
        <f t="shared" si="136"/>
        <v>1</v>
      </c>
      <c r="BD108" s="5">
        <f t="shared" si="137"/>
        <v>0</v>
      </c>
      <c r="BE108" s="5">
        <f t="shared" si="138"/>
        <v>0</v>
      </c>
      <c r="BF108" s="9" t="str">
        <f t="shared" si="139"/>
        <v>A forrás egyenlő a költséggel (I.ütem).</v>
      </c>
      <c r="BG108" s="5">
        <f t="shared" si="140"/>
        <v>1</v>
      </c>
      <c r="BH108" s="5">
        <f t="shared" si="141"/>
        <v>1</v>
      </c>
      <c r="BI108" s="5">
        <f t="shared" si="142"/>
        <v>1</v>
      </c>
      <c r="BJ108" s="5">
        <f t="shared" si="143"/>
        <v>1</v>
      </c>
      <c r="BK108" s="5">
        <f t="shared" si="144"/>
        <v>1</v>
      </c>
      <c r="BL108" s="4" t="str">
        <f t="shared" si="145"/>
        <v>Forráshiányos a feladat!</v>
      </c>
      <c r="BM108" s="5">
        <f t="shared" si="146"/>
        <v>0</v>
      </c>
      <c r="BN108" s="5">
        <f t="shared" si="147"/>
        <v>1</v>
      </c>
      <c r="BO108" s="5">
        <f t="shared" si="148"/>
        <v>0</v>
      </c>
      <c r="BP108" s="5">
        <f t="shared" si="149"/>
        <v>0</v>
      </c>
      <c r="BQ108" s="5">
        <f t="shared" si="150"/>
        <v>0</v>
      </c>
      <c r="BR108" s="9">
        <f t="shared" si="151"/>
        <v>0</v>
      </c>
      <c r="BS108" s="5">
        <f t="shared" si="152"/>
        <v>0</v>
      </c>
      <c r="BT108" s="5">
        <f t="shared" si="153"/>
        <v>0</v>
      </c>
      <c r="BU108" s="5">
        <f t="shared" si="154"/>
        <v>1</v>
      </c>
      <c r="BV108" s="5">
        <f t="shared" si="155"/>
        <v>1</v>
      </c>
      <c r="BW108" s="5">
        <f t="shared" si="156"/>
        <v>1</v>
      </c>
      <c r="BX108" s="5">
        <f t="shared" si="157"/>
        <v>1</v>
      </c>
      <c r="BY108" s="5">
        <f t="shared" si="158"/>
        <v>1</v>
      </c>
      <c r="BZ108" s="5">
        <f t="shared" si="159"/>
        <v>1</v>
      </c>
      <c r="CA108" s="5">
        <f t="shared" si="160"/>
        <v>1</v>
      </c>
      <c r="CB108" s="5">
        <f t="shared" si="161"/>
        <v>1</v>
      </c>
      <c r="CC108" s="5">
        <f t="shared" si="162"/>
        <v>1</v>
      </c>
      <c r="CD108" s="5" t="str">
        <f t="shared" si="163"/>
        <v>?</v>
      </c>
      <c r="CE108" s="4" t="str">
        <f t="shared" si="164"/>
        <v>Kitöltés rendben!</v>
      </c>
      <c r="CF108" s="5">
        <f t="shared" si="165"/>
        <v>1</v>
      </c>
      <c r="CG108" s="5">
        <f t="shared" si="166"/>
        <v>1</v>
      </c>
      <c r="CH108" s="5">
        <f t="shared" si="167"/>
        <v>1</v>
      </c>
    </row>
    <row r="109" spans="1:86" s="2" customFormat="1" ht="45" hidden="1" x14ac:dyDescent="0.25">
      <c r="A109" s="1" t="str">
        <f t="shared" si="127"/>
        <v>Kitöltés rendben!</v>
      </c>
      <c r="B109" s="184">
        <v>2</v>
      </c>
      <c r="C109" s="183" t="s">
        <v>50</v>
      </c>
      <c r="D109" s="185" t="s">
        <v>448</v>
      </c>
      <c r="E109" s="185" t="s">
        <v>413</v>
      </c>
      <c r="F109" s="186" t="str">
        <f>VLOOKUP($G109,Összesítő!$B:$F,2,FALSE)</f>
        <v>21-04695-1-002-01-14</v>
      </c>
      <c r="G109" s="183" t="s">
        <v>222</v>
      </c>
      <c r="H109" s="186" t="str">
        <f>AY109&amp;"_"&amp;AW109&amp;"_FIV_"&amp;LEFT(Előlap!$B$6,4)</f>
        <v>4193_106_FIV_2026</v>
      </c>
      <c r="I109" s="186" t="str">
        <f>VLOOKUP($G109,Összesítő!$B:$F,5,FALSE)</f>
        <v>Alsóújlak, Vasvár</v>
      </c>
      <c r="J109" s="186" t="str">
        <f>VLOOKUP($G109,Összesítő!$B:$F,4,FALSE)</f>
        <v>Alsóújlak Község Önkormányzata, Vasvár Város Önkormányzata</v>
      </c>
      <c r="K109" s="7">
        <f t="shared" si="128"/>
        <v>50000</v>
      </c>
      <c r="L109" s="184">
        <v>2028</v>
      </c>
      <c r="M109" s="184">
        <v>2036</v>
      </c>
      <c r="N109" s="13">
        <v>0</v>
      </c>
      <c r="O109" s="8">
        <v>50000</v>
      </c>
      <c r="P109" s="8">
        <v>0</v>
      </c>
      <c r="R109" s="8">
        <v>0</v>
      </c>
      <c r="S109" s="8">
        <v>0</v>
      </c>
      <c r="T109" s="8">
        <v>0</v>
      </c>
      <c r="U109" s="8">
        <v>0</v>
      </c>
      <c r="V109" s="8">
        <v>0</v>
      </c>
      <c r="W109" s="8">
        <v>0</v>
      </c>
      <c r="X109" s="8">
        <v>0</v>
      </c>
      <c r="Y109" s="8">
        <v>0</v>
      </c>
      <c r="Z109" s="8">
        <v>0</v>
      </c>
      <c r="AA109" s="8">
        <v>0</v>
      </c>
      <c r="AB109" s="8">
        <v>0</v>
      </c>
      <c r="AC109" s="7">
        <f t="shared" si="129"/>
        <v>0</v>
      </c>
      <c r="AD109" s="3" t="str">
        <f t="shared" si="130"/>
        <v>Nem rövidtávú a feladat.</v>
      </c>
      <c r="AF109" s="8">
        <v>1300</v>
      </c>
      <c r="AG109" s="8">
        <v>0</v>
      </c>
      <c r="AH109" s="8">
        <v>0</v>
      </c>
      <c r="AI109" s="8">
        <v>0</v>
      </c>
      <c r="AJ109" s="8">
        <v>0</v>
      </c>
      <c r="AK109" s="8">
        <v>0</v>
      </c>
      <c r="AL109" s="8">
        <v>0</v>
      </c>
      <c r="AM109" s="8">
        <v>0</v>
      </c>
      <c r="AN109" s="8">
        <v>0</v>
      </c>
      <c r="AO109" s="8">
        <v>0</v>
      </c>
      <c r="AP109" s="8">
        <v>0</v>
      </c>
      <c r="AQ109" s="7">
        <f t="shared" si="131"/>
        <v>1300</v>
      </c>
      <c r="AR109" s="183" t="s">
        <v>415</v>
      </c>
      <c r="AS109" s="3" t="str">
        <f t="shared" si="132"/>
        <v>Forráshiányos a feladat!</v>
      </c>
      <c r="AU109" s="185"/>
      <c r="AV109" s="185" t="s">
        <v>133</v>
      </c>
      <c r="AW109" s="186">
        <f>COUNTA($G$3:G109)</f>
        <v>106</v>
      </c>
      <c r="AY109" s="9">
        <f>VLOOKUP($G109,Összesítő!$B:$F,3,FALSE)</f>
        <v>4193</v>
      </c>
      <c r="AZ109" s="9">
        <f t="shared" si="133"/>
        <v>0</v>
      </c>
      <c r="BA109" s="5">
        <f t="shared" si="134"/>
        <v>1</v>
      </c>
      <c r="BB109" s="5" t="str">
        <f t="shared" si="135"/>
        <v>H</v>
      </c>
      <c r="BC109" s="5">
        <f t="shared" si="136"/>
        <v>0</v>
      </c>
      <c r="BD109" s="5">
        <f t="shared" si="137"/>
        <v>0</v>
      </c>
      <c r="BE109" s="5">
        <f t="shared" si="138"/>
        <v>0</v>
      </c>
      <c r="BF109" s="9" t="str">
        <f t="shared" si="139"/>
        <v>Nem rövidtávú a feladat.</v>
      </c>
      <c r="BG109" s="5">
        <f t="shared" si="140"/>
        <v>1</v>
      </c>
      <c r="BH109" s="5">
        <f t="shared" si="141"/>
        <v>1</v>
      </c>
      <c r="BI109" s="5">
        <f t="shared" si="142"/>
        <v>1</v>
      </c>
      <c r="BJ109" s="5">
        <f t="shared" si="143"/>
        <v>1</v>
      </c>
      <c r="BK109" s="5">
        <f t="shared" si="144"/>
        <v>1</v>
      </c>
      <c r="BL109" s="4" t="str">
        <f t="shared" si="145"/>
        <v>Forráshiányos a feladat!</v>
      </c>
      <c r="BM109" s="5">
        <f t="shared" si="146"/>
        <v>0</v>
      </c>
      <c r="BN109" s="5">
        <f t="shared" si="147"/>
        <v>1</v>
      </c>
      <c r="BO109" s="5">
        <f t="shared" si="148"/>
        <v>0</v>
      </c>
      <c r="BP109" s="5">
        <f t="shared" si="149"/>
        <v>0</v>
      </c>
      <c r="BQ109" s="5">
        <f t="shared" si="150"/>
        <v>0</v>
      </c>
      <c r="BR109" s="9">
        <f t="shared" si="151"/>
        <v>0</v>
      </c>
      <c r="BS109" s="5">
        <f t="shared" si="152"/>
        <v>0</v>
      </c>
      <c r="BT109" s="5">
        <f t="shared" si="153"/>
        <v>0</v>
      </c>
      <c r="BU109" s="5">
        <f t="shared" si="154"/>
        <v>1</v>
      </c>
      <c r="BV109" s="5">
        <f t="shared" si="155"/>
        <v>1</v>
      </c>
      <c r="BW109" s="5">
        <f t="shared" si="156"/>
        <v>1</v>
      </c>
      <c r="BX109" s="5">
        <f t="shared" si="157"/>
        <v>1</v>
      </c>
      <c r="BY109" s="5">
        <f t="shared" si="158"/>
        <v>1</v>
      </c>
      <c r="BZ109" s="5">
        <f t="shared" si="159"/>
        <v>1</v>
      </c>
      <c r="CA109" s="5">
        <f t="shared" si="160"/>
        <v>1</v>
      </c>
      <c r="CB109" s="5">
        <f t="shared" si="161"/>
        <v>1</v>
      </c>
      <c r="CC109" s="5">
        <f t="shared" si="162"/>
        <v>1</v>
      </c>
      <c r="CD109" s="5" t="str">
        <f t="shared" si="163"/>
        <v>?</v>
      </c>
      <c r="CE109" s="4" t="str">
        <f t="shared" si="164"/>
        <v>Kitöltés rendben!</v>
      </c>
      <c r="CF109" s="5">
        <f t="shared" si="165"/>
        <v>1</v>
      </c>
      <c r="CG109" s="5">
        <f t="shared" si="166"/>
        <v>0</v>
      </c>
      <c r="CH109" s="5">
        <f t="shared" si="167"/>
        <v>1</v>
      </c>
    </row>
    <row r="110" spans="1:86" s="2" customFormat="1" ht="45" hidden="1" x14ac:dyDescent="0.25">
      <c r="A110" s="1" t="str">
        <f t="shared" si="127"/>
        <v>Kitöltés rendben!</v>
      </c>
      <c r="B110" s="184">
        <v>2</v>
      </c>
      <c r="C110" s="183" t="s">
        <v>69</v>
      </c>
      <c r="D110" s="185" t="s">
        <v>449</v>
      </c>
      <c r="E110" s="185" t="s">
        <v>413</v>
      </c>
      <c r="F110" s="186" t="str">
        <f>VLOOKUP($G110,Összesítő!$B:$F,2,FALSE)</f>
        <v>21-04695-1-002-01-14</v>
      </c>
      <c r="G110" s="183" t="s">
        <v>222</v>
      </c>
      <c r="H110" s="186" t="str">
        <f>AY110&amp;"_"&amp;AW110&amp;"_FIV_"&amp;LEFT(Előlap!$B$6,4)</f>
        <v>4193_107_FIV_2026</v>
      </c>
      <c r="I110" s="186" t="str">
        <f>VLOOKUP($G110,Összesítő!$B:$F,5,FALSE)</f>
        <v>Alsóújlak, Vasvár</v>
      </c>
      <c r="J110" s="186" t="str">
        <f>VLOOKUP($G110,Összesítő!$B:$F,4,FALSE)</f>
        <v>Alsóújlak Község Önkormányzata, Vasvár Város Önkormányzata</v>
      </c>
      <c r="K110" s="7">
        <f t="shared" si="128"/>
        <v>50000</v>
      </c>
      <c r="L110" s="184">
        <v>2028</v>
      </c>
      <c r="M110" s="184">
        <v>2036</v>
      </c>
      <c r="N110" s="13">
        <v>0</v>
      </c>
      <c r="O110" s="8">
        <v>50000</v>
      </c>
      <c r="P110" s="8">
        <v>0</v>
      </c>
      <c r="R110" s="8">
        <v>0</v>
      </c>
      <c r="S110" s="8">
        <v>0</v>
      </c>
      <c r="T110" s="8">
        <v>0</v>
      </c>
      <c r="U110" s="8">
        <v>0</v>
      </c>
      <c r="V110" s="8">
        <v>0</v>
      </c>
      <c r="W110" s="8">
        <v>0</v>
      </c>
      <c r="X110" s="8">
        <v>0</v>
      </c>
      <c r="Y110" s="8">
        <v>0</v>
      </c>
      <c r="Z110" s="8">
        <v>0</v>
      </c>
      <c r="AA110" s="8">
        <v>0</v>
      </c>
      <c r="AB110" s="8">
        <v>0</v>
      </c>
      <c r="AC110" s="7">
        <f t="shared" si="129"/>
        <v>0</v>
      </c>
      <c r="AD110" s="3" t="str">
        <f t="shared" si="130"/>
        <v>Nem rövidtávú a feladat.</v>
      </c>
      <c r="AF110" s="8">
        <v>1300</v>
      </c>
      <c r="AG110" s="8">
        <v>0</v>
      </c>
      <c r="AH110" s="8">
        <v>0</v>
      </c>
      <c r="AI110" s="8">
        <v>0</v>
      </c>
      <c r="AJ110" s="8">
        <v>0</v>
      </c>
      <c r="AK110" s="8">
        <v>0</v>
      </c>
      <c r="AL110" s="8">
        <v>0</v>
      </c>
      <c r="AM110" s="8">
        <v>0</v>
      </c>
      <c r="AN110" s="8">
        <v>0</v>
      </c>
      <c r="AO110" s="8">
        <v>0</v>
      </c>
      <c r="AP110" s="8">
        <v>0</v>
      </c>
      <c r="AQ110" s="7">
        <f t="shared" si="131"/>
        <v>1300</v>
      </c>
      <c r="AR110" s="183" t="s">
        <v>415</v>
      </c>
      <c r="AS110" s="3" t="str">
        <f t="shared" si="132"/>
        <v>Forráshiányos a feladat!</v>
      </c>
      <c r="AU110" s="185"/>
      <c r="AV110" s="185" t="s">
        <v>133</v>
      </c>
      <c r="AW110" s="186">
        <f>COUNTA($G$3:G110)</f>
        <v>107</v>
      </c>
      <c r="AY110" s="9">
        <f>VLOOKUP($G110,Összesítő!$B:$F,3,FALSE)</f>
        <v>4193</v>
      </c>
      <c r="AZ110" s="9">
        <f t="shared" si="133"/>
        <v>0</v>
      </c>
      <c r="BA110" s="5">
        <f t="shared" si="134"/>
        <v>1</v>
      </c>
      <c r="BB110" s="5" t="str">
        <f t="shared" si="135"/>
        <v>H</v>
      </c>
      <c r="BC110" s="5">
        <f t="shared" si="136"/>
        <v>0</v>
      </c>
      <c r="BD110" s="5">
        <f t="shared" si="137"/>
        <v>0</v>
      </c>
      <c r="BE110" s="5">
        <f t="shared" si="138"/>
        <v>0</v>
      </c>
      <c r="BF110" s="9" t="str">
        <f t="shared" si="139"/>
        <v>Nem rövidtávú a feladat.</v>
      </c>
      <c r="BG110" s="5">
        <f t="shared" si="140"/>
        <v>1</v>
      </c>
      <c r="BH110" s="5">
        <f t="shared" si="141"/>
        <v>1</v>
      </c>
      <c r="BI110" s="5">
        <f t="shared" si="142"/>
        <v>1</v>
      </c>
      <c r="BJ110" s="5">
        <f t="shared" si="143"/>
        <v>1</v>
      </c>
      <c r="BK110" s="5">
        <f t="shared" si="144"/>
        <v>1</v>
      </c>
      <c r="BL110" s="4" t="str">
        <f t="shared" si="145"/>
        <v>Forráshiányos a feladat!</v>
      </c>
      <c r="BM110" s="5">
        <f t="shared" si="146"/>
        <v>0</v>
      </c>
      <c r="BN110" s="5">
        <f t="shared" si="147"/>
        <v>1</v>
      </c>
      <c r="BO110" s="5">
        <f t="shared" si="148"/>
        <v>0</v>
      </c>
      <c r="BP110" s="5">
        <f t="shared" si="149"/>
        <v>0</v>
      </c>
      <c r="BQ110" s="5">
        <f t="shared" si="150"/>
        <v>0</v>
      </c>
      <c r="BR110" s="9">
        <f t="shared" si="151"/>
        <v>0</v>
      </c>
      <c r="BS110" s="5">
        <f t="shared" si="152"/>
        <v>0</v>
      </c>
      <c r="BT110" s="5">
        <f t="shared" si="153"/>
        <v>0</v>
      </c>
      <c r="BU110" s="5">
        <f t="shared" si="154"/>
        <v>1</v>
      </c>
      <c r="BV110" s="5">
        <f t="shared" si="155"/>
        <v>1</v>
      </c>
      <c r="BW110" s="5">
        <f t="shared" si="156"/>
        <v>1</v>
      </c>
      <c r="BX110" s="5">
        <f t="shared" si="157"/>
        <v>1</v>
      </c>
      <c r="BY110" s="5">
        <f t="shared" si="158"/>
        <v>1</v>
      </c>
      <c r="BZ110" s="5">
        <f t="shared" si="159"/>
        <v>1</v>
      </c>
      <c r="CA110" s="5">
        <f t="shared" si="160"/>
        <v>1</v>
      </c>
      <c r="CB110" s="5">
        <f t="shared" si="161"/>
        <v>1</v>
      </c>
      <c r="CC110" s="5">
        <f t="shared" si="162"/>
        <v>1</v>
      </c>
      <c r="CD110" s="5" t="str">
        <f t="shared" si="163"/>
        <v>?</v>
      </c>
      <c r="CE110" s="4" t="str">
        <f t="shared" si="164"/>
        <v>Kitöltés rendben!</v>
      </c>
      <c r="CF110" s="5">
        <f t="shared" si="165"/>
        <v>1</v>
      </c>
      <c r="CG110" s="5">
        <f t="shared" si="166"/>
        <v>0</v>
      </c>
      <c r="CH110" s="5">
        <f t="shared" si="167"/>
        <v>1</v>
      </c>
    </row>
    <row r="111" spans="1:86" s="2" customFormat="1" ht="45" hidden="1" x14ac:dyDescent="0.25">
      <c r="A111" s="1" t="str">
        <f t="shared" si="127"/>
        <v>Kitöltés rendben!</v>
      </c>
      <c r="B111" s="184">
        <v>2</v>
      </c>
      <c r="C111" s="183" t="s">
        <v>101</v>
      </c>
      <c r="D111" s="185" t="s">
        <v>450</v>
      </c>
      <c r="E111" s="185" t="s">
        <v>413</v>
      </c>
      <c r="F111" s="186" t="str">
        <f>VLOOKUP($G111,Összesítő!$B:$F,2,FALSE)</f>
        <v>21-04695-1-002-01-14</v>
      </c>
      <c r="G111" s="183" t="s">
        <v>222</v>
      </c>
      <c r="H111" s="186" t="str">
        <f>AY111&amp;"_"&amp;AW111&amp;"_FIV_"&amp;LEFT(Előlap!$B$6,4)</f>
        <v>4193_108_FIV_2026</v>
      </c>
      <c r="I111" s="186" t="str">
        <f>VLOOKUP($G111,Összesítő!$B:$F,5,FALSE)</f>
        <v>Alsóújlak, Vasvár</v>
      </c>
      <c r="J111" s="186" t="str">
        <f>VLOOKUP($G111,Összesítő!$B:$F,4,FALSE)</f>
        <v>Alsóújlak Község Önkormányzata, Vasvár Város Önkormányzata</v>
      </c>
      <c r="K111" s="7">
        <f t="shared" si="128"/>
        <v>50000</v>
      </c>
      <c r="L111" s="184">
        <v>2028</v>
      </c>
      <c r="M111" s="184">
        <v>2036</v>
      </c>
      <c r="N111" s="13">
        <v>0</v>
      </c>
      <c r="O111" s="8">
        <v>50000</v>
      </c>
      <c r="P111" s="8">
        <v>0</v>
      </c>
      <c r="R111" s="8">
        <v>0</v>
      </c>
      <c r="S111" s="8">
        <v>0</v>
      </c>
      <c r="T111" s="8">
        <v>0</v>
      </c>
      <c r="U111" s="8">
        <v>0</v>
      </c>
      <c r="V111" s="8">
        <v>0</v>
      </c>
      <c r="W111" s="8">
        <v>0</v>
      </c>
      <c r="X111" s="8">
        <v>0</v>
      </c>
      <c r="Y111" s="8">
        <v>0</v>
      </c>
      <c r="Z111" s="8">
        <v>0</v>
      </c>
      <c r="AA111" s="8">
        <v>0</v>
      </c>
      <c r="AB111" s="8">
        <v>0</v>
      </c>
      <c r="AC111" s="7">
        <f t="shared" si="129"/>
        <v>0</v>
      </c>
      <c r="AD111" s="3" t="str">
        <f t="shared" si="130"/>
        <v>Nem rövidtávú a feladat.</v>
      </c>
      <c r="AF111" s="8">
        <v>1300</v>
      </c>
      <c r="AG111" s="8">
        <v>0</v>
      </c>
      <c r="AH111" s="8">
        <v>0</v>
      </c>
      <c r="AI111" s="8">
        <v>0</v>
      </c>
      <c r="AJ111" s="8">
        <v>0</v>
      </c>
      <c r="AK111" s="8">
        <v>0</v>
      </c>
      <c r="AL111" s="8">
        <v>0</v>
      </c>
      <c r="AM111" s="8">
        <v>0</v>
      </c>
      <c r="AN111" s="8">
        <v>0</v>
      </c>
      <c r="AO111" s="8">
        <v>0</v>
      </c>
      <c r="AP111" s="8">
        <v>0</v>
      </c>
      <c r="AQ111" s="7">
        <f t="shared" si="131"/>
        <v>1300</v>
      </c>
      <c r="AR111" s="183" t="s">
        <v>415</v>
      </c>
      <c r="AS111" s="3" t="str">
        <f t="shared" si="132"/>
        <v>Forráshiányos a feladat!</v>
      </c>
      <c r="AU111" s="185"/>
      <c r="AV111" s="185" t="s">
        <v>133</v>
      </c>
      <c r="AW111" s="186">
        <f>COUNTA($G$3:G111)</f>
        <v>108</v>
      </c>
      <c r="AY111" s="9">
        <f>VLOOKUP($G111,Összesítő!$B:$F,3,FALSE)</f>
        <v>4193</v>
      </c>
      <c r="AZ111" s="9">
        <f t="shared" si="133"/>
        <v>0</v>
      </c>
      <c r="BA111" s="5">
        <f t="shared" si="134"/>
        <v>1</v>
      </c>
      <c r="BB111" s="5" t="str">
        <f t="shared" si="135"/>
        <v>H</v>
      </c>
      <c r="BC111" s="5">
        <f t="shared" si="136"/>
        <v>0</v>
      </c>
      <c r="BD111" s="5">
        <f t="shared" si="137"/>
        <v>0</v>
      </c>
      <c r="BE111" s="5">
        <f t="shared" si="138"/>
        <v>0</v>
      </c>
      <c r="BF111" s="9" t="str">
        <f t="shared" si="139"/>
        <v>Nem rövidtávú a feladat.</v>
      </c>
      <c r="BG111" s="5">
        <f t="shared" si="140"/>
        <v>1</v>
      </c>
      <c r="BH111" s="5">
        <f t="shared" si="141"/>
        <v>1</v>
      </c>
      <c r="BI111" s="5">
        <f t="shared" si="142"/>
        <v>1</v>
      </c>
      <c r="BJ111" s="5">
        <f t="shared" si="143"/>
        <v>1</v>
      </c>
      <c r="BK111" s="5">
        <f t="shared" si="144"/>
        <v>1</v>
      </c>
      <c r="BL111" s="4" t="str">
        <f t="shared" si="145"/>
        <v>Forráshiányos a feladat!</v>
      </c>
      <c r="BM111" s="5">
        <f t="shared" si="146"/>
        <v>0</v>
      </c>
      <c r="BN111" s="5">
        <f t="shared" si="147"/>
        <v>1</v>
      </c>
      <c r="BO111" s="5">
        <f t="shared" si="148"/>
        <v>0</v>
      </c>
      <c r="BP111" s="5">
        <f t="shared" si="149"/>
        <v>0</v>
      </c>
      <c r="BQ111" s="5">
        <f t="shared" si="150"/>
        <v>0</v>
      </c>
      <c r="BR111" s="9">
        <f t="shared" si="151"/>
        <v>0</v>
      </c>
      <c r="BS111" s="5">
        <f t="shared" si="152"/>
        <v>0</v>
      </c>
      <c r="BT111" s="5">
        <f t="shared" si="153"/>
        <v>0</v>
      </c>
      <c r="BU111" s="5">
        <f t="shared" si="154"/>
        <v>1</v>
      </c>
      <c r="BV111" s="5">
        <f t="shared" si="155"/>
        <v>1</v>
      </c>
      <c r="BW111" s="5">
        <f t="shared" si="156"/>
        <v>1</v>
      </c>
      <c r="BX111" s="5">
        <f t="shared" si="157"/>
        <v>1</v>
      </c>
      <c r="BY111" s="5">
        <f t="shared" si="158"/>
        <v>1</v>
      </c>
      <c r="BZ111" s="5">
        <f t="shared" si="159"/>
        <v>1</v>
      </c>
      <c r="CA111" s="5">
        <f t="shared" si="160"/>
        <v>1</v>
      </c>
      <c r="CB111" s="5">
        <f t="shared" si="161"/>
        <v>1</v>
      </c>
      <c r="CC111" s="5">
        <f t="shared" si="162"/>
        <v>1</v>
      </c>
      <c r="CD111" s="5" t="str">
        <f t="shared" si="163"/>
        <v>?</v>
      </c>
      <c r="CE111" s="4" t="str">
        <f t="shared" si="164"/>
        <v>Kitöltés rendben!</v>
      </c>
      <c r="CF111" s="5">
        <f t="shared" si="165"/>
        <v>1</v>
      </c>
      <c r="CG111" s="5">
        <f t="shared" si="166"/>
        <v>0</v>
      </c>
      <c r="CH111" s="5">
        <f t="shared" si="167"/>
        <v>1</v>
      </c>
    </row>
    <row r="112" spans="1:86" s="2" customFormat="1" ht="45" hidden="1" x14ac:dyDescent="0.25">
      <c r="A112" s="1" t="str">
        <f t="shared" si="127"/>
        <v>Kitöltés rendben!</v>
      </c>
      <c r="B112" s="184">
        <v>1</v>
      </c>
      <c r="C112" s="183" t="s">
        <v>438</v>
      </c>
      <c r="D112" s="185" t="s">
        <v>435</v>
      </c>
      <c r="E112" s="185" t="s">
        <v>413</v>
      </c>
      <c r="F112" s="186" t="str">
        <f>VLOOKUP($G112,Összesítő!$B:$F,2,FALSE)</f>
        <v>21-04695-1-002-01-14</v>
      </c>
      <c r="G112" s="183" t="s">
        <v>222</v>
      </c>
      <c r="H112" s="186" t="str">
        <f>AY112&amp;"_"&amp;AW112&amp;"_FIV_"&amp;LEFT(Előlap!$B$6,4)</f>
        <v>4193_109_FIV_2026</v>
      </c>
      <c r="I112" s="186" t="str">
        <f>VLOOKUP($G112,Összesítő!$B:$F,5,FALSE)</f>
        <v>Alsóújlak, Vasvár</v>
      </c>
      <c r="J112" s="186" t="str">
        <f>VLOOKUP($G112,Összesítő!$B:$F,4,FALSE)</f>
        <v>Alsóújlak Község Önkormányzata, Vasvár Város Önkormányzata</v>
      </c>
      <c r="K112" s="7">
        <f t="shared" si="128"/>
        <v>5248</v>
      </c>
      <c r="L112" s="184">
        <v>2027</v>
      </c>
      <c r="M112" s="184">
        <v>2027</v>
      </c>
      <c r="N112" s="13">
        <v>5248</v>
      </c>
      <c r="O112" s="8">
        <v>0</v>
      </c>
      <c r="P112" s="8">
        <v>0</v>
      </c>
      <c r="R112" s="8">
        <v>5248</v>
      </c>
      <c r="S112" s="8">
        <v>0</v>
      </c>
      <c r="T112" s="8">
        <v>0</v>
      </c>
      <c r="U112" s="8">
        <v>0</v>
      </c>
      <c r="V112" s="8">
        <v>0</v>
      </c>
      <c r="W112" s="8">
        <v>0</v>
      </c>
      <c r="X112" s="8">
        <v>0</v>
      </c>
      <c r="Y112" s="8">
        <v>0</v>
      </c>
      <c r="Z112" s="8">
        <v>0</v>
      </c>
      <c r="AA112" s="8">
        <v>0</v>
      </c>
      <c r="AB112" s="8">
        <v>0</v>
      </c>
      <c r="AC112" s="7">
        <f t="shared" si="129"/>
        <v>5248</v>
      </c>
      <c r="AD112" s="3" t="str">
        <f t="shared" si="130"/>
        <v>A forrás egyenlő a költséggel (I.ütem).</v>
      </c>
      <c r="AF112" s="8">
        <v>0</v>
      </c>
      <c r="AG112" s="8">
        <v>0</v>
      </c>
      <c r="AH112" s="8">
        <v>0</v>
      </c>
      <c r="AI112" s="8">
        <v>0</v>
      </c>
      <c r="AJ112" s="8">
        <v>0</v>
      </c>
      <c r="AK112" s="8">
        <v>0</v>
      </c>
      <c r="AL112" s="8">
        <v>0</v>
      </c>
      <c r="AM112" s="8">
        <v>0</v>
      </c>
      <c r="AN112" s="8">
        <v>0</v>
      </c>
      <c r="AO112" s="8">
        <v>0</v>
      </c>
      <c r="AP112" s="8">
        <v>0</v>
      </c>
      <c r="AQ112" s="7">
        <f t="shared" si="131"/>
        <v>0</v>
      </c>
      <c r="AR112" s="183" t="s">
        <v>415</v>
      </c>
      <c r="AS112" s="3" t="str">
        <f t="shared" si="132"/>
        <v>Nem hosszútávú a feladat.</v>
      </c>
      <c r="AU112" s="185"/>
      <c r="AV112" s="185" t="s">
        <v>133</v>
      </c>
      <c r="AW112" s="186">
        <f>COUNTA($G$3:G112)</f>
        <v>109</v>
      </c>
      <c r="AY112" s="9">
        <f>VLOOKUP($G112,Összesítő!$B:$F,3,FALSE)</f>
        <v>4193</v>
      </c>
      <c r="AZ112" s="9">
        <f t="shared" si="133"/>
        <v>0</v>
      </c>
      <c r="BA112" s="5">
        <f t="shared" si="134"/>
        <v>1</v>
      </c>
      <c r="BB112" s="5" t="str">
        <f t="shared" si="135"/>
        <v>R</v>
      </c>
      <c r="BC112" s="5">
        <f t="shared" si="136"/>
        <v>1</v>
      </c>
      <c r="BD112" s="5">
        <f t="shared" si="137"/>
        <v>0</v>
      </c>
      <c r="BE112" s="5">
        <f t="shared" si="138"/>
        <v>0</v>
      </c>
      <c r="BF112" s="9" t="str">
        <f t="shared" si="139"/>
        <v>A forrás egyenlő a költséggel (I.ütem).</v>
      </c>
      <c r="BG112" s="5">
        <f t="shared" si="140"/>
        <v>1</v>
      </c>
      <c r="BH112" s="5">
        <f t="shared" si="141"/>
        <v>1</v>
      </c>
      <c r="BI112" s="5">
        <f t="shared" si="142"/>
        <v>0</v>
      </c>
      <c r="BJ112" s="5">
        <f t="shared" si="143"/>
        <v>1</v>
      </c>
      <c r="BK112" s="5">
        <f t="shared" si="144"/>
        <v>1</v>
      </c>
      <c r="BL112" s="4" t="str">
        <f t="shared" si="145"/>
        <v>Nem hosszútávú a feladat.</v>
      </c>
      <c r="BM112" s="5">
        <f t="shared" si="146"/>
        <v>1</v>
      </c>
      <c r="BN112" s="5">
        <f t="shared" si="147"/>
        <v>0</v>
      </c>
      <c r="BO112" s="5">
        <f t="shared" si="148"/>
        <v>0</v>
      </c>
      <c r="BP112" s="5">
        <f t="shared" si="149"/>
        <v>0</v>
      </c>
      <c r="BQ112" s="5">
        <f t="shared" si="150"/>
        <v>0</v>
      </c>
      <c r="BR112" s="9" t="str">
        <f t="shared" si="151"/>
        <v>Nincs hosszútávú terv!</v>
      </c>
      <c r="BS112" s="5">
        <f t="shared" si="152"/>
        <v>0</v>
      </c>
      <c r="BT112" s="5">
        <f t="shared" si="153"/>
        <v>0</v>
      </c>
      <c r="BU112" s="5">
        <f t="shared" si="154"/>
        <v>1</v>
      </c>
      <c r="BV112" s="5">
        <f t="shared" si="155"/>
        <v>1</v>
      </c>
      <c r="BW112" s="5">
        <f t="shared" si="156"/>
        <v>1</v>
      </c>
      <c r="BX112" s="5">
        <f t="shared" si="157"/>
        <v>1</v>
      </c>
      <c r="BY112" s="5">
        <f t="shared" si="158"/>
        <v>1</v>
      </c>
      <c r="BZ112" s="5">
        <f t="shared" si="159"/>
        <v>1</v>
      </c>
      <c r="CA112" s="5">
        <f t="shared" si="160"/>
        <v>1</v>
      </c>
      <c r="CB112" s="5">
        <f t="shared" si="161"/>
        <v>1</v>
      </c>
      <c r="CC112" s="5">
        <f t="shared" si="162"/>
        <v>1</v>
      </c>
      <c r="CD112" s="5" t="str">
        <f t="shared" si="163"/>
        <v>?</v>
      </c>
      <c r="CE112" s="4" t="str">
        <f t="shared" si="164"/>
        <v>Kitöltés rendben!</v>
      </c>
      <c r="CF112" s="5">
        <f t="shared" si="165"/>
        <v>1</v>
      </c>
      <c r="CG112" s="5">
        <f t="shared" si="166"/>
        <v>1</v>
      </c>
      <c r="CH112" s="5">
        <f t="shared" si="167"/>
        <v>0</v>
      </c>
    </row>
    <row r="113" spans="1:86" s="2" customFormat="1" ht="30" hidden="1" x14ac:dyDescent="0.25">
      <c r="A113" s="1" t="str">
        <f t="shared" si="127"/>
        <v>Kitöltés rendben!</v>
      </c>
      <c r="B113" s="184">
        <v>2</v>
      </c>
      <c r="C113" s="183" t="s">
        <v>86</v>
      </c>
      <c r="D113" s="185" t="s">
        <v>458</v>
      </c>
      <c r="E113" s="185" t="s">
        <v>413</v>
      </c>
      <c r="F113" s="186" t="str">
        <f>VLOOKUP($G113,Összesítő!$B:$F,2,FALSE)</f>
        <v>21-20880-1-001-01-01</v>
      </c>
      <c r="G113" s="183" t="s">
        <v>318</v>
      </c>
      <c r="H113" s="186" t="str">
        <f>AY113&amp;"_"&amp;AW113&amp;"_FIV_"&amp;LEFT(Előlap!$B$6,4)</f>
        <v>4217_110_FIV_2026</v>
      </c>
      <c r="I113" s="186" t="str">
        <f>VLOOKUP($G113,Összesítő!$B:$F,5,FALSE)</f>
        <v>Hosszúpereszteg - Szajk üdülőterület</v>
      </c>
      <c r="J113" s="186" t="str">
        <f>VLOOKUP($G113,Összesítő!$B:$F,4,FALSE)</f>
        <v>Hosszúpereszteg Község Önkormányzata</v>
      </c>
      <c r="K113" s="7">
        <f t="shared" si="128"/>
        <v>50000</v>
      </c>
      <c r="L113" s="184">
        <v>2028</v>
      </c>
      <c r="M113" s="184">
        <v>2032</v>
      </c>
      <c r="N113" s="13">
        <v>0</v>
      </c>
      <c r="O113" s="8">
        <v>50000</v>
      </c>
      <c r="P113" s="8">
        <v>0</v>
      </c>
      <c r="R113" s="8">
        <v>0</v>
      </c>
      <c r="S113" s="8">
        <v>0</v>
      </c>
      <c r="T113" s="8">
        <v>0</v>
      </c>
      <c r="U113" s="8">
        <v>0</v>
      </c>
      <c r="V113" s="8">
        <v>0</v>
      </c>
      <c r="W113" s="8">
        <v>0</v>
      </c>
      <c r="X113" s="8">
        <v>0</v>
      </c>
      <c r="Y113" s="8">
        <v>0</v>
      </c>
      <c r="Z113" s="8">
        <v>0</v>
      </c>
      <c r="AA113" s="8">
        <v>0</v>
      </c>
      <c r="AB113" s="8">
        <v>0</v>
      </c>
      <c r="AC113" s="7">
        <f t="shared" si="129"/>
        <v>0</v>
      </c>
      <c r="AD113" s="3" t="str">
        <f t="shared" si="130"/>
        <v>Nem rövidtávú a feladat.</v>
      </c>
      <c r="AF113" s="8">
        <v>20</v>
      </c>
      <c r="AG113" s="8">
        <v>0</v>
      </c>
      <c r="AH113" s="8">
        <v>0</v>
      </c>
      <c r="AI113" s="8">
        <v>0</v>
      </c>
      <c r="AJ113" s="8">
        <v>0</v>
      </c>
      <c r="AK113" s="8">
        <v>0</v>
      </c>
      <c r="AL113" s="8">
        <v>0</v>
      </c>
      <c r="AM113" s="8">
        <v>0</v>
      </c>
      <c r="AN113" s="8">
        <v>0</v>
      </c>
      <c r="AO113" s="8">
        <v>0</v>
      </c>
      <c r="AP113" s="8">
        <v>0</v>
      </c>
      <c r="AQ113" s="7">
        <f t="shared" si="131"/>
        <v>20</v>
      </c>
      <c r="AR113" s="183" t="s">
        <v>415</v>
      </c>
      <c r="AS113" s="3" t="str">
        <f t="shared" si="132"/>
        <v>Forráshiányos a feladat!</v>
      </c>
      <c r="AU113" s="185"/>
      <c r="AV113" s="185" t="s">
        <v>133</v>
      </c>
      <c r="AW113" s="186">
        <f>COUNTA($G$3:G113)</f>
        <v>110</v>
      </c>
      <c r="AY113" s="9">
        <f>VLOOKUP($G113,Összesítő!$B:$F,3,FALSE)</f>
        <v>4217</v>
      </c>
      <c r="AZ113" s="9">
        <f t="shared" si="133"/>
        <v>0</v>
      </c>
      <c r="BA113" s="5">
        <f t="shared" si="134"/>
        <v>1</v>
      </c>
      <c r="BB113" s="5" t="str">
        <f t="shared" si="135"/>
        <v>H</v>
      </c>
      <c r="BC113" s="5">
        <f t="shared" si="136"/>
        <v>0</v>
      </c>
      <c r="BD113" s="5">
        <f t="shared" si="137"/>
        <v>0</v>
      </c>
      <c r="BE113" s="5">
        <f t="shared" si="138"/>
        <v>0</v>
      </c>
      <c r="BF113" s="9" t="str">
        <f t="shared" si="139"/>
        <v>Nem rövidtávú a feladat.</v>
      </c>
      <c r="BG113" s="5">
        <f t="shared" si="140"/>
        <v>1</v>
      </c>
      <c r="BH113" s="5">
        <f t="shared" si="141"/>
        <v>1</v>
      </c>
      <c r="BI113" s="5">
        <f t="shared" si="142"/>
        <v>1</v>
      </c>
      <c r="BJ113" s="5">
        <f t="shared" si="143"/>
        <v>1</v>
      </c>
      <c r="BK113" s="5">
        <f t="shared" si="144"/>
        <v>1</v>
      </c>
      <c r="BL113" s="4" t="str">
        <f t="shared" si="145"/>
        <v>Forráshiányos a feladat!</v>
      </c>
      <c r="BM113" s="5">
        <f t="shared" si="146"/>
        <v>0</v>
      </c>
      <c r="BN113" s="5">
        <f t="shared" si="147"/>
        <v>1</v>
      </c>
      <c r="BO113" s="5">
        <f t="shared" si="148"/>
        <v>0</v>
      </c>
      <c r="BP113" s="5">
        <f t="shared" si="149"/>
        <v>0</v>
      </c>
      <c r="BQ113" s="5">
        <f t="shared" si="150"/>
        <v>0</v>
      </c>
      <c r="BR113" s="9">
        <f t="shared" si="151"/>
        <v>0</v>
      </c>
      <c r="BS113" s="5">
        <f t="shared" si="152"/>
        <v>0</v>
      </c>
      <c r="BT113" s="5">
        <f t="shared" si="153"/>
        <v>0</v>
      </c>
      <c r="BU113" s="5">
        <f t="shared" si="154"/>
        <v>1</v>
      </c>
      <c r="BV113" s="5">
        <f t="shared" si="155"/>
        <v>1</v>
      </c>
      <c r="BW113" s="5">
        <f t="shared" si="156"/>
        <v>1</v>
      </c>
      <c r="BX113" s="5">
        <f t="shared" si="157"/>
        <v>1</v>
      </c>
      <c r="BY113" s="5">
        <f t="shared" si="158"/>
        <v>1</v>
      </c>
      <c r="BZ113" s="5">
        <f t="shared" si="159"/>
        <v>1</v>
      </c>
      <c r="CA113" s="5">
        <f t="shared" si="160"/>
        <v>1</v>
      </c>
      <c r="CB113" s="5">
        <f t="shared" si="161"/>
        <v>1</v>
      </c>
      <c r="CC113" s="5">
        <f t="shared" si="162"/>
        <v>1</v>
      </c>
      <c r="CD113" s="5" t="str">
        <f t="shared" si="163"/>
        <v>?</v>
      </c>
      <c r="CE113" s="4" t="str">
        <f t="shared" si="164"/>
        <v>Kitöltés rendben!</v>
      </c>
      <c r="CF113" s="5">
        <f t="shared" si="165"/>
        <v>1</v>
      </c>
      <c r="CG113" s="5">
        <f t="shared" si="166"/>
        <v>0</v>
      </c>
      <c r="CH113" s="5">
        <f t="shared" si="167"/>
        <v>1</v>
      </c>
    </row>
    <row r="114" spans="1:86" s="2" customFormat="1" ht="30" hidden="1" x14ac:dyDescent="0.25">
      <c r="A114" s="1" t="str">
        <f t="shared" si="127"/>
        <v>Kitöltés rendben!</v>
      </c>
      <c r="B114" s="184">
        <v>2</v>
      </c>
      <c r="C114" s="183" t="s">
        <v>37</v>
      </c>
      <c r="D114" s="185" t="s">
        <v>442</v>
      </c>
      <c r="E114" s="185" t="s">
        <v>413</v>
      </c>
      <c r="F114" s="186" t="str">
        <f>VLOOKUP($G114,Összesítő!$B:$F,2,FALSE)</f>
        <v>21-20880-1-001-01-01</v>
      </c>
      <c r="G114" s="183" t="s">
        <v>318</v>
      </c>
      <c r="H114" s="186" t="str">
        <f>AY114&amp;"_"&amp;AW114&amp;"_FIV_"&amp;LEFT(Előlap!$B$6,4)</f>
        <v>4217_111_FIV_2026</v>
      </c>
      <c r="I114" s="186" t="str">
        <f>VLOOKUP($G114,Összesítő!$B:$F,5,FALSE)</f>
        <v>Hosszúpereszteg - Szajk üdülőterület</v>
      </c>
      <c r="J114" s="186" t="str">
        <f>VLOOKUP($G114,Összesítő!$B:$F,4,FALSE)</f>
        <v>Hosszúpereszteg Község Önkormányzata</v>
      </c>
      <c r="K114" s="7">
        <f t="shared" si="128"/>
        <v>10000</v>
      </c>
      <c r="L114" s="184">
        <v>2028</v>
      </c>
      <c r="M114" s="184">
        <v>2036</v>
      </c>
      <c r="N114" s="13">
        <v>0</v>
      </c>
      <c r="O114" s="8">
        <v>10000</v>
      </c>
      <c r="P114" s="8">
        <v>0</v>
      </c>
      <c r="R114" s="8">
        <v>0</v>
      </c>
      <c r="S114" s="8">
        <v>0</v>
      </c>
      <c r="T114" s="8">
        <v>0</v>
      </c>
      <c r="U114" s="8">
        <v>0</v>
      </c>
      <c r="V114" s="8">
        <v>0</v>
      </c>
      <c r="W114" s="8">
        <v>0</v>
      </c>
      <c r="X114" s="8">
        <v>0</v>
      </c>
      <c r="Y114" s="8">
        <v>0</v>
      </c>
      <c r="Z114" s="8">
        <v>0</v>
      </c>
      <c r="AA114" s="8">
        <v>0</v>
      </c>
      <c r="AB114" s="8">
        <v>0</v>
      </c>
      <c r="AC114" s="7">
        <f t="shared" si="129"/>
        <v>0</v>
      </c>
      <c r="AD114" s="3" t="str">
        <f t="shared" si="130"/>
        <v>Nem rövidtávú a feladat.</v>
      </c>
      <c r="AF114" s="8">
        <v>5</v>
      </c>
      <c r="AG114" s="8">
        <v>0</v>
      </c>
      <c r="AH114" s="8">
        <v>0</v>
      </c>
      <c r="AI114" s="8">
        <v>0</v>
      </c>
      <c r="AJ114" s="8">
        <v>0</v>
      </c>
      <c r="AK114" s="8">
        <v>0</v>
      </c>
      <c r="AL114" s="8">
        <v>0</v>
      </c>
      <c r="AM114" s="8">
        <v>0</v>
      </c>
      <c r="AN114" s="8">
        <v>0</v>
      </c>
      <c r="AO114" s="8">
        <v>0</v>
      </c>
      <c r="AP114" s="8">
        <v>0</v>
      </c>
      <c r="AQ114" s="7">
        <f t="shared" si="131"/>
        <v>5</v>
      </c>
      <c r="AR114" s="183" t="s">
        <v>415</v>
      </c>
      <c r="AS114" s="3" t="str">
        <f t="shared" si="132"/>
        <v>Forráshiányos a feladat!</v>
      </c>
      <c r="AU114" s="185"/>
      <c r="AV114" s="185" t="s">
        <v>133</v>
      </c>
      <c r="AW114" s="186">
        <f>COUNTA($G$3:G114)</f>
        <v>111</v>
      </c>
      <c r="AY114" s="9">
        <f>VLOOKUP($G114,Összesítő!$B:$F,3,FALSE)</f>
        <v>4217</v>
      </c>
      <c r="AZ114" s="9">
        <f t="shared" si="133"/>
        <v>0</v>
      </c>
      <c r="BA114" s="5">
        <f t="shared" si="134"/>
        <v>1</v>
      </c>
      <c r="BB114" s="5" t="str">
        <f t="shared" si="135"/>
        <v>H</v>
      </c>
      <c r="BC114" s="5">
        <f t="shared" si="136"/>
        <v>0</v>
      </c>
      <c r="BD114" s="5">
        <f t="shared" si="137"/>
        <v>0</v>
      </c>
      <c r="BE114" s="5">
        <f t="shared" si="138"/>
        <v>0</v>
      </c>
      <c r="BF114" s="9" t="str">
        <f t="shared" si="139"/>
        <v>Nem rövidtávú a feladat.</v>
      </c>
      <c r="BG114" s="5">
        <f t="shared" si="140"/>
        <v>1</v>
      </c>
      <c r="BH114" s="5">
        <f t="shared" si="141"/>
        <v>1</v>
      </c>
      <c r="BI114" s="5">
        <f t="shared" si="142"/>
        <v>1</v>
      </c>
      <c r="BJ114" s="5">
        <f t="shared" si="143"/>
        <v>1</v>
      </c>
      <c r="BK114" s="5">
        <f t="shared" si="144"/>
        <v>1</v>
      </c>
      <c r="BL114" s="4" t="str">
        <f t="shared" si="145"/>
        <v>Forráshiányos a feladat!</v>
      </c>
      <c r="BM114" s="5">
        <f t="shared" si="146"/>
        <v>0</v>
      </c>
      <c r="BN114" s="5">
        <f t="shared" si="147"/>
        <v>1</v>
      </c>
      <c r="BO114" s="5">
        <f t="shared" si="148"/>
        <v>0</v>
      </c>
      <c r="BP114" s="5">
        <f t="shared" si="149"/>
        <v>0</v>
      </c>
      <c r="BQ114" s="5">
        <f t="shared" si="150"/>
        <v>0</v>
      </c>
      <c r="BR114" s="9">
        <f t="shared" si="151"/>
        <v>0</v>
      </c>
      <c r="BS114" s="5">
        <f t="shared" si="152"/>
        <v>0</v>
      </c>
      <c r="BT114" s="5">
        <f t="shared" si="153"/>
        <v>0</v>
      </c>
      <c r="BU114" s="5">
        <f t="shared" si="154"/>
        <v>1</v>
      </c>
      <c r="BV114" s="5">
        <f t="shared" si="155"/>
        <v>1</v>
      </c>
      <c r="BW114" s="5">
        <f t="shared" si="156"/>
        <v>1</v>
      </c>
      <c r="BX114" s="5">
        <f t="shared" si="157"/>
        <v>1</v>
      </c>
      <c r="BY114" s="5">
        <f t="shared" si="158"/>
        <v>1</v>
      </c>
      <c r="BZ114" s="5">
        <f t="shared" si="159"/>
        <v>1</v>
      </c>
      <c r="CA114" s="5">
        <f t="shared" si="160"/>
        <v>1</v>
      </c>
      <c r="CB114" s="5">
        <f t="shared" si="161"/>
        <v>1</v>
      </c>
      <c r="CC114" s="5">
        <f t="shared" si="162"/>
        <v>1</v>
      </c>
      <c r="CD114" s="5" t="str">
        <f t="shared" si="163"/>
        <v>?</v>
      </c>
      <c r="CE114" s="4" t="str">
        <f t="shared" si="164"/>
        <v>Kitöltés rendben!</v>
      </c>
      <c r="CF114" s="5">
        <f t="shared" si="165"/>
        <v>1</v>
      </c>
      <c r="CG114" s="5">
        <f t="shared" si="166"/>
        <v>0</v>
      </c>
      <c r="CH114" s="5">
        <f t="shared" si="167"/>
        <v>1</v>
      </c>
    </row>
    <row r="115" spans="1:86" s="2" customFormat="1" ht="30" hidden="1" x14ac:dyDescent="0.25">
      <c r="A115" s="1" t="str">
        <f t="shared" si="127"/>
        <v>Kitöltés rendben!</v>
      </c>
      <c r="B115" s="184">
        <v>2</v>
      </c>
      <c r="C115" s="183" t="s">
        <v>75</v>
      </c>
      <c r="D115" s="185" t="s">
        <v>459</v>
      </c>
      <c r="E115" s="185" t="s">
        <v>413</v>
      </c>
      <c r="F115" s="186" t="str">
        <f>VLOOKUP($G115,Összesítő!$B:$F,2,FALSE)</f>
        <v>21-20880-1-001-01-01</v>
      </c>
      <c r="G115" s="183" t="s">
        <v>318</v>
      </c>
      <c r="H115" s="186" t="str">
        <f>AY115&amp;"_"&amp;AW115&amp;"_FIV_"&amp;LEFT(Előlap!$B$6,4)</f>
        <v>4217_112_FIV_2026</v>
      </c>
      <c r="I115" s="186" t="str">
        <f>VLOOKUP($G115,Összesítő!$B:$F,5,FALSE)</f>
        <v>Hosszúpereszteg - Szajk üdülőterület</v>
      </c>
      <c r="J115" s="186" t="str">
        <f>VLOOKUP($G115,Összesítő!$B:$F,4,FALSE)</f>
        <v>Hosszúpereszteg Község Önkormányzata</v>
      </c>
      <c r="K115" s="7">
        <f t="shared" si="128"/>
        <v>30000</v>
      </c>
      <c r="L115" s="184">
        <v>2028</v>
      </c>
      <c r="M115" s="184">
        <v>2036</v>
      </c>
      <c r="N115" s="13">
        <v>0</v>
      </c>
      <c r="O115" s="8">
        <v>30000</v>
      </c>
      <c r="P115" s="8">
        <v>0</v>
      </c>
      <c r="R115" s="8">
        <v>0</v>
      </c>
      <c r="S115" s="8">
        <v>0</v>
      </c>
      <c r="T115" s="8">
        <v>0</v>
      </c>
      <c r="U115" s="8">
        <v>0</v>
      </c>
      <c r="V115" s="8">
        <v>0</v>
      </c>
      <c r="W115" s="8">
        <v>0</v>
      </c>
      <c r="X115" s="8">
        <v>0</v>
      </c>
      <c r="Y115" s="8">
        <v>0</v>
      </c>
      <c r="Z115" s="8">
        <v>0</v>
      </c>
      <c r="AA115" s="8">
        <v>0</v>
      </c>
      <c r="AB115" s="8">
        <v>0</v>
      </c>
      <c r="AC115" s="7">
        <f t="shared" si="129"/>
        <v>0</v>
      </c>
      <c r="AD115" s="3" t="str">
        <f t="shared" si="130"/>
        <v>Nem rövidtávú a feladat.</v>
      </c>
      <c r="AF115" s="8">
        <v>10</v>
      </c>
      <c r="AG115" s="8">
        <v>0</v>
      </c>
      <c r="AH115" s="8">
        <v>0</v>
      </c>
      <c r="AI115" s="8">
        <v>0</v>
      </c>
      <c r="AJ115" s="8">
        <v>0</v>
      </c>
      <c r="AK115" s="8">
        <v>0</v>
      </c>
      <c r="AL115" s="8">
        <v>0</v>
      </c>
      <c r="AM115" s="8">
        <v>0</v>
      </c>
      <c r="AN115" s="8">
        <v>0</v>
      </c>
      <c r="AO115" s="8">
        <v>0</v>
      </c>
      <c r="AP115" s="8">
        <v>0</v>
      </c>
      <c r="AQ115" s="7">
        <f t="shared" si="131"/>
        <v>10</v>
      </c>
      <c r="AR115" s="183" t="s">
        <v>415</v>
      </c>
      <c r="AS115" s="3" t="str">
        <f t="shared" si="132"/>
        <v>Forráshiányos a feladat!</v>
      </c>
      <c r="AU115" s="185"/>
      <c r="AV115" s="185" t="s">
        <v>133</v>
      </c>
      <c r="AW115" s="186">
        <f>COUNTA($G$3:G115)</f>
        <v>112</v>
      </c>
      <c r="AY115" s="9">
        <f>VLOOKUP($G115,Összesítő!$B:$F,3,FALSE)</f>
        <v>4217</v>
      </c>
      <c r="AZ115" s="9">
        <f t="shared" si="133"/>
        <v>0</v>
      </c>
      <c r="BA115" s="5">
        <f t="shared" si="134"/>
        <v>1</v>
      </c>
      <c r="BB115" s="5" t="str">
        <f t="shared" si="135"/>
        <v>H</v>
      </c>
      <c r="BC115" s="5">
        <f t="shared" si="136"/>
        <v>0</v>
      </c>
      <c r="BD115" s="5">
        <f t="shared" si="137"/>
        <v>0</v>
      </c>
      <c r="BE115" s="5">
        <f t="shared" si="138"/>
        <v>0</v>
      </c>
      <c r="BF115" s="9" t="str">
        <f t="shared" si="139"/>
        <v>Nem rövidtávú a feladat.</v>
      </c>
      <c r="BG115" s="5">
        <f t="shared" si="140"/>
        <v>1</v>
      </c>
      <c r="BH115" s="5">
        <f t="shared" si="141"/>
        <v>1</v>
      </c>
      <c r="BI115" s="5">
        <f t="shared" si="142"/>
        <v>1</v>
      </c>
      <c r="BJ115" s="5">
        <f t="shared" si="143"/>
        <v>1</v>
      </c>
      <c r="BK115" s="5">
        <f t="shared" si="144"/>
        <v>1</v>
      </c>
      <c r="BL115" s="4" t="str">
        <f t="shared" si="145"/>
        <v>Forráshiányos a feladat!</v>
      </c>
      <c r="BM115" s="5">
        <f t="shared" si="146"/>
        <v>0</v>
      </c>
      <c r="BN115" s="5">
        <f t="shared" si="147"/>
        <v>1</v>
      </c>
      <c r="BO115" s="5">
        <f t="shared" si="148"/>
        <v>0</v>
      </c>
      <c r="BP115" s="5">
        <f t="shared" si="149"/>
        <v>0</v>
      </c>
      <c r="BQ115" s="5">
        <f t="shared" si="150"/>
        <v>0</v>
      </c>
      <c r="BR115" s="9">
        <f t="shared" si="151"/>
        <v>0</v>
      </c>
      <c r="BS115" s="5">
        <f t="shared" si="152"/>
        <v>0</v>
      </c>
      <c r="BT115" s="5">
        <f t="shared" si="153"/>
        <v>0</v>
      </c>
      <c r="BU115" s="5">
        <f t="shared" si="154"/>
        <v>1</v>
      </c>
      <c r="BV115" s="5">
        <f t="shared" si="155"/>
        <v>1</v>
      </c>
      <c r="BW115" s="5">
        <f t="shared" si="156"/>
        <v>1</v>
      </c>
      <c r="BX115" s="5">
        <f t="shared" si="157"/>
        <v>1</v>
      </c>
      <c r="BY115" s="5">
        <f t="shared" si="158"/>
        <v>1</v>
      </c>
      <c r="BZ115" s="5">
        <f t="shared" si="159"/>
        <v>1</v>
      </c>
      <c r="CA115" s="5">
        <f t="shared" si="160"/>
        <v>1</v>
      </c>
      <c r="CB115" s="5">
        <f t="shared" si="161"/>
        <v>1</v>
      </c>
      <c r="CC115" s="5">
        <f t="shared" si="162"/>
        <v>1</v>
      </c>
      <c r="CD115" s="5" t="str">
        <f t="shared" si="163"/>
        <v>?</v>
      </c>
      <c r="CE115" s="4" t="str">
        <f t="shared" si="164"/>
        <v>Kitöltés rendben!</v>
      </c>
      <c r="CF115" s="5">
        <f t="shared" si="165"/>
        <v>1</v>
      </c>
      <c r="CG115" s="5">
        <f t="shared" si="166"/>
        <v>0</v>
      </c>
      <c r="CH115" s="5">
        <f t="shared" si="167"/>
        <v>1</v>
      </c>
    </row>
    <row r="116" spans="1:86" s="2" customFormat="1" ht="31.5" hidden="1" x14ac:dyDescent="0.25">
      <c r="A116" s="1" t="str">
        <f t="shared" si="127"/>
        <v>Kitöltés rendben!</v>
      </c>
      <c r="B116" s="184">
        <v>1</v>
      </c>
      <c r="C116" s="183" t="s">
        <v>438</v>
      </c>
      <c r="D116" s="185" t="s">
        <v>435</v>
      </c>
      <c r="E116" s="185" t="s">
        <v>413</v>
      </c>
      <c r="F116" s="186" t="str">
        <f>VLOOKUP($G116,Összesítő!$B:$F,2,FALSE)</f>
        <v>21-20880-1-001-01-01</v>
      </c>
      <c r="G116" s="183" t="s">
        <v>318</v>
      </c>
      <c r="H116" s="186" t="str">
        <f>AY116&amp;"_"&amp;AW116&amp;"_FIV_"&amp;LEFT(Előlap!$B$6,4)</f>
        <v>4217_113_FIV_2026</v>
      </c>
      <c r="I116" s="186" t="str">
        <f>VLOOKUP($G116,Összesítő!$B:$F,5,FALSE)</f>
        <v>Hosszúpereszteg - Szajk üdülőterület</v>
      </c>
      <c r="J116" s="186" t="str">
        <f>VLOOKUP($G116,Összesítő!$B:$F,4,FALSE)</f>
        <v>Hosszúpereszteg Község Önkormányzata</v>
      </c>
      <c r="K116" s="7">
        <f t="shared" si="128"/>
        <v>32</v>
      </c>
      <c r="L116" s="184">
        <v>2027</v>
      </c>
      <c r="M116" s="184">
        <v>2027</v>
      </c>
      <c r="N116" s="13">
        <v>32</v>
      </c>
      <c r="O116" s="8">
        <v>0</v>
      </c>
      <c r="P116" s="8">
        <v>0</v>
      </c>
      <c r="R116" s="8">
        <v>32</v>
      </c>
      <c r="S116" s="8">
        <v>0</v>
      </c>
      <c r="T116" s="8">
        <v>0</v>
      </c>
      <c r="U116" s="8">
        <v>0</v>
      </c>
      <c r="V116" s="8">
        <v>0</v>
      </c>
      <c r="W116" s="8">
        <v>0</v>
      </c>
      <c r="X116" s="8">
        <v>0</v>
      </c>
      <c r="Y116" s="8">
        <v>0</v>
      </c>
      <c r="Z116" s="8">
        <v>0</v>
      </c>
      <c r="AA116" s="8">
        <v>0</v>
      </c>
      <c r="AB116" s="8">
        <v>0</v>
      </c>
      <c r="AC116" s="7">
        <f t="shared" si="129"/>
        <v>32</v>
      </c>
      <c r="AD116" s="3" t="str">
        <f t="shared" si="130"/>
        <v>A forrás egyenlő a költséggel (I.ütem).</v>
      </c>
      <c r="AF116" s="8">
        <v>0</v>
      </c>
      <c r="AG116" s="8">
        <v>0</v>
      </c>
      <c r="AH116" s="8">
        <v>0</v>
      </c>
      <c r="AI116" s="8">
        <v>0</v>
      </c>
      <c r="AJ116" s="8">
        <v>0</v>
      </c>
      <c r="AK116" s="8">
        <v>0</v>
      </c>
      <c r="AL116" s="8">
        <v>0</v>
      </c>
      <c r="AM116" s="8">
        <v>0</v>
      </c>
      <c r="AN116" s="8">
        <v>0</v>
      </c>
      <c r="AO116" s="8">
        <v>0</v>
      </c>
      <c r="AP116" s="8">
        <v>0</v>
      </c>
      <c r="AQ116" s="7">
        <f t="shared" si="131"/>
        <v>0</v>
      </c>
      <c r="AR116" s="183" t="s">
        <v>415</v>
      </c>
      <c r="AS116" s="3" t="str">
        <f t="shared" si="132"/>
        <v>Nem hosszútávú a feladat.</v>
      </c>
      <c r="AU116" s="185"/>
      <c r="AV116" s="185" t="s">
        <v>133</v>
      </c>
      <c r="AW116" s="186">
        <f>COUNTA($G$3:G116)</f>
        <v>113</v>
      </c>
      <c r="AY116" s="9">
        <f>VLOOKUP($G116,Összesítő!$B:$F,3,FALSE)</f>
        <v>4217</v>
      </c>
      <c r="AZ116" s="9">
        <f t="shared" si="133"/>
        <v>0</v>
      </c>
      <c r="BA116" s="5">
        <f t="shared" si="134"/>
        <v>1</v>
      </c>
      <c r="BB116" s="5" t="str">
        <f t="shared" si="135"/>
        <v>R</v>
      </c>
      <c r="BC116" s="5">
        <f t="shared" si="136"/>
        <v>1</v>
      </c>
      <c r="BD116" s="5">
        <f t="shared" si="137"/>
        <v>0</v>
      </c>
      <c r="BE116" s="5">
        <f t="shared" si="138"/>
        <v>0</v>
      </c>
      <c r="BF116" s="9" t="str">
        <f t="shared" si="139"/>
        <v>A forrás egyenlő a költséggel (I.ütem).</v>
      </c>
      <c r="BG116" s="5">
        <f t="shared" si="140"/>
        <v>1</v>
      </c>
      <c r="BH116" s="5">
        <f t="shared" si="141"/>
        <v>1</v>
      </c>
      <c r="BI116" s="5">
        <f t="shared" si="142"/>
        <v>0</v>
      </c>
      <c r="BJ116" s="5">
        <f t="shared" si="143"/>
        <v>1</v>
      </c>
      <c r="BK116" s="5">
        <f t="shared" si="144"/>
        <v>1</v>
      </c>
      <c r="BL116" s="4" t="str">
        <f t="shared" si="145"/>
        <v>Nem hosszútávú a feladat.</v>
      </c>
      <c r="BM116" s="5">
        <f t="shared" si="146"/>
        <v>1</v>
      </c>
      <c r="BN116" s="5">
        <f t="shared" si="147"/>
        <v>0</v>
      </c>
      <c r="BO116" s="5">
        <f t="shared" si="148"/>
        <v>0</v>
      </c>
      <c r="BP116" s="5">
        <f t="shared" si="149"/>
        <v>0</v>
      </c>
      <c r="BQ116" s="5">
        <f t="shared" si="150"/>
        <v>0</v>
      </c>
      <c r="BR116" s="9" t="str">
        <f t="shared" si="151"/>
        <v>Nincs hosszútávú terv!</v>
      </c>
      <c r="BS116" s="5">
        <f t="shared" si="152"/>
        <v>0</v>
      </c>
      <c r="BT116" s="5">
        <f t="shared" si="153"/>
        <v>0</v>
      </c>
      <c r="BU116" s="5">
        <f t="shared" si="154"/>
        <v>1</v>
      </c>
      <c r="BV116" s="5">
        <f t="shared" si="155"/>
        <v>1</v>
      </c>
      <c r="BW116" s="5">
        <f t="shared" si="156"/>
        <v>1</v>
      </c>
      <c r="BX116" s="5">
        <f t="shared" si="157"/>
        <v>1</v>
      </c>
      <c r="BY116" s="5">
        <f t="shared" si="158"/>
        <v>1</v>
      </c>
      <c r="BZ116" s="5">
        <f t="shared" si="159"/>
        <v>1</v>
      </c>
      <c r="CA116" s="5">
        <f t="shared" si="160"/>
        <v>1</v>
      </c>
      <c r="CB116" s="5">
        <f t="shared" si="161"/>
        <v>1</v>
      </c>
      <c r="CC116" s="5">
        <f t="shared" si="162"/>
        <v>1</v>
      </c>
      <c r="CD116" s="5" t="str">
        <f t="shared" si="163"/>
        <v>?</v>
      </c>
      <c r="CE116" s="4" t="str">
        <f t="shared" si="164"/>
        <v>Kitöltés rendben!</v>
      </c>
      <c r="CF116" s="5">
        <f t="shared" si="165"/>
        <v>1</v>
      </c>
      <c r="CG116" s="5">
        <f t="shared" si="166"/>
        <v>1</v>
      </c>
      <c r="CH116" s="5">
        <f t="shared" si="167"/>
        <v>0</v>
      </c>
    </row>
    <row r="117" spans="1:86" s="2" customFormat="1" ht="31.5" hidden="1" x14ac:dyDescent="0.25">
      <c r="A117" s="1" t="str">
        <f t="shared" ref="A117" si="168">IF($G117="","Nincs VKR kiválasztva!",CE117)</f>
        <v>Kitöltés rendben!</v>
      </c>
      <c r="B117" s="207">
        <v>1</v>
      </c>
      <c r="C117" s="206" t="s">
        <v>112</v>
      </c>
      <c r="D117" s="208" t="s">
        <v>456</v>
      </c>
      <c r="E117" s="208" t="s">
        <v>413</v>
      </c>
      <c r="F117" s="209" t="str">
        <f>VLOOKUP($G117,Összesítő!$B:$F,2,FALSE)</f>
        <v>21-20880-1-001-01-01</v>
      </c>
      <c r="G117" s="206" t="s">
        <v>318</v>
      </c>
      <c r="H117" s="209" t="str">
        <f>AY117&amp;"_"&amp;AW117&amp;"_FIV_"&amp;LEFT(Előlap!$B$6,4)</f>
        <v>4217_114_FIV_2026</v>
      </c>
      <c r="I117" s="209" t="str">
        <f>VLOOKUP($G117,Összesítő!$B:$F,5,FALSE)</f>
        <v>Hosszúpereszteg - Szajk üdülőterület</v>
      </c>
      <c r="J117" s="209" t="str">
        <f>VLOOKUP($G117,Összesítő!$B:$F,4,FALSE)</f>
        <v>Hosszúpereszteg Község Önkormányzata</v>
      </c>
      <c r="K117" s="7">
        <f t="shared" ref="K117" si="169">N117+O117</f>
        <v>0</v>
      </c>
      <c r="L117" s="207">
        <v>2027</v>
      </c>
      <c r="M117" s="207">
        <v>2027</v>
      </c>
      <c r="N117" s="13">
        <v>0</v>
      </c>
      <c r="O117" s="8">
        <v>0</v>
      </c>
      <c r="P117" s="8">
        <v>0</v>
      </c>
      <c r="R117" s="8">
        <v>0</v>
      </c>
      <c r="S117" s="8">
        <v>0</v>
      </c>
      <c r="T117" s="8">
        <v>0</v>
      </c>
      <c r="U117" s="8">
        <v>0</v>
      </c>
      <c r="V117" s="8">
        <v>0</v>
      </c>
      <c r="W117" s="8">
        <v>0</v>
      </c>
      <c r="X117" s="8">
        <v>0</v>
      </c>
      <c r="Y117" s="8">
        <v>0</v>
      </c>
      <c r="Z117" s="8">
        <v>0</v>
      </c>
      <c r="AA117" s="8">
        <v>0</v>
      </c>
      <c r="AB117" s="8">
        <v>0</v>
      </c>
      <c r="AC117" s="7">
        <f t="shared" ref="AC117" si="170">SUM(R117:AB117)</f>
        <v>0</v>
      </c>
      <c r="AD117" s="3" t="str">
        <f t="shared" ref="AD117" si="171">IF($G117="","Nincs VKR kiválasztva!",IF(BA117=0,"Hiányos kitöltés!",BF117))</f>
        <v>A forrás egyenlő a költséggel (I.ütem).</v>
      </c>
      <c r="AF117" s="8">
        <v>0</v>
      </c>
      <c r="AG117" s="8">
        <v>0</v>
      </c>
      <c r="AH117" s="8">
        <v>0</v>
      </c>
      <c r="AI117" s="8">
        <v>0</v>
      </c>
      <c r="AJ117" s="8">
        <v>0</v>
      </c>
      <c r="AK117" s="8">
        <v>0</v>
      </c>
      <c r="AL117" s="8">
        <v>0</v>
      </c>
      <c r="AM117" s="8">
        <v>0</v>
      </c>
      <c r="AN117" s="8">
        <v>0</v>
      </c>
      <c r="AO117" s="8">
        <v>0</v>
      </c>
      <c r="AP117" s="8">
        <v>0</v>
      </c>
      <c r="AQ117" s="7">
        <f t="shared" ref="AQ117" si="172">SUM(AF117:AP117)</f>
        <v>0</v>
      </c>
      <c r="AR117" s="206" t="s">
        <v>415</v>
      </c>
      <c r="AS117" s="3" t="str">
        <f t="shared" si="132"/>
        <v>Nem hosszútávú a feladat.</v>
      </c>
      <c r="AU117" s="208" t="s">
        <v>478</v>
      </c>
      <c r="AV117" s="208" t="s">
        <v>133</v>
      </c>
      <c r="AW117" s="209">
        <f>COUNTA($G$3:G117)</f>
        <v>114</v>
      </c>
      <c r="AY117" s="9">
        <f>VLOOKUP($G117,Összesítő!$B:$F,3,FALSE)</f>
        <v>4217</v>
      </c>
      <c r="AZ117" s="9">
        <f t="shared" si="133"/>
        <v>39</v>
      </c>
      <c r="BA117" s="5">
        <f t="shared" si="134"/>
        <v>1</v>
      </c>
      <c r="BB117" s="5" t="str">
        <f t="shared" si="135"/>
        <v>R</v>
      </c>
      <c r="BC117" s="5">
        <f t="shared" ref="BC117" si="173">IF(OR(BB117="R",BB117="RH"),1,0)</f>
        <v>1</v>
      </c>
      <c r="BD117" s="5">
        <f t="shared" si="137"/>
        <v>0</v>
      </c>
      <c r="BE117" s="5">
        <f t="shared" si="138"/>
        <v>0</v>
      </c>
      <c r="BF117" s="9" t="str">
        <f t="shared" si="139"/>
        <v>A forrás egyenlő a költséggel (I.ütem).</v>
      </c>
      <c r="BG117" s="5">
        <f t="shared" si="140"/>
        <v>1</v>
      </c>
      <c r="BH117" s="5">
        <f t="shared" si="141"/>
        <v>1</v>
      </c>
      <c r="BI117" s="5">
        <f t="shared" si="142"/>
        <v>0</v>
      </c>
      <c r="BJ117" s="5">
        <f t="shared" si="143"/>
        <v>1</v>
      </c>
      <c r="BK117" s="5">
        <f t="shared" ref="BK117" si="174">IF(AND($BJ117=1,$O117=$AQ117),1,IF(AND($BJ117=1,$O117&gt;$AQ117,AR117="igen"),1,0))</f>
        <v>1</v>
      </c>
      <c r="BL117" s="4" t="str">
        <f t="shared" si="145"/>
        <v>Nem hosszútávú a feladat.</v>
      </c>
      <c r="BM117" s="5">
        <f t="shared" si="146"/>
        <v>1</v>
      </c>
      <c r="BN117" s="5">
        <f t="shared" si="147"/>
        <v>0</v>
      </c>
      <c r="BO117" s="5">
        <f t="shared" si="148"/>
        <v>1</v>
      </c>
      <c r="BP117" s="5">
        <f t="shared" si="149"/>
        <v>0</v>
      </c>
      <c r="BQ117" s="5">
        <f t="shared" si="150"/>
        <v>1</v>
      </c>
      <c r="BR117" s="9" t="str">
        <f t="shared" si="151"/>
        <v>Nincs hosszútávú terv!</v>
      </c>
      <c r="BS117" s="5">
        <f t="shared" si="152"/>
        <v>1</v>
      </c>
      <c r="BT117" s="5">
        <f t="shared" si="153"/>
        <v>0</v>
      </c>
      <c r="BU117" s="5">
        <f t="shared" si="154"/>
        <v>1</v>
      </c>
      <c r="BV117" s="5">
        <f t="shared" si="155"/>
        <v>1</v>
      </c>
      <c r="BW117" s="5">
        <f t="shared" si="156"/>
        <v>1</v>
      </c>
      <c r="BX117" s="5">
        <f t="shared" si="157"/>
        <v>1</v>
      </c>
      <c r="BY117" s="5">
        <f t="shared" si="158"/>
        <v>1</v>
      </c>
      <c r="BZ117" s="5">
        <f t="shared" si="159"/>
        <v>1</v>
      </c>
      <c r="CA117" s="5">
        <f t="shared" si="160"/>
        <v>1</v>
      </c>
      <c r="CB117" s="5">
        <f t="shared" si="161"/>
        <v>1</v>
      </c>
      <c r="CC117" s="5">
        <f t="shared" si="162"/>
        <v>1</v>
      </c>
      <c r="CD117" s="5" t="str">
        <f t="shared" si="163"/>
        <v>?</v>
      </c>
      <c r="CE117" s="4" t="str">
        <f t="shared" ref="CE117" si="175">IF($BA117=0,$CD117,IF($BG117=0,"I. ütem forrása nincs kitöltve!",IF($BJ117=0,"II. ütem forrása nincs kitöltve!",IF($BD117=1,"Költségek üteme nem megfelelő (az időtartam és a költség üteme eltér)!",IF(AND(BH117=0,$BA117=1,$BJ117=1,$BD117=1),"Kötelező cellák kitöltve, de az I. ütem forrása hibás!",IF(AND(BJ117=0,$BA117=1,$BJ117=1,$BD117=1),"Kötelező cellák kitöltve, de a II. ütem forrása hibás!",IF(AND($BO117=1,$AZ117&lt;30),"Nullás a rövidtávú feladat és rövid (hiányzik) a hozzá tartozó indoklás!",IF(AND($BP117=1,$AZ117&lt;30),"Nullás a hosszútávú feladat és rövid (hiányzik) a hozzá tartozó indoklás!",IF(AND(BN117=1,C117="2011_RENDKÍVÜLI"),"II. ütemre nem tervezhet Rendkívüli feladatot!",IF(BH117=0,AD117,IF(BK117=0,AS117,IF(AND(BC117=1,$P117&gt;$N117),"EM rendelet 2. melléklet terhére elszámolt költség nem lehet nagyobb az I. ütemre tervezett tényleges költségnél!",IF($AC117&gt;$N117,"Többlet forrást jelölt meg az I. ütemnél! A forrás ne legyen több a költségnél.",IF($AQ117&gt;$O117,"Többlet forrást jelölt meg a II. ütemnél! A forrás ne legyen több a költségnél.","Kitöltés rendben!"))))))))))))))</f>
        <v>Kitöltés rendben!</v>
      </c>
      <c r="CF117" s="5">
        <f t="shared" ref="CF117" si="176">IF(A117="Kitöltés rendben!",1,0)</f>
        <v>1</v>
      </c>
      <c r="CG117" s="5">
        <f t="shared" si="166"/>
        <v>1</v>
      </c>
      <c r="CH117" s="5">
        <f t="shared" si="167"/>
        <v>0</v>
      </c>
    </row>
    <row r="118" spans="1:86" s="2" customFormat="1" ht="150" hidden="1" x14ac:dyDescent="0.25">
      <c r="A118" s="1" t="str">
        <f t="shared" si="127"/>
        <v>Kitöltés rendben!</v>
      </c>
      <c r="B118" s="184">
        <v>2</v>
      </c>
      <c r="C118" s="183" t="s">
        <v>86</v>
      </c>
      <c r="D118" s="185" t="s">
        <v>414</v>
      </c>
      <c r="E118" s="185" t="s">
        <v>413</v>
      </c>
      <c r="F118" s="186" t="str">
        <f>VLOOKUP($G118,Összesítő!$B:$F,2,FALSE)</f>
        <v>21-11679-1-006-01-15</v>
      </c>
      <c r="G118" s="183" t="s">
        <v>258</v>
      </c>
      <c r="H118" s="186" t="str">
        <f>AY118&amp;"_"&amp;AW118&amp;"_FIV_"&amp;LEFT(Előlap!$B$6,4)</f>
        <v>4202_115_FIV_2026</v>
      </c>
      <c r="I118" s="186" t="str">
        <f>VLOOKUP($G118,Összesítő!$B:$F,5,FALSE)</f>
        <v>Jánosháza, Duka, Karakó, Kemenespálfa, Kissomlyó, Nemeskeresztúr</v>
      </c>
      <c r="J118" s="186" t="str">
        <f>VLOOKUP($G118,Összesítő!$B:$F,4,FALSE)</f>
        <v>Jánosháza Város Önkormányzata, Duka Község Önkormányzata, Karakó Község Önkormányzata, Kemenespálfa Községi Önkormányzat, Kissomlyó Község Önkormányzata, Nemeskeresztúr Község Önkormányzata</v>
      </c>
      <c r="K118" s="7">
        <f t="shared" si="128"/>
        <v>35000</v>
      </c>
      <c r="L118" s="184">
        <v>2028</v>
      </c>
      <c r="M118" s="184">
        <v>2036</v>
      </c>
      <c r="N118" s="13">
        <v>0</v>
      </c>
      <c r="O118" s="8">
        <v>35000</v>
      </c>
      <c r="P118" s="8">
        <v>0</v>
      </c>
      <c r="R118" s="8">
        <v>0</v>
      </c>
      <c r="S118" s="8">
        <v>0</v>
      </c>
      <c r="T118" s="8">
        <v>0</v>
      </c>
      <c r="U118" s="8">
        <v>0</v>
      </c>
      <c r="V118" s="8">
        <v>0</v>
      </c>
      <c r="W118" s="8">
        <v>0</v>
      </c>
      <c r="X118" s="8">
        <v>0</v>
      </c>
      <c r="Y118" s="8">
        <v>0</v>
      </c>
      <c r="Z118" s="8">
        <v>0</v>
      </c>
      <c r="AA118" s="8">
        <v>0</v>
      </c>
      <c r="AB118" s="8">
        <v>0</v>
      </c>
      <c r="AC118" s="7">
        <f t="shared" si="129"/>
        <v>0</v>
      </c>
      <c r="AD118" s="3" t="str">
        <f t="shared" si="130"/>
        <v>Nem rövidtávú a feladat.</v>
      </c>
      <c r="AF118" s="8">
        <v>1050</v>
      </c>
      <c r="AG118" s="8">
        <v>0</v>
      </c>
      <c r="AH118" s="8">
        <v>0</v>
      </c>
      <c r="AI118" s="8">
        <v>0</v>
      </c>
      <c r="AJ118" s="8">
        <v>0</v>
      </c>
      <c r="AK118" s="8">
        <v>0</v>
      </c>
      <c r="AL118" s="8">
        <v>0</v>
      </c>
      <c r="AM118" s="8">
        <v>0</v>
      </c>
      <c r="AN118" s="8">
        <v>0</v>
      </c>
      <c r="AO118" s="8">
        <v>0</v>
      </c>
      <c r="AP118" s="8">
        <v>0</v>
      </c>
      <c r="AQ118" s="7">
        <f t="shared" si="131"/>
        <v>1050</v>
      </c>
      <c r="AR118" s="183" t="s">
        <v>415</v>
      </c>
      <c r="AS118" s="3" t="str">
        <f t="shared" si="132"/>
        <v>Forráshiányos a feladat!</v>
      </c>
      <c r="AU118" s="185"/>
      <c r="AV118" s="185" t="s">
        <v>133</v>
      </c>
      <c r="AW118" s="186">
        <f>COUNTA($G$3:G118)</f>
        <v>115</v>
      </c>
      <c r="AY118" s="9">
        <f>VLOOKUP($G118,Összesítő!$B:$F,3,FALSE)</f>
        <v>4202</v>
      </c>
      <c r="AZ118" s="9">
        <f t="shared" si="133"/>
        <v>0</v>
      </c>
      <c r="BA118" s="5">
        <f t="shared" si="134"/>
        <v>1</v>
      </c>
      <c r="BB118" s="5" t="str">
        <f t="shared" si="135"/>
        <v>H</v>
      </c>
      <c r="BC118" s="5">
        <f t="shared" si="136"/>
        <v>0</v>
      </c>
      <c r="BD118" s="5">
        <f t="shared" si="137"/>
        <v>0</v>
      </c>
      <c r="BE118" s="5">
        <f t="shared" si="138"/>
        <v>0</v>
      </c>
      <c r="BF118" s="9" t="str">
        <f t="shared" si="139"/>
        <v>Nem rövidtávú a feladat.</v>
      </c>
      <c r="BG118" s="5">
        <f t="shared" si="140"/>
        <v>1</v>
      </c>
      <c r="BH118" s="5">
        <f t="shared" si="141"/>
        <v>1</v>
      </c>
      <c r="BI118" s="5">
        <f t="shared" si="142"/>
        <v>1</v>
      </c>
      <c r="BJ118" s="5">
        <f t="shared" si="143"/>
        <v>1</v>
      </c>
      <c r="BK118" s="5">
        <f t="shared" si="144"/>
        <v>1</v>
      </c>
      <c r="BL118" s="4" t="str">
        <f t="shared" si="145"/>
        <v>Forráshiányos a feladat!</v>
      </c>
      <c r="BM118" s="5">
        <f t="shared" si="146"/>
        <v>0</v>
      </c>
      <c r="BN118" s="5">
        <f t="shared" si="147"/>
        <v>1</v>
      </c>
      <c r="BO118" s="5">
        <f t="shared" si="148"/>
        <v>0</v>
      </c>
      <c r="BP118" s="5">
        <f t="shared" si="149"/>
        <v>0</v>
      </c>
      <c r="BQ118" s="5">
        <f t="shared" si="150"/>
        <v>0</v>
      </c>
      <c r="BR118" s="9">
        <f t="shared" si="151"/>
        <v>0</v>
      </c>
      <c r="BS118" s="5">
        <f t="shared" si="152"/>
        <v>0</v>
      </c>
      <c r="BT118" s="5">
        <f t="shared" si="153"/>
        <v>0</v>
      </c>
      <c r="BU118" s="5">
        <f t="shared" si="154"/>
        <v>1</v>
      </c>
      <c r="BV118" s="5">
        <f t="shared" si="155"/>
        <v>1</v>
      </c>
      <c r="BW118" s="5">
        <f t="shared" si="156"/>
        <v>1</v>
      </c>
      <c r="BX118" s="5">
        <f t="shared" si="157"/>
        <v>1</v>
      </c>
      <c r="BY118" s="5">
        <f t="shared" si="158"/>
        <v>1</v>
      </c>
      <c r="BZ118" s="5">
        <f t="shared" si="159"/>
        <v>1</v>
      </c>
      <c r="CA118" s="5">
        <f t="shared" si="160"/>
        <v>1</v>
      </c>
      <c r="CB118" s="5">
        <f t="shared" si="161"/>
        <v>1</v>
      </c>
      <c r="CC118" s="5">
        <f t="shared" si="162"/>
        <v>1</v>
      </c>
      <c r="CD118" s="5" t="str">
        <f t="shared" si="163"/>
        <v>?</v>
      </c>
      <c r="CE118" s="4" t="str">
        <f t="shared" si="164"/>
        <v>Kitöltés rendben!</v>
      </c>
      <c r="CF118" s="5">
        <f t="shared" si="165"/>
        <v>1</v>
      </c>
      <c r="CG118" s="5">
        <f t="shared" si="166"/>
        <v>0</v>
      </c>
      <c r="CH118" s="5">
        <f t="shared" si="167"/>
        <v>1</v>
      </c>
    </row>
    <row r="119" spans="1:86" s="2" customFormat="1" ht="150" hidden="1" x14ac:dyDescent="0.25">
      <c r="A119" s="1" t="str">
        <f t="shared" si="127"/>
        <v>Kitöltés rendben!</v>
      </c>
      <c r="B119" s="184">
        <v>2</v>
      </c>
      <c r="C119" s="183" t="s">
        <v>86</v>
      </c>
      <c r="D119" s="185" t="s">
        <v>440</v>
      </c>
      <c r="E119" s="185" t="s">
        <v>413</v>
      </c>
      <c r="F119" s="186" t="str">
        <f>VLOOKUP($G119,Összesítő!$B:$F,2,FALSE)</f>
        <v>21-11679-1-006-01-15</v>
      </c>
      <c r="G119" s="183" t="s">
        <v>258</v>
      </c>
      <c r="H119" s="186" t="str">
        <f>AY119&amp;"_"&amp;AW119&amp;"_FIV_"&amp;LEFT(Előlap!$B$6,4)</f>
        <v>4202_116_FIV_2026</v>
      </c>
      <c r="I119" s="186" t="str">
        <f>VLOOKUP($G119,Összesítő!$B:$F,5,FALSE)</f>
        <v>Jánosháza, Duka, Karakó, Kemenespálfa, Kissomlyó, Nemeskeresztúr</v>
      </c>
      <c r="J119" s="186" t="str">
        <f>VLOOKUP($G119,Összesítő!$B:$F,4,FALSE)</f>
        <v>Jánosháza Város Önkormányzata, Duka Község Önkormányzata, Karakó Község Önkormányzata, Kemenespálfa Községi Önkormányzat, Kissomlyó Község Önkormányzata, Nemeskeresztúr Község Önkormányzata</v>
      </c>
      <c r="K119" s="7">
        <f t="shared" si="128"/>
        <v>35000</v>
      </c>
      <c r="L119" s="184">
        <v>2028</v>
      </c>
      <c r="M119" s="184">
        <v>2036</v>
      </c>
      <c r="N119" s="13">
        <v>0</v>
      </c>
      <c r="O119" s="8">
        <v>35000</v>
      </c>
      <c r="P119" s="8">
        <v>0</v>
      </c>
      <c r="R119" s="8">
        <v>0</v>
      </c>
      <c r="S119" s="8">
        <v>0</v>
      </c>
      <c r="T119" s="8">
        <v>0</v>
      </c>
      <c r="U119" s="8">
        <v>0</v>
      </c>
      <c r="V119" s="8">
        <v>0</v>
      </c>
      <c r="W119" s="8">
        <v>0</v>
      </c>
      <c r="X119" s="8">
        <v>0</v>
      </c>
      <c r="Y119" s="8">
        <v>0</v>
      </c>
      <c r="Z119" s="8">
        <v>0</v>
      </c>
      <c r="AA119" s="8">
        <v>0</v>
      </c>
      <c r="AB119" s="8">
        <v>0</v>
      </c>
      <c r="AC119" s="7">
        <f t="shared" si="129"/>
        <v>0</v>
      </c>
      <c r="AD119" s="3" t="str">
        <f t="shared" si="130"/>
        <v>Nem rövidtávú a feladat.</v>
      </c>
      <c r="AF119" s="8">
        <v>1050</v>
      </c>
      <c r="AG119" s="8">
        <v>0</v>
      </c>
      <c r="AH119" s="8">
        <v>0</v>
      </c>
      <c r="AI119" s="8">
        <v>0</v>
      </c>
      <c r="AJ119" s="8">
        <v>0</v>
      </c>
      <c r="AK119" s="8">
        <v>0</v>
      </c>
      <c r="AL119" s="8">
        <v>0</v>
      </c>
      <c r="AM119" s="8">
        <v>0</v>
      </c>
      <c r="AN119" s="8">
        <v>0</v>
      </c>
      <c r="AO119" s="8">
        <v>0</v>
      </c>
      <c r="AP119" s="8">
        <v>0</v>
      </c>
      <c r="AQ119" s="7">
        <f t="shared" si="131"/>
        <v>1050</v>
      </c>
      <c r="AR119" s="183" t="s">
        <v>415</v>
      </c>
      <c r="AS119" s="3" t="str">
        <f t="shared" si="132"/>
        <v>Forráshiányos a feladat!</v>
      </c>
      <c r="AU119" s="185"/>
      <c r="AV119" s="185" t="s">
        <v>133</v>
      </c>
      <c r="AW119" s="186">
        <f>COUNTA($G$3:G119)</f>
        <v>116</v>
      </c>
      <c r="AY119" s="9">
        <f>VLOOKUP($G119,Összesítő!$B:$F,3,FALSE)</f>
        <v>4202</v>
      </c>
      <c r="AZ119" s="9">
        <f t="shared" si="133"/>
        <v>0</v>
      </c>
      <c r="BA119" s="5">
        <f t="shared" si="134"/>
        <v>1</v>
      </c>
      <c r="BB119" s="5" t="str">
        <f t="shared" si="135"/>
        <v>H</v>
      </c>
      <c r="BC119" s="5">
        <f t="shared" si="136"/>
        <v>0</v>
      </c>
      <c r="BD119" s="5">
        <f t="shared" si="137"/>
        <v>0</v>
      </c>
      <c r="BE119" s="5">
        <f t="shared" si="138"/>
        <v>0</v>
      </c>
      <c r="BF119" s="9" t="str">
        <f t="shared" si="139"/>
        <v>Nem rövidtávú a feladat.</v>
      </c>
      <c r="BG119" s="5">
        <f t="shared" si="140"/>
        <v>1</v>
      </c>
      <c r="BH119" s="5">
        <f t="shared" si="141"/>
        <v>1</v>
      </c>
      <c r="BI119" s="5">
        <f t="shared" si="142"/>
        <v>1</v>
      </c>
      <c r="BJ119" s="5">
        <f t="shared" si="143"/>
        <v>1</v>
      </c>
      <c r="BK119" s="5">
        <f t="shared" si="144"/>
        <v>1</v>
      </c>
      <c r="BL119" s="4" t="str">
        <f t="shared" si="145"/>
        <v>Forráshiányos a feladat!</v>
      </c>
      <c r="BM119" s="5">
        <f t="shared" si="146"/>
        <v>0</v>
      </c>
      <c r="BN119" s="5">
        <f t="shared" si="147"/>
        <v>1</v>
      </c>
      <c r="BO119" s="5">
        <f t="shared" si="148"/>
        <v>0</v>
      </c>
      <c r="BP119" s="5">
        <f t="shared" si="149"/>
        <v>0</v>
      </c>
      <c r="BQ119" s="5">
        <f t="shared" si="150"/>
        <v>0</v>
      </c>
      <c r="BR119" s="9">
        <f t="shared" si="151"/>
        <v>0</v>
      </c>
      <c r="BS119" s="5">
        <f t="shared" si="152"/>
        <v>0</v>
      </c>
      <c r="BT119" s="5">
        <f t="shared" si="153"/>
        <v>0</v>
      </c>
      <c r="BU119" s="5">
        <f t="shared" si="154"/>
        <v>1</v>
      </c>
      <c r="BV119" s="5">
        <f t="shared" si="155"/>
        <v>1</v>
      </c>
      <c r="BW119" s="5">
        <f t="shared" si="156"/>
        <v>1</v>
      </c>
      <c r="BX119" s="5">
        <f t="shared" si="157"/>
        <v>1</v>
      </c>
      <c r="BY119" s="5">
        <f t="shared" si="158"/>
        <v>1</v>
      </c>
      <c r="BZ119" s="5">
        <f t="shared" si="159"/>
        <v>1</v>
      </c>
      <c r="CA119" s="5">
        <f t="shared" si="160"/>
        <v>1</v>
      </c>
      <c r="CB119" s="5">
        <f t="shared" si="161"/>
        <v>1</v>
      </c>
      <c r="CC119" s="5">
        <f t="shared" si="162"/>
        <v>1</v>
      </c>
      <c r="CD119" s="5" t="str">
        <f t="shared" si="163"/>
        <v>?</v>
      </c>
      <c r="CE119" s="4" t="str">
        <f t="shared" si="164"/>
        <v>Kitöltés rendben!</v>
      </c>
      <c r="CF119" s="5">
        <f t="shared" si="165"/>
        <v>1</v>
      </c>
      <c r="CG119" s="5">
        <f t="shared" si="166"/>
        <v>0</v>
      </c>
      <c r="CH119" s="5">
        <f t="shared" si="167"/>
        <v>1</v>
      </c>
    </row>
    <row r="120" spans="1:86" s="2" customFormat="1" ht="150" hidden="1" x14ac:dyDescent="0.25">
      <c r="A120" s="1" t="str">
        <f t="shared" si="127"/>
        <v>Kitöltés rendben!</v>
      </c>
      <c r="B120" s="184">
        <v>2</v>
      </c>
      <c r="C120" s="183" t="s">
        <v>101</v>
      </c>
      <c r="D120" s="185" t="s">
        <v>441</v>
      </c>
      <c r="E120" s="185" t="s">
        <v>413</v>
      </c>
      <c r="F120" s="186" t="str">
        <f>VLOOKUP($G120,Összesítő!$B:$F,2,FALSE)</f>
        <v>21-11679-1-006-01-15</v>
      </c>
      <c r="G120" s="183" t="s">
        <v>258</v>
      </c>
      <c r="H120" s="186" t="str">
        <f>AY120&amp;"_"&amp;AW120&amp;"_FIV_"&amp;LEFT(Előlap!$B$6,4)</f>
        <v>4202_117_FIV_2026</v>
      </c>
      <c r="I120" s="186" t="str">
        <f>VLOOKUP($G120,Összesítő!$B:$F,5,FALSE)</f>
        <v>Jánosháza, Duka, Karakó, Kemenespálfa, Kissomlyó, Nemeskeresztúr</v>
      </c>
      <c r="J120" s="186" t="str">
        <f>VLOOKUP($G120,Összesítő!$B:$F,4,FALSE)</f>
        <v>Jánosháza Város Önkormányzata, Duka Község Önkormányzata, Karakó Község Önkormányzata, Kemenespálfa Községi Önkormányzat, Kissomlyó Község Önkormányzata, Nemeskeresztúr Község Önkormányzata</v>
      </c>
      <c r="K120" s="7">
        <f t="shared" si="128"/>
        <v>25000</v>
      </c>
      <c r="L120" s="184">
        <v>2028</v>
      </c>
      <c r="M120" s="184">
        <v>2036</v>
      </c>
      <c r="N120" s="13">
        <v>0</v>
      </c>
      <c r="O120" s="8">
        <v>25000</v>
      </c>
      <c r="P120" s="8">
        <v>0</v>
      </c>
      <c r="R120" s="8">
        <v>0</v>
      </c>
      <c r="S120" s="8">
        <v>0</v>
      </c>
      <c r="T120" s="8">
        <v>0</v>
      </c>
      <c r="U120" s="8">
        <v>0</v>
      </c>
      <c r="V120" s="8">
        <v>0</v>
      </c>
      <c r="W120" s="8">
        <v>0</v>
      </c>
      <c r="X120" s="8">
        <v>0</v>
      </c>
      <c r="Y120" s="8">
        <v>0</v>
      </c>
      <c r="Z120" s="8">
        <v>0</v>
      </c>
      <c r="AA120" s="8">
        <v>0</v>
      </c>
      <c r="AB120" s="8">
        <v>0</v>
      </c>
      <c r="AC120" s="7">
        <f t="shared" si="129"/>
        <v>0</v>
      </c>
      <c r="AD120" s="3" t="str">
        <f t="shared" si="130"/>
        <v>Nem rövidtávú a feladat.</v>
      </c>
      <c r="AF120" s="8">
        <v>755</v>
      </c>
      <c r="AG120" s="8">
        <v>0</v>
      </c>
      <c r="AH120" s="8">
        <v>0</v>
      </c>
      <c r="AI120" s="8">
        <v>0</v>
      </c>
      <c r="AJ120" s="8">
        <v>0</v>
      </c>
      <c r="AK120" s="8">
        <v>0</v>
      </c>
      <c r="AL120" s="8">
        <v>0</v>
      </c>
      <c r="AM120" s="8">
        <v>0</v>
      </c>
      <c r="AN120" s="8">
        <v>0</v>
      </c>
      <c r="AO120" s="8">
        <v>0</v>
      </c>
      <c r="AP120" s="8">
        <v>0</v>
      </c>
      <c r="AQ120" s="7">
        <f t="shared" si="131"/>
        <v>755</v>
      </c>
      <c r="AR120" s="183" t="s">
        <v>415</v>
      </c>
      <c r="AS120" s="3" t="str">
        <f t="shared" si="132"/>
        <v>Forráshiányos a feladat!</v>
      </c>
      <c r="AU120" s="185"/>
      <c r="AV120" s="185" t="s">
        <v>133</v>
      </c>
      <c r="AW120" s="186">
        <f>COUNTA($G$3:G120)</f>
        <v>117</v>
      </c>
      <c r="AY120" s="9">
        <f>VLOOKUP($G120,Összesítő!$B:$F,3,FALSE)</f>
        <v>4202</v>
      </c>
      <c r="AZ120" s="9">
        <f t="shared" si="133"/>
        <v>0</v>
      </c>
      <c r="BA120" s="5">
        <f t="shared" si="134"/>
        <v>1</v>
      </c>
      <c r="BB120" s="5" t="str">
        <f t="shared" si="135"/>
        <v>H</v>
      </c>
      <c r="BC120" s="5">
        <f t="shared" si="136"/>
        <v>0</v>
      </c>
      <c r="BD120" s="5">
        <f t="shared" si="137"/>
        <v>0</v>
      </c>
      <c r="BE120" s="5">
        <f t="shared" si="138"/>
        <v>0</v>
      </c>
      <c r="BF120" s="9" t="str">
        <f t="shared" si="139"/>
        <v>Nem rövidtávú a feladat.</v>
      </c>
      <c r="BG120" s="5">
        <f t="shared" si="140"/>
        <v>1</v>
      </c>
      <c r="BH120" s="5">
        <f t="shared" si="141"/>
        <v>1</v>
      </c>
      <c r="BI120" s="5">
        <f t="shared" si="142"/>
        <v>1</v>
      </c>
      <c r="BJ120" s="5">
        <f t="shared" si="143"/>
        <v>1</v>
      </c>
      <c r="BK120" s="5">
        <f t="shared" si="144"/>
        <v>1</v>
      </c>
      <c r="BL120" s="4" t="str">
        <f t="shared" si="145"/>
        <v>Forráshiányos a feladat!</v>
      </c>
      <c r="BM120" s="5">
        <f t="shared" si="146"/>
        <v>0</v>
      </c>
      <c r="BN120" s="5">
        <f t="shared" si="147"/>
        <v>1</v>
      </c>
      <c r="BO120" s="5">
        <f t="shared" si="148"/>
        <v>0</v>
      </c>
      <c r="BP120" s="5">
        <f t="shared" si="149"/>
        <v>0</v>
      </c>
      <c r="BQ120" s="5">
        <f t="shared" si="150"/>
        <v>0</v>
      </c>
      <c r="BR120" s="9">
        <f t="shared" si="151"/>
        <v>0</v>
      </c>
      <c r="BS120" s="5">
        <f t="shared" si="152"/>
        <v>0</v>
      </c>
      <c r="BT120" s="5">
        <f t="shared" si="153"/>
        <v>0</v>
      </c>
      <c r="BU120" s="5">
        <f t="shared" si="154"/>
        <v>1</v>
      </c>
      <c r="BV120" s="5">
        <f t="shared" si="155"/>
        <v>1</v>
      </c>
      <c r="BW120" s="5">
        <f t="shared" si="156"/>
        <v>1</v>
      </c>
      <c r="BX120" s="5">
        <f t="shared" si="157"/>
        <v>1</v>
      </c>
      <c r="BY120" s="5">
        <f t="shared" si="158"/>
        <v>1</v>
      </c>
      <c r="BZ120" s="5">
        <f t="shared" si="159"/>
        <v>1</v>
      </c>
      <c r="CA120" s="5">
        <f t="shared" si="160"/>
        <v>1</v>
      </c>
      <c r="CB120" s="5">
        <f t="shared" si="161"/>
        <v>1</v>
      </c>
      <c r="CC120" s="5">
        <f t="shared" si="162"/>
        <v>1</v>
      </c>
      <c r="CD120" s="5" t="str">
        <f t="shared" si="163"/>
        <v>?</v>
      </c>
      <c r="CE120" s="4" t="str">
        <f t="shared" si="164"/>
        <v>Kitöltés rendben!</v>
      </c>
      <c r="CF120" s="5">
        <f t="shared" si="165"/>
        <v>1</v>
      </c>
      <c r="CG120" s="5">
        <f t="shared" si="166"/>
        <v>0</v>
      </c>
      <c r="CH120" s="5">
        <f t="shared" si="167"/>
        <v>1</v>
      </c>
    </row>
    <row r="121" spans="1:86" s="2" customFormat="1" ht="150" hidden="1" x14ac:dyDescent="0.25">
      <c r="A121" s="1" t="str">
        <f t="shared" si="127"/>
        <v>Kitöltés rendben!</v>
      </c>
      <c r="B121" s="184">
        <v>2</v>
      </c>
      <c r="C121" s="183" t="s">
        <v>37</v>
      </c>
      <c r="D121" s="185" t="s">
        <v>446</v>
      </c>
      <c r="E121" s="185" t="s">
        <v>413</v>
      </c>
      <c r="F121" s="186" t="str">
        <f>VLOOKUP($G121,Összesítő!$B:$F,2,FALSE)</f>
        <v>21-11679-1-006-01-15</v>
      </c>
      <c r="G121" s="183" t="s">
        <v>258</v>
      </c>
      <c r="H121" s="186" t="str">
        <f>AY121&amp;"_"&amp;AW121&amp;"_FIV_"&amp;LEFT(Előlap!$B$6,4)</f>
        <v>4202_118_FIV_2026</v>
      </c>
      <c r="I121" s="186" t="str">
        <f>VLOOKUP($G121,Összesítő!$B:$F,5,FALSE)</f>
        <v>Jánosháza, Duka, Karakó, Kemenespálfa, Kissomlyó, Nemeskeresztúr</v>
      </c>
      <c r="J121" s="186" t="str">
        <f>VLOOKUP($G121,Összesítő!$B:$F,4,FALSE)</f>
        <v>Jánosháza Város Önkormányzata, Duka Község Önkormányzata, Karakó Község Önkormányzata, Kemenespálfa Községi Önkormányzat, Kissomlyó Község Önkormányzata, Nemeskeresztúr Község Önkormányzata</v>
      </c>
      <c r="K121" s="7">
        <f t="shared" si="128"/>
        <v>40000</v>
      </c>
      <c r="L121" s="184">
        <v>2028</v>
      </c>
      <c r="M121" s="184">
        <v>2036</v>
      </c>
      <c r="N121" s="13">
        <v>0</v>
      </c>
      <c r="O121" s="8">
        <v>40000</v>
      </c>
      <c r="P121" s="8">
        <v>0</v>
      </c>
      <c r="R121" s="8">
        <v>0</v>
      </c>
      <c r="S121" s="8">
        <v>0</v>
      </c>
      <c r="T121" s="8">
        <v>0</v>
      </c>
      <c r="U121" s="8">
        <v>0</v>
      </c>
      <c r="V121" s="8">
        <v>0</v>
      </c>
      <c r="W121" s="8">
        <v>0</v>
      </c>
      <c r="X121" s="8">
        <v>0</v>
      </c>
      <c r="Y121" s="8">
        <v>0</v>
      </c>
      <c r="Z121" s="8">
        <v>0</v>
      </c>
      <c r="AA121" s="8">
        <v>0</v>
      </c>
      <c r="AB121" s="8">
        <v>0</v>
      </c>
      <c r="AC121" s="7">
        <f t="shared" si="129"/>
        <v>0</v>
      </c>
      <c r="AD121" s="3" t="str">
        <f t="shared" si="130"/>
        <v>Nem rövidtávú a feladat.</v>
      </c>
      <c r="AF121" s="8">
        <v>1210</v>
      </c>
      <c r="AG121" s="8">
        <v>0</v>
      </c>
      <c r="AH121" s="8">
        <v>0</v>
      </c>
      <c r="AI121" s="8">
        <v>0</v>
      </c>
      <c r="AJ121" s="8">
        <v>0</v>
      </c>
      <c r="AK121" s="8">
        <v>0</v>
      </c>
      <c r="AL121" s="8">
        <v>0</v>
      </c>
      <c r="AM121" s="8">
        <v>0</v>
      </c>
      <c r="AN121" s="8">
        <v>0</v>
      </c>
      <c r="AO121" s="8">
        <v>0</v>
      </c>
      <c r="AP121" s="8">
        <v>0</v>
      </c>
      <c r="AQ121" s="7">
        <f t="shared" si="131"/>
        <v>1210</v>
      </c>
      <c r="AR121" s="183" t="s">
        <v>415</v>
      </c>
      <c r="AS121" s="3" t="str">
        <f t="shared" si="132"/>
        <v>Forráshiányos a feladat!</v>
      </c>
      <c r="AU121" s="185"/>
      <c r="AV121" s="185" t="s">
        <v>133</v>
      </c>
      <c r="AW121" s="186">
        <f>COUNTA($G$3:G121)</f>
        <v>118</v>
      </c>
      <c r="AY121" s="9">
        <f>VLOOKUP($G121,Összesítő!$B:$F,3,FALSE)</f>
        <v>4202</v>
      </c>
      <c r="AZ121" s="9">
        <f t="shared" si="133"/>
        <v>0</v>
      </c>
      <c r="BA121" s="5">
        <f t="shared" si="134"/>
        <v>1</v>
      </c>
      <c r="BB121" s="5" t="str">
        <f t="shared" si="135"/>
        <v>H</v>
      </c>
      <c r="BC121" s="5">
        <f t="shared" si="136"/>
        <v>0</v>
      </c>
      <c r="BD121" s="5">
        <f t="shared" si="137"/>
        <v>0</v>
      </c>
      <c r="BE121" s="5">
        <f t="shared" si="138"/>
        <v>0</v>
      </c>
      <c r="BF121" s="9" t="str">
        <f t="shared" si="139"/>
        <v>Nem rövidtávú a feladat.</v>
      </c>
      <c r="BG121" s="5">
        <f t="shared" si="140"/>
        <v>1</v>
      </c>
      <c r="BH121" s="5">
        <f t="shared" si="141"/>
        <v>1</v>
      </c>
      <c r="BI121" s="5">
        <f t="shared" si="142"/>
        <v>1</v>
      </c>
      <c r="BJ121" s="5">
        <f t="shared" si="143"/>
        <v>1</v>
      </c>
      <c r="BK121" s="5">
        <f t="shared" si="144"/>
        <v>1</v>
      </c>
      <c r="BL121" s="4" t="str">
        <f t="shared" si="145"/>
        <v>Forráshiányos a feladat!</v>
      </c>
      <c r="BM121" s="5">
        <f t="shared" si="146"/>
        <v>0</v>
      </c>
      <c r="BN121" s="5">
        <f t="shared" si="147"/>
        <v>1</v>
      </c>
      <c r="BO121" s="5">
        <f t="shared" si="148"/>
        <v>0</v>
      </c>
      <c r="BP121" s="5">
        <f t="shared" si="149"/>
        <v>0</v>
      </c>
      <c r="BQ121" s="5">
        <f t="shared" si="150"/>
        <v>0</v>
      </c>
      <c r="BR121" s="9">
        <f t="shared" si="151"/>
        <v>0</v>
      </c>
      <c r="BS121" s="5">
        <f t="shared" si="152"/>
        <v>0</v>
      </c>
      <c r="BT121" s="5">
        <f t="shared" si="153"/>
        <v>0</v>
      </c>
      <c r="BU121" s="5">
        <f t="shared" si="154"/>
        <v>1</v>
      </c>
      <c r="BV121" s="5">
        <f t="shared" si="155"/>
        <v>1</v>
      </c>
      <c r="BW121" s="5">
        <f t="shared" si="156"/>
        <v>1</v>
      </c>
      <c r="BX121" s="5">
        <f t="shared" si="157"/>
        <v>1</v>
      </c>
      <c r="BY121" s="5">
        <f t="shared" si="158"/>
        <v>1</v>
      </c>
      <c r="BZ121" s="5">
        <f t="shared" si="159"/>
        <v>1</v>
      </c>
      <c r="CA121" s="5">
        <f t="shared" si="160"/>
        <v>1</v>
      </c>
      <c r="CB121" s="5">
        <f t="shared" si="161"/>
        <v>1</v>
      </c>
      <c r="CC121" s="5">
        <f t="shared" si="162"/>
        <v>1</v>
      </c>
      <c r="CD121" s="5" t="str">
        <f t="shared" si="163"/>
        <v>?</v>
      </c>
      <c r="CE121" s="4" t="str">
        <f t="shared" si="164"/>
        <v>Kitöltés rendben!</v>
      </c>
      <c r="CF121" s="5">
        <f t="shared" si="165"/>
        <v>1</v>
      </c>
      <c r="CG121" s="5">
        <f t="shared" si="166"/>
        <v>0</v>
      </c>
      <c r="CH121" s="5">
        <f t="shared" si="167"/>
        <v>1</v>
      </c>
    </row>
    <row r="122" spans="1:86" s="2" customFormat="1" ht="150" hidden="1" x14ac:dyDescent="0.25">
      <c r="A122" s="1" t="str">
        <f t="shared" si="127"/>
        <v>Kitöltés rendben!</v>
      </c>
      <c r="B122" s="184">
        <v>2</v>
      </c>
      <c r="C122" s="183" t="s">
        <v>37</v>
      </c>
      <c r="D122" s="185" t="s">
        <v>447</v>
      </c>
      <c r="E122" s="185" t="s">
        <v>413</v>
      </c>
      <c r="F122" s="186" t="str">
        <f>VLOOKUP($G122,Összesítő!$B:$F,2,FALSE)</f>
        <v>21-11679-1-006-01-15</v>
      </c>
      <c r="G122" s="183" t="s">
        <v>258</v>
      </c>
      <c r="H122" s="186" t="str">
        <f>AY122&amp;"_"&amp;AW122&amp;"_FIV_"&amp;LEFT(Előlap!$B$6,4)</f>
        <v>4202_119_FIV_2026</v>
      </c>
      <c r="I122" s="186" t="str">
        <f>VLOOKUP($G122,Összesítő!$B:$F,5,FALSE)</f>
        <v>Jánosháza, Duka, Karakó, Kemenespálfa, Kissomlyó, Nemeskeresztúr</v>
      </c>
      <c r="J122" s="186" t="str">
        <f>VLOOKUP($G122,Összesítő!$B:$F,4,FALSE)</f>
        <v>Jánosháza Város Önkormányzata, Duka Község Önkormányzata, Karakó Község Önkormányzata, Kemenespálfa Községi Önkormányzat, Kissomlyó Község Önkormányzata, Nemeskeresztúr Község Önkormányzata</v>
      </c>
      <c r="K122" s="7">
        <f t="shared" si="128"/>
        <v>30000</v>
      </c>
      <c r="L122" s="184">
        <v>2028</v>
      </c>
      <c r="M122" s="184">
        <v>2036</v>
      </c>
      <c r="N122" s="13">
        <v>0</v>
      </c>
      <c r="O122" s="8">
        <v>30000</v>
      </c>
      <c r="P122" s="8">
        <v>0</v>
      </c>
      <c r="R122" s="8">
        <v>0</v>
      </c>
      <c r="S122" s="8">
        <v>0</v>
      </c>
      <c r="T122" s="8">
        <v>0</v>
      </c>
      <c r="U122" s="8">
        <v>0</v>
      </c>
      <c r="V122" s="8">
        <v>0</v>
      </c>
      <c r="W122" s="8">
        <v>0</v>
      </c>
      <c r="X122" s="8">
        <v>0</v>
      </c>
      <c r="Y122" s="8">
        <v>0</v>
      </c>
      <c r="Z122" s="8">
        <v>0</v>
      </c>
      <c r="AA122" s="8">
        <v>0</v>
      </c>
      <c r="AB122" s="8">
        <v>0</v>
      </c>
      <c r="AC122" s="7">
        <f t="shared" si="129"/>
        <v>0</v>
      </c>
      <c r="AD122" s="3" t="str">
        <f t="shared" si="130"/>
        <v>Nem rövidtávú a feladat.</v>
      </c>
      <c r="AF122" s="8">
        <v>900</v>
      </c>
      <c r="AG122" s="8">
        <v>0</v>
      </c>
      <c r="AH122" s="8">
        <v>0</v>
      </c>
      <c r="AI122" s="8">
        <v>0</v>
      </c>
      <c r="AJ122" s="8">
        <v>0</v>
      </c>
      <c r="AK122" s="8">
        <v>0</v>
      </c>
      <c r="AL122" s="8">
        <v>0</v>
      </c>
      <c r="AM122" s="8">
        <v>0</v>
      </c>
      <c r="AN122" s="8">
        <v>0</v>
      </c>
      <c r="AO122" s="8">
        <v>0</v>
      </c>
      <c r="AP122" s="8">
        <v>0</v>
      </c>
      <c r="AQ122" s="7">
        <f t="shared" si="131"/>
        <v>900</v>
      </c>
      <c r="AR122" s="183" t="s">
        <v>415</v>
      </c>
      <c r="AS122" s="3" t="str">
        <f t="shared" si="132"/>
        <v>Forráshiányos a feladat!</v>
      </c>
      <c r="AU122" s="185"/>
      <c r="AV122" s="185" t="s">
        <v>133</v>
      </c>
      <c r="AW122" s="186">
        <f>COUNTA($G$3:G122)</f>
        <v>119</v>
      </c>
      <c r="AY122" s="9">
        <f>VLOOKUP($G122,Összesítő!$B:$F,3,FALSE)</f>
        <v>4202</v>
      </c>
      <c r="AZ122" s="9">
        <f t="shared" si="133"/>
        <v>0</v>
      </c>
      <c r="BA122" s="5">
        <f t="shared" si="134"/>
        <v>1</v>
      </c>
      <c r="BB122" s="5" t="str">
        <f t="shared" si="135"/>
        <v>H</v>
      </c>
      <c r="BC122" s="5">
        <f t="shared" si="136"/>
        <v>0</v>
      </c>
      <c r="BD122" s="5">
        <f t="shared" si="137"/>
        <v>0</v>
      </c>
      <c r="BE122" s="5">
        <f t="shared" si="138"/>
        <v>0</v>
      </c>
      <c r="BF122" s="9" t="str">
        <f t="shared" si="139"/>
        <v>Nem rövidtávú a feladat.</v>
      </c>
      <c r="BG122" s="5">
        <f t="shared" si="140"/>
        <v>1</v>
      </c>
      <c r="BH122" s="5">
        <f t="shared" si="141"/>
        <v>1</v>
      </c>
      <c r="BI122" s="5">
        <f t="shared" si="142"/>
        <v>1</v>
      </c>
      <c r="BJ122" s="5">
        <f t="shared" si="143"/>
        <v>1</v>
      </c>
      <c r="BK122" s="5">
        <f t="shared" si="144"/>
        <v>1</v>
      </c>
      <c r="BL122" s="4" t="str">
        <f t="shared" si="145"/>
        <v>Forráshiányos a feladat!</v>
      </c>
      <c r="BM122" s="5">
        <f t="shared" si="146"/>
        <v>0</v>
      </c>
      <c r="BN122" s="5">
        <f t="shared" si="147"/>
        <v>1</v>
      </c>
      <c r="BO122" s="5">
        <f t="shared" si="148"/>
        <v>0</v>
      </c>
      <c r="BP122" s="5">
        <f t="shared" si="149"/>
        <v>0</v>
      </c>
      <c r="BQ122" s="5">
        <f t="shared" si="150"/>
        <v>0</v>
      </c>
      <c r="BR122" s="9">
        <f t="shared" si="151"/>
        <v>0</v>
      </c>
      <c r="BS122" s="5">
        <f t="shared" si="152"/>
        <v>0</v>
      </c>
      <c r="BT122" s="5">
        <f t="shared" si="153"/>
        <v>0</v>
      </c>
      <c r="BU122" s="5">
        <f t="shared" si="154"/>
        <v>1</v>
      </c>
      <c r="BV122" s="5">
        <f t="shared" si="155"/>
        <v>1</v>
      </c>
      <c r="BW122" s="5">
        <f t="shared" si="156"/>
        <v>1</v>
      </c>
      <c r="BX122" s="5">
        <f t="shared" si="157"/>
        <v>1</v>
      </c>
      <c r="BY122" s="5">
        <f t="shared" si="158"/>
        <v>1</v>
      </c>
      <c r="BZ122" s="5">
        <f t="shared" si="159"/>
        <v>1</v>
      </c>
      <c r="CA122" s="5">
        <f t="shared" si="160"/>
        <v>1</v>
      </c>
      <c r="CB122" s="5">
        <f t="shared" si="161"/>
        <v>1</v>
      </c>
      <c r="CC122" s="5">
        <f t="shared" si="162"/>
        <v>1</v>
      </c>
      <c r="CD122" s="5" t="str">
        <f t="shared" si="163"/>
        <v>?</v>
      </c>
      <c r="CE122" s="4" t="str">
        <f t="shared" si="164"/>
        <v>Kitöltés rendben!</v>
      </c>
      <c r="CF122" s="5">
        <f t="shared" si="165"/>
        <v>1</v>
      </c>
      <c r="CG122" s="5">
        <f t="shared" si="166"/>
        <v>0</v>
      </c>
      <c r="CH122" s="5">
        <f t="shared" si="167"/>
        <v>1</v>
      </c>
    </row>
    <row r="123" spans="1:86" s="2" customFormat="1" ht="150" hidden="1" x14ac:dyDescent="0.25">
      <c r="A123" s="1" t="str">
        <f t="shared" si="127"/>
        <v>Kitöltés rendben!</v>
      </c>
      <c r="B123" s="184">
        <v>2</v>
      </c>
      <c r="C123" s="183" t="s">
        <v>50</v>
      </c>
      <c r="D123" s="185" t="s">
        <v>448</v>
      </c>
      <c r="E123" s="185" t="s">
        <v>413</v>
      </c>
      <c r="F123" s="186" t="str">
        <f>VLOOKUP($G123,Összesítő!$B:$F,2,FALSE)</f>
        <v>21-11679-1-006-01-15</v>
      </c>
      <c r="G123" s="183" t="s">
        <v>258</v>
      </c>
      <c r="H123" s="186" t="str">
        <f>AY123&amp;"_"&amp;AW123&amp;"_FIV_"&amp;LEFT(Előlap!$B$6,4)</f>
        <v>4202_120_FIV_2026</v>
      </c>
      <c r="I123" s="186" t="str">
        <f>VLOOKUP($G123,Összesítő!$B:$F,5,FALSE)</f>
        <v>Jánosháza, Duka, Karakó, Kemenespálfa, Kissomlyó, Nemeskeresztúr</v>
      </c>
      <c r="J123" s="186" t="str">
        <f>VLOOKUP($G123,Összesítő!$B:$F,4,FALSE)</f>
        <v>Jánosháza Város Önkormányzata, Duka Község Önkormányzata, Karakó Község Önkormányzata, Kemenespálfa Községi Önkormányzat, Kissomlyó Község Önkormányzata, Nemeskeresztúr Község Önkormányzata</v>
      </c>
      <c r="K123" s="7">
        <f t="shared" si="128"/>
        <v>25000</v>
      </c>
      <c r="L123" s="184">
        <v>2028</v>
      </c>
      <c r="M123" s="184">
        <v>2036</v>
      </c>
      <c r="N123" s="13">
        <v>0</v>
      </c>
      <c r="O123" s="8">
        <v>25000</v>
      </c>
      <c r="P123" s="8">
        <v>0</v>
      </c>
      <c r="R123" s="8">
        <v>0</v>
      </c>
      <c r="S123" s="8">
        <v>0</v>
      </c>
      <c r="T123" s="8">
        <v>0</v>
      </c>
      <c r="U123" s="8">
        <v>0</v>
      </c>
      <c r="V123" s="8">
        <v>0</v>
      </c>
      <c r="W123" s="8">
        <v>0</v>
      </c>
      <c r="X123" s="8">
        <v>0</v>
      </c>
      <c r="Y123" s="8">
        <v>0</v>
      </c>
      <c r="Z123" s="8">
        <v>0</v>
      </c>
      <c r="AA123" s="8">
        <v>0</v>
      </c>
      <c r="AB123" s="8">
        <v>0</v>
      </c>
      <c r="AC123" s="7">
        <f t="shared" si="129"/>
        <v>0</v>
      </c>
      <c r="AD123" s="3" t="str">
        <f t="shared" si="130"/>
        <v>Nem rövidtávú a feladat.</v>
      </c>
      <c r="AF123" s="8">
        <v>755</v>
      </c>
      <c r="AG123" s="8">
        <v>0</v>
      </c>
      <c r="AH123" s="8">
        <v>0</v>
      </c>
      <c r="AI123" s="8">
        <v>0</v>
      </c>
      <c r="AJ123" s="8">
        <v>0</v>
      </c>
      <c r="AK123" s="8">
        <v>0</v>
      </c>
      <c r="AL123" s="8">
        <v>0</v>
      </c>
      <c r="AM123" s="8">
        <v>0</v>
      </c>
      <c r="AN123" s="8">
        <v>0</v>
      </c>
      <c r="AO123" s="8">
        <v>0</v>
      </c>
      <c r="AP123" s="8">
        <v>0</v>
      </c>
      <c r="AQ123" s="7">
        <f t="shared" si="131"/>
        <v>755</v>
      </c>
      <c r="AR123" s="183" t="s">
        <v>415</v>
      </c>
      <c r="AS123" s="3" t="str">
        <f t="shared" si="132"/>
        <v>Forráshiányos a feladat!</v>
      </c>
      <c r="AU123" s="185"/>
      <c r="AV123" s="185" t="s">
        <v>133</v>
      </c>
      <c r="AW123" s="186">
        <f>COUNTA($G$3:G123)</f>
        <v>120</v>
      </c>
      <c r="AY123" s="9">
        <f>VLOOKUP($G123,Összesítő!$B:$F,3,FALSE)</f>
        <v>4202</v>
      </c>
      <c r="AZ123" s="9">
        <f t="shared" si="133"/>
        <v>0</v>
      </c>
      <c r="BA123" s="5">
        <f t="shared" si="134"/>
        <v>1</v>
      </c>
      <c r="BB123" s="5" t="str">
        <f t="shared" si="135"/>
        <v>H</v>
      </c>
      <c r="BC123" s="5">
        <f t="shared" si="136"/>
        <v>0</v>
      </c>
      <c r="BD123" s="5">
        <f t="shared" si="137"/>
        <v>0</v>
      </c>
      <c r="BE123" s="5">
        <f t="shared" si="138"/>
        <v>0</v>
      </c>
      <c r="BF123" s="9" t="str">
        <f t="shared" si="139"/>
        <v>Nem rövidtávú a feladat.</v>
      </c>
      <c r="BG123" s="5">
        <f t="shared" si="140"/>
        <v>1</v>
      </c>
      <c r="BH123" s="5">
        <f t="shared" si="141"/>
        <v>1</v>
      </c>
      <c r="BI123" s="5">
        <f t="shared" si="142"/>
        <v>1</v>
      </c>
      <c r="BJ123" s="5">
        <f t="shared" si="143"/>
        <v>1</v>
      </c>
      <c r="BK123" s="5">
        <f t="shared" si="144"/>
        <v>1</v>
      </c>
      <c r="BL123" s="4" t="str">
        <f t="shared" si="145"/>
        <v>Forráshiányos a feladat!</v>
      </c>
      <c r="BM123" s="5">
        <f t="shared" si="146"/>
        <v>0</v>
      </c>
      <c r="BN123" s="5">
        <f t="shared" si="147"/>
        <v>1</v>
      </c>
      <c r="BO123" s="5">
        <f t="shared" si="148"/>
        <v>0</v>
      </c>
      <c r="BP123" s="5">
        <f t="shared" si="149"/>
        <v>0</v>
      </c>
      <c r="BQ123" s="5">
        <f t="shared" si="150"/>
        <v>0</v>
      </c>
      <c r="BR123" s="9">
        <f t="shared" si="151"/>
        <v>0</v>
      </c>
      <c r="BS123" s="5">
        <f t="shared" si="152"/>
        <v>0</v>
      </c>
      <c r="BT123" s="5">
        <f t="shared" si="153"/>
        <v>0</v>
      </c>
      <c r="BU123" s="5">
        <f t="shared" si="154"/>
        <v>1</v>
      </c>
      <c r="BV123" s="5">
        <f t="shared" si="155"/>
        <v>1</v>
      </c>
      <c r="BW123" s="5">
        <f t="shared" si="156"/>
        <v>1</v>
      </c>
      <c r="BX123" s="5">
        <f t="shared" si="157"/>
        <v>1</v>
      </c>
      <c r="BY123" s="5">
        <f t="shared" si="158"/>
        <v>1</v>
      </c>
      <c r="BZ123" s="5">
        <f t="shared" si="159"/>
        <v>1</v>
      </c>
      <c r="CA123" s="5">
        <f t="shared" si="160"/>
        <v>1</v>
      </c>
      <c r="CB123" s="5">
        <f t="shared" si="161"/>
        <v>1</v>
      </c>
      <c r="CC123" s="5">
        <f t="shared" si="162"/>
        <v>1</v>
      </c>
      <c r="CD123" s="5" t="str">
        <f t="shared" si="163"/>
        <v>?</v>
      </c>
      <c r="CE123" s="4" t="str">
        <f t="shared" si="164"/>
        <v>Kitöltés rendben!</v>
      </c>
      <c r="CF123" s="5">
        <f t="shared" si="165"/>
        <v>1</v>
      </c>
      <c r="CG123" s="5">
        <f t="shared" si="166"/>
        <v>0</v>
      </c>
      <c r="CH123" s="5">
        <f t="shared" si="167"/>
        <v>1</v>
      </c>
    </row>
    <row r="124" spans="1:86" s="2" customFormat="1" ht="150" hidden="1" x14ac:dyDescent="0.25">
      <c r="A124" s="1" t="str">
        <f t="shared" si="127"/>
        <v>Kitöltés rendben!</v>
      </c>
      <c r="B124" s="184">
        <v>2</v>
      </c>
      <c r="C124" s="183" t="s">
        <v>69</v>
      </c>
      <c r="D124" s="185" t="s">
        <v>449</v>
      </c>
      <c r="E124" s="185" t="s">
        <v>413</v>
      </c>
      <c r="F124" s="186" t="str">
        <f>VLOOKUP($G124,Összesítő!$B:$F,2,FALSE)</f>
        <v>21-11679-1-006-01-15</v>
      </c>
      <c r="G124" s="183" t="s">
        <v>258</v>
      </c>
      <c r="H124" s="186" t="str">
        <f>AY124&amp;"_"&amp;AW124&amp;"_FIV_"&amp;LEFT(Előlap!$B$6,4)</f>
        <v>4202_121_FIV_2026</v>
      </c>
      <c r="I124" s="186" t="str">
        <f>VLOOKUP($G124,Összesítő!$B:$F,5,FALSE)</f>
        <v>Jánosháza, Duka, Karakó, Kemenespálfa, Kissomlyó, Nemeskeresztúr</v>
      </c>
      <c r="J124" s="186" t="str">
        <f>VLOOKUP($G124,Összesítő!$B:$F,4,FALSE)</f>
        <v>Jánosháza Város Önkormányzata, Duka Község Önkormányzata, Karakó Község Önkormányzata, Kemenespálfa Községi Önkormányzat, Kissomlyó Község Önkormányzata, Nemeskeresztúr Község Önkormányzata</v>
      </c>
      <c r="K124" s="7">
        <f t="shared" si="128"/>
        <v>25000</v>
      </c>
      <c r="L124" s="184">
        <v>2028</v>
      </c>
      <c r="M124" s="184">
        <v>2036</v>
      </c>
      <c r="N124" s="13">
        <v>0</v>
      </c>
      <c r="O124" s="8">
        <v>25000</v>
      </c>
      <c r="P124" s="8">
        <v>0</v>
      </c>
      <c r="R124" s="8">
        <v>0</v>
      </c>
      <c r="S124" s="8">
        <v>0</v>
      </c>
      <c r="T124" s="8">
        <v>0</v>
      </c>
      <c r="U124" s="8">
        <v>0</v>
      </c>
      <c r="V124" s="8">
        <v>0</v>
      </c>
      <c r="W124" s="8">
        <v>0</v>
      </c>
      <c r="X124" s="8">
        <v>0</v>
      </c>
      <c r="Y124" s="8">
        <v>0</v>
      </c>
      <c r="Z124" s="8">
        <v>0</v>
      </c>
      <c r="AA124" s="8">
        <v>0</v>
      </c>
      <c r="AB124" s="8">
        <v>0</v>
      </c>
      <c r="AC124" s="7">
        <f t="shared" si="129"/>
        <v>0</v>
      </c>
      <c r="AD124" s="3" t="str">
        <f t="shared" si="130"/>
        <v>Nem rövidtávú a feladat.</v>
      </c>
      <c r="AF124" s="8">
        <v>755</v>
      </c>
      <c r="AG124" s="8">
        <v>0</v>
      </c>
      <c r="AH124" s="8">
        <v>0</v>
      </c>
      <c r="AI124" s="8">
        <v>0</v>
      </c>
      <c r="AJ124" s="8">
        <v>0</v>
      </c>
      <c r="AK124" s="8">
        <v>0</v>
      </c>
      <c r="AL124" s="8">
        <v>0</v>
      </c>
      <c r="AM124" s="8">
        <v>0</v>
      </c>
      <c r="AN124" s="8">
        <v>0</v>
      </c>
      <c r="AO124" s="8">
        <v>0</v>
      </c>
      <c r="AP124" s="8">
        <v>0</v>
      </c>
      <c r="AQ124" s="7">
        <f t="shared" si="131"/>
        <v>755</v>
      </c>
      <c r="AR124" s="183" t="s">
        <v>415</v>
      </c>
      <c r="AS124" s="3" t="str">
        <f t="shared" si="132"/>
        <v>Forráshiányos a feladat!</v>
      </c>
      <c r="AU124" s="185"/>
      <c r="AV124" s="185" t="s">
        <v>133</v>
      </c>
      <c r="AW124" s="186">
        <f>COUNTA($G$3:G124)</f>
        <v>121</v>
      </c>
      <c r="AY124" s="9">
        <f>VLOOKUP($G124,Összesítő!$B:$F,3,FALSE)</f>
        <v>4202</v>
      </c>
      <c r="AZ124" s="9">
        <f t="shared" si="133"/>
        <v>0</v>
      </c>
      <c r="BA124" s="5">
        <f t="shared" si="134"/>
        <v>1</v>
      </c>
      <c r="BB124" s="5" t="str">
        <f t="shared" si="135"/>
        <v>H</v>
      </c>
      <c r="BC124" s="5">
        <f t="shared" si="136"/>
        <v>0</v>
      </c>
      <c r="BD124" s="5">
        <f t="shared" si="137"/>
        <v>0</v>
      </c>
      <c r="BE124" s="5">
        <f t="shared" si="138"/>
        <v>0</v>
      </c>
      <c r="BF124" s="9" t="str">
        <f t="shared" si="139"/>
        <v>Nem rövidtávú a feladat.</v>
      </c>
      <c r="BG124" s="5">
        <f t="shared" si="140"/>
        <v>1</v>
      </c>
      <c r="BH124" s="5">
        <f t="shared" si="141"/>
        <v>1</v>
      </c>
      <c r="BI124" s="5">
        <f t="shared" si="142"/>
        <v>1</v>
      </c>
      <c r="BJ124" s="5">
        <f t="shared" si="143"/>
        <v>1</v>
      </c>
      <c r="BK124" s="5">
        <f t="shared" si="144"/>
        <v>1</v>
      </c>
      <c r="BL124" s="4" t="str">
        <f t="shared" si="145"/>
        <v>Forráshiányos a feladat!</v>
      </c>
      <c r="BM124" s="5">
        <f t="shared" si="146"/>
        <v>0</v>
      </c>
      <c r="BN124" s="5">
        <f t="shared" si="147"/>
        <v>1</v>
      </c>
      <c r="BO124" s="5">
        <f t="shared" si="148"/>
        <v>0</v>
      </c>
      <c r="BP124" s="5">
        <f t="shared" si="149"/>
        <v>0</v>
      </c>
      <c r="BQ124" s="5">
        <f t="shared" si="150"/>
        <v>0</v>
      </c>
      <c r="BR124" s="9">
        <f t="shared" si="151"/>
        <v>0</v>
      </c>
      <c r="BS124" s="5">
        <f t="shared" si="152"/>
        <v>0</v>
      </c>
      <c r="BT124" s="5">
        <f t="shared" si="153"/>
        <v>0</v>
      </c>
      <c r="BU124" s="5">
        <f t="shared" si="154"/>
        <v>1</v>
      </c>
      <c r="BV124" s="5">
        <f t="shared" si="155"/>
        <v>1</v>
      </c>
      <c r="BW124" s="5">
        <f t="shared" si="156"/>
        <v>1</v>
      </c>
      <c r="BX124" s="5">
        <f t="shared" si="157"/>
        <v>1</v>
      </c>
      <c r="BY124" s="5">
        <f t="shared" si="158"/>
        <v>1</v>
      </c>
      <c r="BZ124" s="5">
        <f t="shared" si="159"/>
        <v>1</v>
      </c>
      <c r="CA124" s="5">
        <f t="shared" si="160"/>
        <v>1</v>
      </c>
      <c r="CB124" s="5">
        <f t="shared" si="161"/>
        <v>1</v>
      </c>
      <c r="CC124" s="5">
        <f t="shared" si="162"/>
        <v>1</v>
      </c>
      <c r="CD124" s="5" t="str">
        <f t="shared" si="163"/>
        <v>?</v>
      </c>
      <c r="CE124" s="4" t="str">
        <f t="shared" si="164"/>
        <v>Kitöltés rendben!</v>
      </c>
      <c r="CF124" s="5">
        <f t="shared" si="165"/>
        <v>1</v>
      </c>
      <c r="CG124" s="5">
        <f t="shared" si="166"/>
        <v>0</v>
      </c>
      <c r="CH124" s="5">
        <f t="shared" si="167"/>
        <v>1</v>
      </c>
    </row>
    <row r="125" spans="1:86" s="2" customFormat="1" ht="150" hidden="1" x14ac:dyDescent="0.25">
      <c r="A125" s="1" t="str">
        <f t="shared" si="127"/>
        <v>Kitöltés rendben!</v>
      </c>
      <c r="B125" s="184">
        <v>2</v>
      </c>
      <c r="C125" s="183" t="s">
        <v>101</v>
      </c>
      <c r="D125" s="185" t="s">
        <v>450</v>
      </c>
      <c r="E125" s="185" t="s">
        <v>413</v>
      </c>
      <c r="F125" s="186" t="str">
        <f>VLOOKUP($G125,Összesítő!$B:$F,2,FALSE)</f>
        <v>21-11679-1-006-01-15</v>
      </c>
      <c r="G125" s="183" t="s">
        <v>258</v>
      </c>
      <c r="H125" s="186" t="str">
        <f>AY125&amp;"_"&amp;AW125&amp;"_FIV_"&amp;LEFT(Előlap!$B$6,4)</f>
        <v>4202_122_FIV_2026</v>
      </c>
      <c r="I125" s="186" t="str">
        <f>VLOOKUP($G125,Összesítő!$B:$F,5,FALSE)</f>
        <v>Jánosháza, Duka, Karakó, Kemenespálfa, Kissomlyó, Nemeskeresztúr</v>
      </c>
      <c r="J125" s="186" t="str">
        <f>VLOOKUP($G125,Összesítő!$B:$F,4,FALSE)</f>
        <v>Jánosháza Város Önkormányzata, Duka Község Önkormányzata, Karakó Község Önkormányzata, Kemenespálfa Községi Önkormányzat, Kissomlyó Község Önkormányzata, Nemeskeresztúr Község Önkormányzata</v>
      </c>
      <c r="K125" s="7">
        <f t="shared" si="128"/>
        <v>25000</v>
      </c>
      <c r="L125" s="184">
        <v>2028</v>
      </c>
      <c r="M125" s="184">
        <v>2036</v>
      </c>
      <c r="N125" s="13">
        <v>0</v>
      </c>
      <c r="O125" s="8">
        <v>25000</v>
      </c>
      <c r="P125" s="8">
        <v>0</v>
      </c>
      <c r="R125" s="8">
        <v>0</v>
      </c>
      <c r="S125" s="8">
        <v>0</v>
      </c>
      <c r="T125" s="8">
        <v>0</v>
      </c>
      <c r="U125" s="8">
        <v>0</v>
      </c>
      <c r="V125" s="8">
        <v>0</v>
      </c>
      <c r="W125" s="8">
        <v>0</v>
      </c>
      <c r="X125" s="8">
        <v>0</v>
      </c>
      <c r="Y125" s="8">
        <v>0</v>
      </c>
      <c r="Z125" s="8">
        <v>0</v>
      </c>
      <c r="AA125" s="8">
        <v>0</v>
      </c>
      <c r="AB125" s="8">
        <v>0</v>
      </c>
      <c r="AC125" s="7">
        <f t="shared" si="129"/>
        <v>0</v>
      </c>
      <c r="AD125" s="3" t="str">
        <f t="shared" si="130"/>
        <v>Nem rövidtávú a feladat.</v>
      </c>
      <c r="AF125" s="8">
        <v>755</v>
      </c>
      <c r="AG125" s="8">
        <v>0</v>
      </c>
      <c r="AH125" s="8">
        <v>0</v>
      </c>
      <c r="AI125" s="8">
        <v>0</v>
      </c>
      <c r="AJ125" s="8">
        <v>0</v>
      </c>
      <c r="AK125" s="8">
        <v>0</v>
      </c>
      <c r="AL125" s="8">
        <v>0</v>
      </c>
      <c r="AM125" s="8">
        <v>0</v>
      </c>
      <c r="AN125" s="8">
        <v>0</v>
      </c>
      <c r="AO125" s="8">
        <v>0</v>
      </c>
      <c r="AP125" s="8">
        <v>0</v>
      </c>
      <c r="AQ125" s="7">
        <f t="shared" si="131"/>
        <v>755</v>
      </c>
      <c r="AR125" s="183" t="s">
        <v>415</v>
      </c>
      <c r="AS125" s="3" t="str">
        <f t="shared" si="132"/>
        <v>Forráshiányos a feladat!</v>
      </c>
      <c r="AU125" s="185"/>
      <c r="AV125" s="185" t="s">
        <v>133</v>
      </c>
      <c r="AW125" s="186">
        <f>COUNTA($G$3:G125)</f>
        <v>122</v>
      </c>
      <c r="AY125" s="9">
        <f>VLOOKUP($G125,Összesítő!$B:$F,3,FALSE)</f>
        <v>4202</v>
      </c>
      <c r="AZ125" s="9">
        <f t="shared" si="133"/>
        <v>0</v>
      </c>
      <c r="BA125" s="5">
        <f t="shared" si="134"/>
        <v>1</v>
      </c>
      <c r="BB125" s="5" t="str">
        <f t="shared" si="135"/>
        <v>H</v>
      </c>
      <c r="BC125" s="5">
        <f t="shared" si="136"/>
        <v>0</v>
      </c>
      <c r="BD125" s="5">
        <f t="shared" si="137"/>
        <v>0</v>
      </c>
      <c r="BE125" s="5">
        <f t="shared" si="138"/>
        <v>0</v>
      </c>
      <c r="BF125" s="9" t="str">
        <f t="shared" si="139"/>
        <v>Nem rövidtávú a feladat.</v>
      </c>
      <c r="BG125" s="5">
        <f t="shared" si="140"/>
        <v>1</v>
      </c>
      <c r="BH125" s="5">
        <f t="shared" si="141"/>
        <v>1</v>
      </c>
      <c r="BI125" s="5">
        <f t="shared" si="142"/>
        <v>1</v>
      </c>
      <c r="BJ125" s="5">
        <f t="shared" si="143"/>
        <v>1</v>
      </c>
      <c r="BK125" s="5">
        <f t="shared" si="144"/>
        <v>1</v>
      </c>
      <c r="BL125" s="4" t="str">
        <f t="shared" si="145"/>
        <v>Forráshiányos a feladat!</v>
      </c>
      <c r="BM125" s="5">
        <f t="shared" si="146"/>
        <v>0</v>
      </c>
      <c r="BN125" s="5">
        <f t="shared" si="147"/>
        <v>1</v>
      </c>
      <c r="BO125" s="5">
        <f t="shared" si="148"/>
        <v>0</v>
      </c>
      <c r="BP125" s="5">
        <f t="shared" si="149"/>
        <v>0</v>
      </c>
      <c r="BQ125" s="5">
        <f t="shared" si="150"/>
        <v>0</v>
      </c>
      <c r="BR125" s="9">
        <f t="shared" si="151"/>
        <v>0</v>
      </c>
      <c r="BS125" s="5">
        <f t="shared" si="152"/>
        <v>0</v>
      </c>
      <c r="BT125" s="5">
        <f t="shared" si="153"/>
        <v>0</v>
      </c>
      <c r="BU125" s="5">
        <f t="shared" si="154"/>
        <v>1</v>
      </c>
      <c r="BV125" s="5">
        <f t="shared" si="155"/>
        <v>1</v>
      </c>
      <c r="BW125" s="5">
        <f t="shared" si="156"/>
        <v>1</v>
      </c>
      <c r="BX125" s="5">
        <f t="shared" si="157"/>
        <v>1</v>
      </c>
      <c r="BY125" s="5">
        <f t="shared" si="158"/>
        <v>1</v>
      </c>
      <c r="BZ125" s="5">
        <f t="shared" si="159"/>
        <v>1</v>
      </c>
      <c r="CA125" s="5">
        <f t="shared" si="160"/>
        <v>1</v>
      </c>
      <c r="CB125" s="5">
        <f t="shared" si="161"/>
        <v>1</v>
      </c>
      <c r="CC125" s="5">
        <f t="shared" si="162"/>
        <v>1</v>
      </c>
      <c r="CD125" s="5" t="str">
        <f t="shared" si="163"/>
        <v>?</v>
      </c>
      <c r="CE125" s="4" t="str">
        <f t="shared" si="164"/>
        <v>Kitöltés rendben!</v>
      </c>
      <c r="CF125" s="5">
        <f t="shared" si="165"/>
        <v>1</v>
      </c>
      <c r="CG125" s="5">
        <f t="shared" si="166"/>
        <v>0</v>
      </c>
      <c r="CH125" s="5">
        <f t="shared" si="167"/>
        <v>1</v>
      </c>
    </row>
    <row r="126" spans="1:86" s="2" customFormat="1" ht="150" hidden="1" x14ac:dyDescent="0.25">
      <c r="A126" s="1" t="str">
        <f t="shared" si="127"/>
        <v>Kitöltés rendben!</v>
      </c>
      <c r="B126" s="184">
        <v>1</v>
      </c>
      <c r="C126" s="183" t="s">
        <v>438</v>
      </c>
      <c r="D126" s="185" t="s">
        <v>435</v>
      </c>
      <c r="E126" s="185" t="s">
        <v>413</v>
      </c>
      <c r="F126" s="186" t="str">
        <f>VLOOKUP($G126,Összesítő!$B:$F,2,FALSE)</f>
        <v>21-11679-1-006-01-15</v>
      </c>
      <c r="G126" s="183" t="s">
        <v>258</v>
      </c>
      <c r="H126" s="186" t="str">
        <f>AY126&amp;"_"&amp;AW126&amp;"_FIV_"&amp;LEFT(Előlap!$B$6,4)</f>
        <v>4202_123_FIV_2026</v>
      </c>
      <c r="I126" s="186" t="str">
        <f>VLOOKUP($G126,Összesítő!$B:$F,5,FALSE)</f>
        <v>Jánosháza, Duka, Karakó, Kemenespálfa, Kissomlyó, Nemeskeresztúr</v>
      </c>
      <c r="J126" s="186" t="str">
        <f>VLOOKUP($G126,Összesítő!$B:$F,4,FALSE)</f>
        <v>Jánosháza Város Önkormányzata, Duka Község Önkormányzata, Karakó Község Önkormányzata, Kemenespálfa Községi Önkormányzat, Kissomlyó Község Önkormányzata, Nemeskeresztúr Község Önkormányzata</v>
      </c>
      <c r="K126" s="7">
        <f t="shared" si="128"/>
        <v>395</v>
      </c>
      <c r="L126" s="184">
        <v>2027</v>
      </c>
      <c r="M126" s="184">
        <v>2027</v>
      </c>
      <c r="N126" s="13">
        <v>395</v>
      </c>
      <c r="O126" s="8">
        <v>0</v>
      </c>
      <c r="P126" s="8">
        <v>0</v>
      </c>
      <c r="R126" s="8">
        <v>395</v>
      </c>
      <c r="S126" s="8">
        <v>0</v>
      </c>
      <c r="T126" s="8">
        <v>0</v>
      </c>
      <c r="U126" s="8">
        <v>0</v>
      </c>
      <c r="V126" s="8">
        <v>0</v>
      </c>
      <c r="W126" s="8">
        <v>0</v>
      </c>
      <c r="X126" s="8">
        <v>0</v>
      </c>
      <c r="Y126" s="8">
        <v>0</v>
      </c>
      <c r="Z126" s="8">
        <v>0</v>
      </c>
      <c r="AA126" s="8">
        <v>0</v>
      </c>
      <c r="AB126" s="8">
        <v>0</v>
      </c>
      <c r="AC126" s="7">
        <f t="shared" si="129"/>
        <v>395</v>
      </c>
      <c r="AD126" s="3" t="str">
        <f t="shared" si="130"/>
        <v>A forrás egyenlő a költséggel (I.ütem).</v>
      </c>
      <c r="AF126" s="8">
        <v>0</v>
      </c>
      <c r="AG126" s="8">
        <v>0</v>
      </c>
      <c r="AH126" s="8">
        <v>0</v>
      </c>
      <c r="AI126" s="8">
        <v>0</v>
      </c>
      <c r="AJ126" s="8">
        <v>0</v>
      </c>
      <c r="AK126" s="8">
        <v>0</v>
      </c>
      <c r="AL126" s="8">
        <v>0</v>
      </c>
      <c r="AM126" s="8">
        <v>0</v>
      </c>
      <c r="AN126" s="8">
        <v>0</v>
      </c>
      <c r="AO126" s="8">
        <v>0</v>
      </c>
      <c r="AP126" s="8">
        <v>0</v>
      </c>
      <c r="AQ126" s="7">
        <f t="shared" si="131"/>
        <v>0</v>
      </c>
      <c r="AR126" s="183" t="s">
        <v>415</v>
      </c>
      <c r="AS126" s="3" t="str">
        <f t="shared" si="132"/>
        <v>Nem hosszútávú a feladat.</v>
      </c>
      <c r="AU126" s="185"/>
      <c r="AV126" s="185" t="s">
        <v>133</v>
      </c>
      <c r="AW126" s="186">
        <f>COUNTA($G$3:G126)</f>
        <v>123</v>
      </c>
      <c r="AY126" s="9">
        <f>VLOOKUP($G126,Összesítő!$B:$F,3,FALSE)</f>
        <v>4202</v>
      </c>
      <c r="AZ126" s="9">
        <f t="shared" si="133"/>
        <v>0</v>
      </c>
      <c r="BA126" s="5">
        <f t="shared" si="134"/>
        <v>1</v>
      </c>
      <c r="BB126" s="5" t="str">
        <f t="shared" si="135"/>
        <v>R</v>
      </c>
      <c r="BC126" s="5">
        <f t="shared" si="136"/>
        <v>1</v>
      </c>
      <c r="BD126" s="5">
        <f t="shared" si="137"/>
        <v>0</v>
      </c>
      <c r="BE126" s="5">
        <f t="shared" si="138"/>
        <v>0</v>
      </c>
      <c r="BF126" s="9" t="str">
        <f t="shared" si="139"/>
        <v>A forrás egyenlő a költséggel (I.ütem).</v>
      </c>
      <c r="BG126" s="5">
        <f t="shared" si="140"/>
        <v>1</v>
      </c>
      <c r="BH126" s="5">
        <f t="shared" si="141"/>
        <v>1</v>
      </c>
      <c r="BI126" s="5">
        <f t="shared" si="142"/>
        <v>0</v>
      </c>
      <c r="BJ126" s="5">
        <f t="shared" si="143"/>
        <v>1</v>
      </c>
      <c r="BK126" s="5">
        <f t="shared" si="144"/>
        <v>1</v>
      </c>
      <c r="BL126" s="4" t="str">
        <f t="shared" si="145"/>
        <v>Nem hosszútávú a feladat.</v>
      </c>
      <c r="BM126" s="5">
        <f t="shared" si="146"/>
        <v>1</v>
      </c>
      <c r="BN126" s="5">
        <f t="shared" si="147"/>
        <v>0</v>
      </c>
      <c r="BO126" s="5">
        <f t="shared" si="148"/>
        <v>0</v>
      </c>
      <c r="BP126" s="5">
        <f t="shared" si="149"/>
        <v>0</v>
      </c>
      <c r="BQ126" s="5">
        <f t="shared" si="150"/>
        <v>0</v>
      </c>
      <c r="BR126" s="9" t="str">
        <f t="shared" si="151"/>
        <v>Nincs hosszútávú terv!</v>
      </c>
      <c r="BS126" s="5">
        <f t="shared" si="152"/>
        <v>0</v>
      </c>
      <c r="BT126" s="5">
        <f t="shared" si="153"/>
        <v>0</v>
      </c>
      <c r="BU126" s="5">
        <f t="shared" si="154"/>
        <v>1</v>
      </c>
      <c r="BV126" s="5">
        <f t="shared" si="155"/>
        <v>1</v>
      </c>
      <c r="BW126" s="5">
        <f t="shared" si="156"/>
        <v>1</v>
      </c>
      <c r="BX126" s="5">
        <f t="shared" si="157"/>
        <v>1</v>
      </c>
      <c r="BY126" s="5">
        <f t="shared" si="158"/>
        <v>1</v>
      </c>
      <c r="BZ126" s="5">
        <f t="shared" si="159"/>
        <v>1</v>
      </c>
      <c r="CA126" s="5">
        <f t="shared" si="160"/>
        <v>1</v>
      </c>
      <c r="CB126" s="5">
        <f t="shared" si="161"/>
        <v>1</v>
      </c>
      <c r="CC126" s="5">
        <f t="shared" si="162"/>
        <v>1</v>
      </c>
      <c r="CD126" s="5" t="str">
        <f t="shared" si="163"/>
        <v>?</v>
      </c>
      <c r="CE126" s="4" t="str">
        <f t="shared" si="164"/>
        <v>Kitöltés rendben!</v>
      </c>
      <c r="CF126" s="5">
        <f t="shared" si="165"/>
        <v>1</v>
      </c>
      <c r="CG126" s="5">
        <f t="shared" si="166"/>
        <v>1</v>
      </c>
      <c r="CH126" s="5">
        <f t="shared" si="167"/>
        <v>0</v>
      </c>
    </row>
    <row r="127" spans="1:86" s="2" customFormat="1" ht="150" hidden="1" x14ac:dyDescent="0.25">
      <c r="A127" s="1" t="str">
        <f t="shared" ref="A127" si="177">IF($G127="","Nincs VKR kiválasztva!",CE127)</f>
        <v>Kitöltés rendben!</v>
      </c>
      <c r="B127" s="207">
        <v>1</v>
      </c>
      <c r="C127" s="206" t="s">
        <v>112</v>
      </c>
      <c r="D127" s="208" t="s">
        <v>456</v>
      </c>
      <c r="E127" s="208" t="s">
        <v>413</v>
      </c>
      <c r="F127" s="209" t="str">
        <f>VLOOKUP($G127,Összesítő!$B:$F,2,FALSE)</f>
        <v>21-11679-1-006-01-15</v>
      </c>
      <c r="G127" s="206" t="s">
        <v>258</v>
      </c>
      <c r="H127" s="209" t="str">
        <f>AY127&amp;"_"&amp;AW127&amp;"_FIV_"&amp;LEFT(Előlap!$B$6,4)</f>
        <v>4202_124_FIV_2026</v>
      </c>
      <c r="I127" s="209" t="str">
        <f>VLOOKUP($G127,Összesítő!$B:$F,5,FALSE)</f>
        <v>Jánosháza, Duka, Karakó, Kemenespálfa, Kissomlyó, Nemeskeresztúr</v>
      </c>
      <c r="J127" s="209" t="str">
        <f>VLOOKUP($G127,Összesítő!$B:$F,4,FALSE)</f>
        <v>Jánosháza Város Önkormányzata, Duka Község Önkormányzata, Karakó Község Önkormányzata, Kemenespálfa Községi Önkormányzat, Kissomlyó Község Önkormányzata, Nemeskeresztúr Község Önkormányzata</v>
      </c>
      <c r="K127" s="7">
        <f t="shared" ref="K127" si="178">N127+O127</f>
        <v>0</v>
      </c>
      <c r="L127" s="207">
        <v>2027</v>
      </c>
      <c r="M127" s="207">
        <v>2027</v>
      </c>
      <c r="N127" s="13">
        <v>0</v>
      </c>
      <c r="O127" s="8">
        <v>0</v>
      </c>
      <c r="P127" s="8">
        <v>0</v>
      </c>
      <c r="R127" s="8">
        <v>0</v>
      </c>
      <c r="S127" s="8">
        <v>0</v>
      </c>
      <c r="T127" s="8">
        <v>0</v>
      </c>
      <c r="U127" s="8">
        <v>0</v>
      </c>
      <c r="V127" s="8">
        <v>0</v>
      </c>
      <c r="W127" s="8">
        <v>0</v>
      </c>
      <c r="X127" s="8">
        <v>0</v>
      </c>
      <c r="Y127" s="8">
        <v>0</v>
      </c>
      <c r="Z127" s="8">
        <v>0</v>
      </c>
      <c r="AA127" s="8">
        <v>0</v>
      </c>
      <c r="AB127" s="8">
        <v>0</v>
      </c>
      <c r="AC127" s="7">
        <f t="shared" ref="AC127" si="179">SUM(R127:AB127)</f>
        <v>0</v>
      </c>
      <c r="AD127" s="3" t="str">
        <f t="shared" ref="AD127" si="180">IF($G127="","Nincs VKR kiválasztva!",IF(BA127=0,"Hiányos kitöltés!",BF127))</f>
        <v>A forrás egyenlő a költséggel (I.ütem).</v>
      </c>
      <c r="AF127" s="8">
        <v>0</v>
      </c>
      <c r="AG127" s="8">
        <v>0</v>
      </c>
      <c r="AH127" s="8">
        <v>0</v>
      </c>
      <c r="AI127" s="8">
        <v>0</v>
      </c>
      <c r="AJ127" s="8">
        <v>0</v>
      </c>
      <c r="AK127" s="8">
        <v>0</v>
      </c>
      <c r="AL127" s="8">
        <v>0</v>
      </c>
      <c r="AM127" s="8">
        <v>0</v>
      </c>
      <c r="AN127" s="8">
        <v>0</v>
      </c>
      <c r="AO127" s="8">
        <v>0</v>
      </c>
      <c r="AP127" s="8">
        <v>0</v>
      </c>
      <c r="AQ127" s="7">
        <f t="shared" ref="AQ127" si="181">SUM(AF127:AP127)</f>
        <v>0</v>
      </c>
      <c r="AR127" s="206" t="s">
        <v>415</v>
      </c>
      <c r="AS127" s="3" t="str">
        <f t="shared" si="132"/>
        <v>Nem hosszútávú a feladat.</v>
      </c>
      <c r="AU127" s="208" t="s">
        <v>478</v>
      </c>
      <c r="AV127" s="208" t="s">
        <v>133</v>
      </c>
      <c r="AW127" s="209">
        <f>COUNTA($G$3:G127)</f>
        <v>124</v>
      </c>
      <c r="AY127" s="9">
        <f>VLOOKUP($G127,Összesítő!$B:$F,3,FALSE)</f>
        <v>4202</v>
      </c>
      <c r="AZ127" s="9">
        <f t="shared" si="133"/>
        <v>39</v>
      </c>
      <c r="BA127" s="5">
        <f t="shared" si="134"/>
        <v>1</v>
      </c>
      <c r="BB127" s="5" t="str">
        <f t="shared" si="135"/>
        <v>R</v>
      </c>
      <c r="BC127" s="5">
        <f t="shared" ref="BC127" si="182">IF(OR(BB127="R",BB127="RH"),1,0)</f>
        <v>1</v>
      </c>
      <c r="BD127" s="5">
        <f t="shared" si="137"/>
        <v>0</v>
      </c>
      <c r="BE127" s="5">
        <f t="shared" si="138"/>
        <v>0</v>
      </c>
      <c r="BF127" s="9" t="str">
        <f t="shared" si="139"/>
        <v>A forrás egyenlő a költséggel (I.ütem).</v>
      </c>
      <c r="BG127" s="5">
        <f t="shared" si="140"/>
        <v>1</v>
      </c>
      <c r="BH127" s="5">
        <f t="shared" si="141"/>
        <v>1</v>
      </c>
      <c r="BI127" s="5">
        <f t="shared" si="142"/>
        <v>0</v>
      </c>
      <c r="BJ127" s="5">
        <f t="shared" si="143"/>
        <v>1</v>
      </c>
      <c r="BK127" s="5">
        <f t="shared" ref="BK127" si="183">IF(AND($BJ127=1,$O127=$AQ127),1,IF(AND($BJ127=1,$O127&gt;$AQ127,AR127="igen"),1,0))</f>
        <v>1</v>
      </c>
      <c r="BL127" s="4" t="str">
        <f t="shared" si="145"/>
        <v>Nem hosszútávú a feladat.</v>
      </c>
      <c r="BM127" s="5">
        <f t="shared" si="146"/>
        <v>1</v>
      </c>
      <c r="BN127" s="5">
        <f t="shared" si="147"/>
        <v>0</v>
      </c>
      <c r="BO127" s="5">
        <f t="shared" si="148"/>
        <v>1</v>
      </c>
      <c r="BP127" s="5">
        <f t="shared" si="149"/>
        <v>0</v>
      </c>
      <c r="BQ127" s="5">
        <f t="shared" si="150"/>
        <v>1</v>
      </c>
      <c r="BR127" s="9" t="str">
        <f t="shared" si="151"/>
        <v>Nincs hosszútávú terv!</v>
      </c>
      <c r="BS127" s="5">
        <f t="shared" si="152"/>
        <v>1</v>
      </c>
      <c r="BT127" s="5">
        <f t="shared" si="153"/>
        <v>0</v>
      </c>
      <c r="BU127" s="5">
        <f t="shared" si="154"/>
        <v>1</v>
      </c>
      <c r="BV127" s="5">
        <f t="shared" si="155"/>
        <v>1</v>
      </c>
      <c r="BW127" s="5">
        <f t="shared" si="156"/>
        <v>1</v>
      </c>
      <c r="BX127" s="5">
        <f t="shared" si="157"/>
        <v>1</v>
      </c>
      <c r="BY127" s="5">
        <f t="shared" si="158"/>
        <v>1</v>
      </c>
      <c r="BZ127" s="5">
        <f t="shared" si="159"/>
        <v>1</v>
      </c>
      <c r="CA127" s="5">
        <f t="shared" si="160"/>
        <v>1</v>
      </c>
      <c r="CB127" s="5">
        <f t="shared" si="161"/>
        <v>1</v>
      </c>
      <c r="CC127" s="5">
        <f t="shared" si="162"/>
        <v>1</v>
      </c>
      <c r="CD127" s="5" t="str">
        <f t="shared" si="163"/>
        <v>?</v>
      </c>
      <c r="CE127" s="4" t="str">
        <f t="shared" ref="CE127" si="184">IF($BA127=0,$CD127,IF($BG127=0,"I. ütem forrása nincs kitöltve!",IF($BJ127=0,"II. ütem forrása nincs kitöltve!",IF($BD127=1,"Költségek üteme nem megfelelő (az időtartam és a költség üteme eltér)!",IF(AND(BH127=0,$BA127=1,$BJ127=1,$BD127=1),"Kötelező cellák kitöltve, de az I. ütem forrása hibás!",IF(AND(BJ127=0,$BA127=1,$BJ127=1,$BD127=1),"Kötelező cellák kitöltve, de a II. ütem forrása hibás!",IF(AND($BO127=1,$AZ127&lt;30),"Nullás a rövidtávú feladat és rövid (hiányzik) a hozzá tartozó indoklás!",IF(AND($BP127=1,$AZ127&lt;30),"Nullás a hosszútávú feladat és rövid (hiányzik) a hozzá tartozó indoklás!",IF(AND(BN127=1,C127="2011_RENDKÍVÜLI"),"II. ütemre nem tervezhet Rendkívüli feladatot!",IF(BH127=0,AD127,IF(BK127=0,AS127,IF(AND(BC127=1,$P127&gt;$N127),"EM rendelet 2. melléklet terhére elszámolt költség nem lehet nagyobb az I. ütemre tervezett tényleges költségnél!",IF($AC127&gt;$N127,"Többlet forrást jelölt meg az I. ütemnél! A forrás ne legyen több a költségnél.",IF($AQ127&gt;$O127,"Többlet forrást jelölt meg a II. ütemnél! A forrás ne legyen több a költségnél.","Kitöltés rendben!"))))))))))))))</f>
        <v>Kitöltés rendben!</v>
      </c>
      <c r="CF127" s="5">
        <f t="shared" ref="CF127" si="185">IF(A127="Kitöltés rendben!",1,0)</f>
        <v>1</v>
      </c>
      <c r="CG127" s="5">
        <f t="shared" si="166"/>
        <v>1</v>
      </c>
      <c r="CH127" s="5">
        <f t="shared" si="167"/>
        <v>0</v>
      </c>
    </row>
    <row r="128" spans="1:86" s="2" customFormat="1" ht="120" hidden="1" x14ac:dyDescent="0.25">
      <c r="A128" s="1" t="str">
        <f t="shared" si="127"/>
        <v>Kitöltés rendben!</v>
      </c>
      <c r="B128" s="184">
        <v>1</v>
      </c>
      <c r="C128" s="183" t="s">
        <v>86</v>
      </c>
      <c r="D128" s="185" t="s">
        <v>414</v>
      </c>
      <c r="E128" s="185" t="s">
        <v>413</v>
      </c>
      <c r="F128" s="186" t="str">
        <f>VLOOKUP($G128,Összesítő!$B:$F,2,FALSE)</f>
        <v>21-13532-1-004-01-05</v>
      </c>
      <c r="G128" s="183" t="s">
        <v>278</v>
      </c>
      <c r="H128" s="186" t="str">
        <f>AY128&amp;"_"&amp;AW128&amp;"_FIV_"&amp;LEFT(Előlap!$B$6,4)</f>
        <v>4207_125_FIV_2026</v>
      </c>
      <c r="I128" s="186" t="str">
        <f>VLOOKUP($G128,Összesítő!$B:$F,5,FALSE)</f>
        <v>Körmend, Egyházashollós, Magyarszecsőd, Molnaszecsőd</v>
      </c>
      <c r="J128" s="186" t="str">
        <f>VLOOKUP($G128,Összesítő!$B:$F,4,FALSE)</f>
        <v>Körmend Város Önkormányzata, Egyházashollós Község Önkormányzata, Magyarszecsőd Község Önkormányzata, Molnaszecsőd Község Önkormányzata</v>
      </c>
      <c r="K128" s="7">
        <f t="shared" si="128"/>
        <v>70000</v>
      </c>
      <c r="L128" s="184">
        <v>2027</v>
      </c>
      <c r="M128" s="184">
        <v>2036</v>
      </c>
      <c r="N128" s="13">
        <v>10000</v>
      </c>
      <c r="O128" s="8">
        <v>60000</v>
      </c>
      <c r="P128" s="8">
        <v>0</v>
      </c>
      <c r="R128" s="8">
        <v>10000</v>
      </c>
      <c r="S128" s="8">
        <v>0</v>
      </c>
      <c r="T128" s="8">
        <v>0</v>
      </c>
      <c r="U128" s="8">
        <v>0</v>
      </c>
      <c r="V128" s="8">
        <v>0</v>
      </c>
      <c r="W128" s="8">
        <v>0</v>
      </c>
      <c r="X128" s="8">
        <v>0</v>
      </c>
      <c r="Y128" s="8">
        <v>0</v>
      </c>
      <c r="Z128" s="8">
        <v>0</v>
      </c>
      <c r="AA128" s="8">
        <v>0</v>
      </c>
      <c r="AB128" s="8">
        <v>0</v>
      </c>
      <c r="AC128" s="7">
        <f t="shared" si="129"/>
        <v>10000</v>
      </c>
      <c r="AD128" s="3" t="str">
        <f t="shared" si="130"/>
        <v>A forrás egyenlő a költséggel (I.ütem).</v>
      </c>
      <c r="AF128" s="8">
        <v>6600</v>
      </c>
      <c r="AG128" s="8">
        <v>0</v>
      </c>
      <c r="AH128" s="8">
        <v>0</v>
      </c>
      <c r="AI128" s="8">
        <v>0</v>
      </c>
      <c r="AJ128" s="8">
        <v>0</v>
      </c>
      <c r="AK128" s="8">
        <v>0</v>
      </c>
      <c r="AL128" s="8">
        <v>0</v>
      </c>
      <c r="AM128" s="8">
        <v>0</v>
      </c>
      <c r="AN128" s="8">
        <v>0</v>
      </c>
      <c r="AO128" s="8">
        <v>0</v>
      </c>
      <c r="AP128" s="8">
        <v>0</v>
      </c>
      <c r="AQ128" s="7">
        <f t="shared" si="131"/>
        <v>6600</v>
      </c>
      <c r="AR128" s="183" t="s">
        <v>415</v>
      </c>
      <c r="AS128" s="3" t="str">
        <f t="shared" si="132"/>
        <v>Forráshiányos a feladat!</v>
      </c>
      <c r="AU128" s="185"/>
      <c r="AV128" s="185" t="s">
        <v>133</v>
      </c>
      <c r="AW128" s="186">
        <f>COUNTA($G$3:G128)</f>
        <v>125</v>
      </c>
      <c r="AY128" s="9">
        <f>VLOOKUP($G128,Összesítő!$B:$F,3,FALSE)</f>
        <v>4207</v>
      </c>
      <c r="AZ128" s="9">
        <f t="shared" si="133"/>
        <v>0</v>
      </c>
      <c r="BA128" s="5">
        <f t="shared" si="134"/>
        <v>1</v>
      </c>
      <c r="BB128" s="5" t="str">
        <f t="shared" si="135"/>
        <v>RH</v>
      </c>
      <c r="BC128" s="5">
        <f t="shared" si="136"/>
        <v>1</v>
      </c>
      <c r="BD128" s="5">
        <f t="shared" si="137"/>
        <v>0</v>
      </c>
      <c r="BE128" s="5">
        <f t="shared" si="138"/>
        <v>0</v>
      </c>
      <c r="BF128" s="9" t="str">
        <f t="shared" si="139"/>
        <v>A forrás egyenlő a költséggel (I.ütem).</v>
      </c>
      <c r="BG128" s="5">
        <f t="shared" si="140"/>
        <v>1</v>
      </c>
      <c r="BH128" s="5">
        <f t="shared" si="141"/>
        <v>1</v>
      </c>
      <c r="BI128" s="5">
        <f t="shared" si="142"/>
        <v>1</v>
      </c>
      <c r="BJ128" s="5">
        <f t="shared" si="143"/>
        <v>1</v>
      </c>
      <c r="BK128" s="5">
        <f t="shared" si="144"/>
        <v>1</v>
      </c>
      <c r="BL128" s="4" t="str">
        <f t="shared" si="145"/>
        <v>Forráshiányos a feladat!</v>
      </c>
      <c r="BM128" s="5">
        <f t="shared" si="146"/>
        <v>0</v>
      </c>
      <c r="BN128" s="5">
        <f t="shared" si="147"/>
        <v>1</v>
      </c>
      <c r="BO128" s="5">
        <f t="shared" si="148"/>
        <v>0</v>
      </c>
      <c r="BP128" s="5">
        <f t="shared" si="149"/>
        <v>0</v>
      </c>
      <c r="BQ128" s="5">
        <f t="shared" si="150"/>
        <v>0</v>
      </c>
      <c r="BR128" s="9">
        <f t="shared" si="151"/>
        <v>0</v>
      </c>
      <c r="BS128" s="5">
        <f t="shared" si="152"/>
        <v>0</v>
      </c>
      <c r="BT128" s="5">
        <f t="shared" si="153"/>
        <v>0</v>
      </c>
      <c r="BU128" s="5">
        <f t="shared" si="154"/>
        <v>1</v>
      </c>
      <c r="BV128" s="5">
        <f t="shared" si="155"/>
        <v>1</v>
      </c>
      <c r="BW128" s="5">
        <f t="shared" si="156"/>
        <v>1</v>
      </c>
      <c r="BX128" s="5">
        <f t="shared" si="157"/>
        <v>1</v>
      </c>
      <c r="BY128" s="5">
        <f t="shared" si="158"/>
        <v>1</v>
      </c>
      <c r="BZ128" s="5">
        <f t="shared" si="159"/>
        <v>1</v>
      </c>
      <c r="CA128" s="5">
        <f t="shared" si="160"/>
        <v>1</v>
      </c>
      <c r="CB128" s="5">
        <f t="shared" si="161"/>
        <v>1</v>
      </c>
      <c r="CC128" s="5">
        <f t="shared" si="162"/>
        <v>1</v>
      </c>
      <c r="CD128" s="5" t="str">
        <f t="shared" si="163"/>
        <v>?</v>
      </c>
      <c r="CE128" s="4" t="str">
        <f t="shared" si="164"/>
        <v>Kitöltés rendben!</v>
      </c>
      <c r="CF128" s="5">
        <f t="shared" si="165"/>
        <v>1</v>
      </c>
      <c r="CG128" s="5">
        <f t="shared" si="166"/>
        <v>1</v>
      </c>
      <c r="CH128" s="5">
        <f t="shared" si="167"/>
        <v>1</v>
      </c>
    </row>
    <row r="129" spans="1:86" s="2" customFormat="1" ht="120" hidden="1" x14ac:dyDescent="0.25">
      <c r="A129" s="1" t="str">
        <f t="shared" si="127"/>
        <v>Kitöltés rendben!</v>
      </c>
      <c r="B129" s="184">
        <v>1</v>
      </c>
      <c r="C129" s="183" t="s">
        <v>86</v>
      </c>
      <c r="D129" s="185" t="s">
        <v>440</v>
      </c>
      <c r="E129" s="185" t="s">
        <v>413</v>
      </c>
      <c r="F129" s="186" t="str">
        <f>VLOOKUP($G129,Összesítő!$B:$F,2,FALSE)</f>
        <v>21-13532-1-004-01-05</v>
      </c>
      <c r="G129" s="183" t="s">
        <v>278</v>
      </c>
      <c r="H129" s="186" t="str">
        <f>AY129&amp;"_"&amp;AW129&amp;"_FIV_"&amp;LEFT(Előlap!$B$6,4)</f>
        <v>4207_126_FIV_2026</v>
      </c>
      <c r="I129" s="186" t="str">
        <f>VLOOKUP($G129,Összesítő!$B:$F,5,FALSE)</f>
        <v>Körmend, Egyházashollós, Magyarszecsőd, Molnaszecsőd</v>
      </c>
      <c r="J129" s="186" t="str">
        <f>VLOOKUP($G129,Összesítő!$B:$F,4,FALSE)</f>
        <v>Körmend Város Önkormányzata, Egyházashollós Község Önkormányzata, Magyarszecsőd Község Önkormányzata, Molnaszecsőd Község Önkormányzata</v>
      </c>
      <c r="K129" s="7">
        <f t="shared" si="128"/>
        <v>70000</v>
      </c>
      <c r="L129" s="184">
        <v>2027</v>
      </c>
      <c r="M129" s="184">
        <v>2036</v>
      </c>
      <c r="N129" s="13">
        <v>10000</v>
      </c>
      <c r="O129" s="8">
        <v>60000</v>
      </c>
      <c r="P129" s="8">
        <v>0</v>
      </c>
      <c r="R129" s="8">
        <v>10000</v>
      </c>
      <c r="S129" s="8">
        <v>0</v>
      </c>
      <c r="T129" s="8">
        <v>0</v>
      </c>
      <c r="U129" s="8">
        <v>0</v>
      </c>
      <c r="V129" s="8">
        <v>0</v>
      </c>
      <c r="W129" s="8">
        <v>0</v>
      </c>
      <c r="X129" s="8">
        <v>0</v>
      </c>
      <c r="Y129" s="8">
        <v>0</v>
      </c>
      <c r="Z129" s="8">
        <v>0</v>
      </c>
      <c r="AA129" s="8">
        <v>0</v>
      </c>
      <c r="AB129" s="8">
        <v>0</v>
      </c>
      <c r="AC129" s="7">
        <f t="shared" si="129"/>
        <v>10000</v>
      </c>
      <c r="AD129" s="3" t="str">
        <f t="shared" si="130"/>
        <v>A forrás egyenlő a költséggel (I.ütem).</v>
      </c>
      <c r="AF129" s="8">
        <v>6600</v>
      </c>
      <c r="AG129" s="8">
        <v>0</v>
      </c>
      <c r="AH129" s="8">
        <v>0</v>
      </c>
      <c r="AI129" s="8">
        <v>0</v>
      </c>
      <c r="AJ129" s="8">
        <v>0</v>
      </c>
      <c r="AK129" s="8">
        <v>0</v>
      </c>
      <c r="AL129" s="8">
        <v>0</v>
      </c>
      <c r="AM129" s="8">
        <v>0</v>
      </c>
      <c r="AN129" s="8">
        <v>0</v>
      </c>
      <c r="AO129" s="8">
        <v>0</v>
      </c>
      <c r="AP129" s="8">
        <v>0</v>
      </c>
      <c r="AQ129" s="7">
        <f t="shared" si="131"/>
        <v>6600</v>
      </c>
      <c r="AR129" s="183" t="s">
        <v>415</v>
      </c>
      <c r="AS129" s="3" t="str">
        <f t="shared" si="132"/>
        <v>Forráshiányos a feladat!</v>
      </c>
      <c r="AU129" s="185"/>
      <c r="AV129" s="185" t="s">
        <v>133</v>
      </c>
      <c r="AW129" s="186">
        <f>COUNTA($G$3:G129)</f>
        <v>126</v>
      </c>
      <c r="AY129" s="9">
        <f>VLOOKUP($G129,Összesítő!$B:$F,3,FALSE)</f>
        <v>4207</v>
      </c>
      <c r="AZ129" s="9">
        <f t="shared" si="133"/>
        <v>0</v>
      </c>
      <c r="BA129" s="5">
        <f t="shared" si="134"/>
        <v>1</v>
      </c>
      <c r="BB129" s="5" t="str">
        <f t="shared" si="135"/>
        <v>RH</v>
      </c>
      <c r="BC129" s="5">
        <f t="shared" si="136"/>
        <v>1</v>
      </c>
      <c r="BD129" s="5">
        <f t="shared" si="137"/>
        <v>0</v>
      </c>
      <c r="BE129" s="5">
        <f t="shared" si="138"/>
        <v>0</v>
      </c>
      <c r="BF129" s="9" t="str">
        <f t="shared" si="139"/>
        <v>A forrás egyenlő a költséggel (I.ütem).</v>
      </c>
      <c r="BG129" s="5">
        <f t="shared" si="140"/>
        <v>1</v>
      </c>
      <c r="BH129" s="5">
        <f t="shared" si="141"/>
        <v>1</v>
      </c>
      <c r="BI129" s="5">
        <f t="shared" si="142"/>
        <v>1</v>
      </c>
      <c r="BJ129" s="5">
        <f t="shared" si="143"/>
        <v>1</v>
      </c>
      <c r="BK129" s="5">
        <f t="shared" si="144"/>
        <v>1</v>
      </c>
      <c r="BL129" s="4" t="str">
        <f t="shared" si="145"/>
        <v>Forráshiányos a feladat!</v>
      </c>
      <c r="BM129" s="5">
        <f t="shared" si="146"/>
        <v>0</v>
      </c>
      <c r="BN129" s="5">
        <f t="shared" si="147"/>
        <v>1</v>
      </c>
      <c r="BO129" s="5">
        <f t="shared" si="148"/>
        <v>0</v>
      </c>
      <c r="BP129" s="5">
        <f t="shared" si="149"/>
        <v>0</v>
      </c>
      <c r="BQ129" s="5">
        <f t="shared" si="150"/>
        <v>0</v>
      </c>
      <c r="BR129" s="9">
        <f t="shared" si="151"/>
        <v>0</v>
      </c>
      <c r="BS129" s="5">
        <f t="shared" si="152"/>
        <v>0</v>
      </c>
      <c r="BT129" s="5">
        <f t="shared" si="153"/>
        <v>0</v>
      </c>
      <c r="BU129" s="5">
        <f t="shared" si="154"/>
        <v>1</v>
      </c>
      <c r="BV129" s="5">
        <f t="shared" si="155"/>
        <v>1</v>
      </c>
      <c r="BW129" s="5">
        <f t="shared" si="156"/>
        <v>1</v>
      </c>
      <c r="BX129" s="5">
        <f t="shared" si="157"/>
        <v>1</v>
      </c>
      <c r="BY129" s="5">
        <f t="shared" si="158"/>
        <v>1</v>
      </c>
      <c r="BZ129" s="5">
        <f t="shared" si="159"/>
        <v>1</v>
      </c>
      <c r="CA129" s="5">
        <f t="shared" si="160"/>
        <v>1</v>
      </c>
      <c r="CB129" s="5">
        <f t="shared" si="161"/>
        <v>1</v>
      </c>
      <c r="CC129" s="5">
        <f t="shared" si="162"/>
        <v>1</v>
      </c>
      <c r="CD129" s="5" t="str">
        <f t="shared" si="163"/>
        <v>?</v>
      </c>
      <c r="CE129" s="4" t="str">
        <f t="shared" si="164"/>
        <v>Kitöltés rendben!</v>
      </c>
      <c r="CF129" s="5">
        <f t="shared" si="165"/>
        <v>1</v>
      </c>
      <c r="CG129" s="5">
        <f t="shared" si="166"/>
        <v>1</v>
      </c>
      <c r="CH129" s="5">
        <f t="shared" si="167"/>
        <v>1</v>
      </c>
    </row>
    <row r="130" spans="1:86" s="2" customFormat="1" ht="120" hidden="1" x14ac:dyDescent="0.25">
      <c r="A130" s="1" t="str">
        <f t="shared" si="127"/>
        <v>Kitöltés rendben!</v>
      </c>
      <c r="B130" s="184">
        <v>2</v>
      </c>
      <c r="C130" s="183" t="s">
        <v>101</v>
      </c>
      <c r="D130" s="185" t="s">
        <v>441</v>
      </c>
      <c r="E130" s="185" t="s">
        <v>413</v>
      </c>
      <c r="F130" s="186" t="str">
        <f>VLOOKUP($G130,Összesítő!$B:$F,2,FALSE)</f>
        <v>21-13532-1-004-01-05</v>
      </c>
      <c r="G130" s="183" t="s">
        <v>278</v>
      </c>
      <c r="H130" s="186" t="str">
        <f>AY130&amp;"_"&amp;AW130&amp;"_FIV_"&amp;LEFT(Előlap!$B$6,4)</f>
        <v>4207_127_FIV_2026</v>
      </c>
      <c r="I130" s="186" t="str">
        <f>VLOOKUP($G130,Összesítő!$B:$F,5,FALSE)</f>
        <v>Körmend, Egyházashollós, Magyarszecsőd, Molnaszecsőd</v>
      </c>
      <c r="J130" s="186" t="str">
        <f>VLOOKUP($G130,Összesítő!$B:$F,4,FALSE)</f>
        <v>Körmend Város Önkormányzata, Egyházashollós Község Önkormányzata, Magyarszecsőd Község Önkormányzata, Molnaszecsőd Község Önkormányzata</v>
      </c>
      <c r="K130" s="7">
        <f t="shared" si="128"/>
        <v>60000</v>
      </c>
      <c r="L130" s="184">
        <v>2028</v>
      </c>
      <c r="M130" s="184">
        <v>2036</v>
      </c>
      <c r="N130" s="13">
        <v>0</v>
      </c>
      <c r="O130" s="8">
        <v>60000</v>
      </c>
      <c r="P130" s="8">
        <v>0</v>
      </c>
      <c r="R130" s="8">
        <v>0</v>
      </c>
      <c r="S130" s="8">
        <v>0</v>
      </c>
      <c r="T130" s="8">
        <v>0</v>
      </c>
      <c r="U130" s="8">
        <v>0</v>
      </c>
      <c r="V130" s="8">
        <v>0</v>
      </c>
      <c r="W130" s="8">
        <v>0</v>
      </c>
      <c r="X130" s="8">
        <v>0</v>
      </c>
      <c r="Y130" s="8">
        <v>0</v>
      </c>
      <c r="Z130" s="8">
        <v>0</v>
      </c>
      <c r="AA130" s="8">
        <v>0</v>
      </c>
      <c r="AB130" s="8">
        <v>0</v>
      </c>
      <c r="AC130" s="7">
        <f t="shared" si="129"/>
        <v>0</v>
      </c>
      <c r="AD130" s="3" t="str">
        <f t="shared" si="130"/>
        <v>Nem rövidtávú a feladat.</v>
      </c>
      <c r="AF130" s="8">
        <v>6600</v>
      </c>
      <c r="AG130" s="8">
        <v>0</v>
      </c>
      <c r="AH130" s="8">
        <v>0</v>
      </c>
      <c r="AI130" s="8">
        <v>0</v>
      </c>
      <c r="AJ130" s="8">
        <v>0</v>
      </c>
      <c r="AK130" s="8">
        <v>0</v>
      </c>
      <c r="AL130" s="8">
        <v>0</v>
      </c>
      <c r="AM130" s="8">
        <v>0</v>
      </c>
      <c r="AN130" s="8">
        <v>0</v>
      </c>
      <c r="AO130" s="8">
        <v>0</v>
      </c>
      <c r="AP130" s="8">
        <v>0</v>
      </c>
      <c r="AQ130" s="7">
        <f t="shared" si="131"/>
        <v>6600</v>
      </c>
      <c r="AR130" s="183" t="s">
        <v>415</v>
      </c>
      <c r="AS130" s="3" t="str">
        <f t="shared" si="132"/>
        <v>Forráshiányos a feladat!</v>
      </c>
      <c r="AU130" s="185"/>
      <c r="AV130" s="185" t="s">
        <v>133</v>
      </c>
      <c r="AW130" s="186">
        <f>COUNTA($G$3:G130)</f>
        <v>127</v>
      </c>
      <c r="AY130" s="9">
        <f>VLOOKUP($G130,Összesítő!$B:$F,3,FALSE)</f>
        <v>4207</v>
      </c>
      <c r="AZ130" s="9">
        <f t="shared" si="133"/>
        <v>0</v>
      </c>
      <c r="BA130" s="5">
        <f t="shared" si="134"/>
        <v>1</v>
      </c>
      <c r="BB130" s="5" t="str">
        <f t="shared" si="135"/>
        <v>H</v>
      </c>
      <c r="BC130" s="5">
        <f t="shared" si="136"/>
        <v>0</v>
      </c>
      <c r="BD130" s="5">
        <f t="shared" si="137"/>
        <v>0</v>
      </c>
      <c r="BE130" s="5">
        <f t="shared" si="138"/>
        <v>0</v>
      </c>
      <c r="BF130" s="9" t="str">
        <f t="shared" si="139"/>
        <v>Nem rövidtávú a feladat.</v>
      </c>
      <c r="BG130" s="5">
        <f t="shared" si="140"/>
        <v>1</v>
      </c>
      <c r="BH130" s="5">
        <f t="shared" si="141"/>
        <v>1</v>
      </c>
      <c r="BI130" s="5">
        <f t="shared" si="142"/>
        <v>1</v>
      </c>
      <c r="BJ130" s="5">
        <f t="shared" si="143"/>
        <v>1</v>
      </c>
      <c r="BK130" s="5">
        <f t="shared" si="144"/>
        <v>1</v>
      </c>
      <c r="BL130" s="4" t="str">
        <f t="shared" si="145"/>
        <v>Forráshiányos a feladat!</v>
      </c>
      <c r="BM130" s="5">
        <f t="shared" si="146"/>
        <v>0</v>
      </c>
      <c r="BN130" s="5">
        <f t="shared" si="147"/>
        <v>1</v>
      </c>
      <c r="BO130" s="5">
        <f t="shared" si="148"/>
        <v>0</v>
      </c>
      <c r="BP130" s="5">
        <f t="shared" si="149"/>
        <v>0</v>
      </c>
      <c r="BQ130" s="5">
        <f t="shared" si="150"/>
        <v>0</v>
      </c>
      <c r="BR130" s="9">
        <f t="shared" si="151"/>
        <v>0</v>
      </c>
      <c r="BS130" s="5">
        <f t="shared" si="152"/>
        <v>0</v>
      </c>
      <c r="BT130" s="5">
        <f t="shared" si="153"/>
        <v>0</v>
      </c>
      <c r="BU130" s="5">
        <f t="shared" si="154"/>
        <v>1</v>
      </c>
      <c r="BV130" s="5">
        <f t="shared" si="155"/>
        <v>1</v>
      </c>
      <c r="BW130" s="5">
        <f t="shared" si="156"/>
        <v>1</v>
      </c>
      <c r="BX130" s="5">
        <f t="shared" si="157"/>
        <v>1</v>
      </c>
      <c r="BY130" s="5">
        <f t="shared" si="158"/>
        <v>1</v>
      </c>
      <c r="BZ130" s="5">
        <f t="shared" si="159"/>
        <v>1</v>
      </c>
      <c r="CA130" s="5">
        <f t="shared" si="160"/>
        <v>1</v>
      </c>
      <c r="CB130" s="5">
        <f t="shared" si="161"/>
        <v>1</v>
      </c>
      <c r="CC130" s="5">
        <f t="shared" si="162"/>
        <v>1</v>
      </c>
      <c r="CD130" s="5" t="str">
        <f t="shared" si="163"/>
        <v>?</v>
      </c>
      <c r="CE130" s="4" t="str">
        <f t="shared" si="164"/>
        <v>Kitöltés rendben!</v>
      </c>
      <c r="CF130" s="5">
        <f t="shared" si="165"/>
        <v>1</v>
      </c>
      <c r="CG130" s="5">
        <f t="shared" si="166"/>
        <v>0</v>
      </c>
      <c r="CH130" s="5">
        <f t="shared" si="167"/>
        <v>1</v>
      </c>
    </row>
    <row r="131" spans="1:86" s="2" customFormat="1" ht="120" hidden="1" x14ac:dyDescent="0.25">
      <c r="A131" s="1" t="str">
        <f t="shared" si="127"/>
        <v>Kitöltés rendben!</v>
      </c>
      <c r="B131" s="184">
        <v>1</v>
      </c>
      <c r="C131" s="183" t="s">
        <v>44</v>
      </c>
      <c r="D131" s="185" t="s">
        <v>460</v>
      </c>
      <c r="E131" s="185" t="s">
        <v>413</v>
      </c>
      <c r="F131" s="186" t="str">
        <f>VLOOKUP($G131,Összesítő!$B:$F,2,FALSE)</f>
        <v>21-13532-1-004-01-05</v>
      </c>
      <c r="G131" s="183" t="s">
        <v>278</v>
      </c>
      <c r="H131" s="186" t="str">
        <f>AY131&amp;"_"&amp;AW131&amp;"_FIV_"&amp;LEFT(Előlap!$B$6,4)</f>
        <v>4207_128_FIV_2026</v>
      </c>
      <c r="I131" s="186" t="str">
        <f>VLOOKUP($G131,Összesítő!$B:$F,5,FALSE)</f>
        <v>Körmend, Egyházashollós, Magyarszecsőd, Molnaszecsőd</v>
      </c>
      <c r="J131" s="186" t="str">
        <f>VLOOKUP($G131,Összesítő!$B:$F,4,FALSE)</f>
        <v>Körmend Város Önkormányzata, Egyházashollós Község Önkormányzata, Magyarszecsőd Község Önkormányzata, Molnaszecsőd Község Önkormányzata</v>
      </c>
      <c r="K131" s="7">
        <f t="shared" si="128"/>
        <v>66000</v>
      </c>
      <c r="L131" s="184">
        <v>2027</v>
      </c>
      <c r="M131" s="184">
        <v>2036</v>
      </c>
      <c r="N131" s="13">
        <v>6000</v>
      </c>
      <c r="O131" s="8">
        <v>60000</v>
      </c>
      <c r="P131" s="8">
        <v>0</v>
      </c>
      <c r="R131" s="8">
        <v>6000</v>
      </c>
      <c r="S131" s="8">
        <v>0</v>
      </c>
      <c r="T131" s="8">
        <v>0</v>
      </c>
      <c r="U131" s="8">
        <v>0</v>
      </c>
      <c r="V131" s="8">
        <v>0</v>
      </c>
      <c r="W131" s="8">
        <v>0</v>
      </c>
      <c r="X131" s="8">
        <v>0</v>
      </c>
      <c r="Y131" s="8">
        <v>0</v>
      </c>
      <c r="Z131" s="8">
        <v>0</v>
      </c>
      <c r="AA131" s="8">
        <v>0</v>
      </c>
      <c r="AB131" s="8">
        <v>0</v>
      </c>
      <c r="AC131" s="7">
        <f t="shared" si="129"/>
        <v>6000</v>
      </c>
      <c r="AD131" s="3" t="str">
        <f t="shared" si="130"/>
        <v>A forrás egyenlő a költséggel (I.ütem).</v>
      </c>
      <c r="AF131" s="8">
        <v>6600</v>
      </c>
      <c r="AG131" s="8">
        <v>0</v>
      </c>
      <c r="AH131" s="8">
        <v>0</v>
      </c>
      <c r="AI131" s="8">
        <v>0</v>
      </c>
      <c r="AJ131" s="8">
        <v>0</v>
      </c>
      <c r="AK131" s="8">
        <v>0</v>
      </c>
      <c r="AL131" s="8">
        <v>0</v>
      </c>
      <c r="AM131" s="8">
        <v>0</v>
      </c>
      <c r="AN131" s="8">
        <v>0</v>
      </c>
      <c r="AO131" s="8">
        <v>0</v>
      </c>
      <c r="AP131" s="8">
        <v>0</v>
      </c>
      <c r="AQ131" s="7">
        <f t="shared" si="131"/>
        <v>6600</v>
      </c>
      <c r="AR131" s="183" t="s">
        <v>415</v>
      </c>
      <c r="AS131" s="3" t="str">
        <f t="shared" si="132"/>
        <v>Forráshiányos a feladat!</v>
      </c>
      <c r="AU131" s="185"/>
      <c r="AV131" s="185" t="s">
        <v>133</v>
      </c>
      <c r="AW131" s="186">
        <f>COUNTA($G$3:G131)</f>
        <v>128</v>
      </c>
      <c r="AY131" s="9">
        <f>VLOOKUP($G131,Összesítő!$B:$F,3,FALSE)</f>
        <v>4207</v>
      </c>
      <c r="AZ131" s="9">
        <f t="shared" si="133"/>
        <v>0</v>
      </c>
      <c r="BA131" s="5">
        <f t="shared" si="134"/>
        <v>1</v>
      </c>
      <c r="BB131" s="5" t="str">
        <f t="shared" si="135"/>
        <v>RH</v>
      </c>
      <c r="BC131" s="5">
        <f t="shared" si="136"/>
        <v>1</v>
      </c>
      <c r="BD131" s="5">
        <f t="shared" si="137"/>
        <v>0</v>
      </c>
      <c r="BE131" s="5">
        <f t="shared" si="138"/>
        <v>0</v>
      </c>
      <c r="BF131" s="9" t="str">
        <f t="shared" si="139"/>
        <v>A forrás egyenlő a költséggel (I.ütem).</v>
      </c>
      <c r="BG131" s="5">
        <f t="shared" si="140"/>
        <v>1</v>
      </c>
      <c r="BH131" s="5">
        <f t="shared" si="141"/>
        <v>1</v>
      </c>
      <c r="BI131" s="5">
        <f t="shared" si="142"/>
        <v>1</v>
      </c>
      <c r="BJ131" s="5">
        <f t="shared" si="143"/>
        <v>1</v>
      </c>
      <c r="BK131" s="5">
        <f t="shared" si="144"/>
        <v>1</v>
      </c>
      <c r="BL131" s="4" t="str">
        <f t="shared" si="145"/>
        <v>Forráshiányos a feladat!</v>
      </c>
      <c r="BM131" s="5">
        <f t="shared" si="146"/>
        <v>0</v>
      </c>
      <c r="BN131" s="5">
        <f t="shared" si="147"/>
        <v>1</v>
      </c>
      <c r="BO131" s="5">
        <f t="shared" si="148"/>
        <v>0</v>
      </c>
      <c r="BP131" s="5">
        <f t="shared" si="149"/>
        <v>0</v>
      </c>
      <c r="BQ131" s="5">
        <f t="shared" si="150"/>
        <v>0</v>
      </c>
      <c r="BR131" s="9">
        <f t="shared" si="151"/>
        <v>0</v>
      </c>
      <c r="BS131" s="5">
        <f t="shared" si="152"/>
        <v>0</v>
      </c>
      <c r="BT131" s="5">
        <f t="shared" si="153"/>
        <v>0</v>
      </c>
      <c r="BU131" s="5">
        <f t="shared" si="154"/>
        <v>1</v>
      </c>
      <c r="BV131" s="5">
        <f t="shared" si="155"/>
        <v>1</v>
      </c>
      <c r="BW131" s="5">
        <f t="shared" si="156"/>
        <v>1</v>
      </c>
      <c r="BX131" s="5">
        <f t="shared" si="157"/>
        <v>1</v>
      </c>
      <c r="BY131" s="5">
        <f t="shared" si="158"/>
        <v>1</v>
      </c>
      <c r="BZ131" s="5">
        <f t="shared" si="159"/>
        <v>1</v>
      </c>
      <c r="CA131" s="5">
        <f t="shared" si="160"/>
        <v>1</v>
      </c>
      <c r="CB131" s="5">
        <f t="shared" si="161"/>
        <v>1</v>
      </c>
      <c r="CC131" s="5">
        <f t="shared" si="162"/>
        <v>1</v>
      </c>
      <c r="CD131" s="5" t="str">
        <f t="shared" si="163"/>
        <v>?</v>
      </c>
      <c r="CE131" s="4" t="str">
        <f t="shared" si="164"/>
        <v>Kitöltés rendben!</v>
      </c>
      <c r="CF131" s="5">
        <f t="shared" si="165"/>
        <v>1</v>
      </c>
      <c r="CG131" s="5">
        <f t="shared" si="166"/>
        <v>1</v>
      </c>
      <c r="CH131" s="5">
        <f t="shared" si="167"/>
        <v>1</v>
      </c>
    </row>
    <row r="132" spans="1:86" s="2" customFormat="1" ht="120" hidden="1" x14ac:dyDescent="0.25">
      <c r="A132" s="1" t="str">
        <f t="shared" si="127"/>
        <v>Kitöltés rendben!</v>
      </c>
      <c r="B132" s="184">
        <v>1</v>
      </c>
      <c r="C132" s="183" t="s">
        <v>37</v>
      </c>
      <c r="D132" s="185" t="s">
        <v>446</v>
      </c>
      <c r="E132" s="185" t="s">
        <v>413</v>
      </c>
      <c r="F132" s="186" t="str">
        <f>VLOOKUP($G132,Összesítő!$B:$F,2,FALSE)</f>
        <v>21-13532-1-004-01-05</v>
      </c>
      <c r="G132" s="183" t="s">
        <v>278</v>
      </c>
      <c r="H132" s="186" t="str">
        <f>AY132&amp;"_"&amp;AW132&amp;"_FIV_"&amp;LEFT(Előlap!$B$6,4)</f>
        <v>4207_129_FIV_2026</v>
      </c>
      <c r="I132" s="186" t="str">
        <f>VLOOKUP($G132,Összesítő!$B:$F,5,FALSE)</f>
        <v>Körmend, Egyházashollós, Magyarszecsőd, Molnaszecsőd</v>
      </c>
      <c r="J132" s="186" t="str">
        <f>VLOOKUP($G132,Összesítő!$B:$F,4,FALSE)</f>
        <v>Körmend Város Önkormányzata, Egyházashollós Község Önkormányzata, Magyarszecsőd Község Önkormányzata, Molnaszecsőd Község Önkormányzata</v>
      </c>
      <c r="K132" s="7">
        <f t="shared" si="128"/>
        <v>370000</v>
      </c>
      <c r="L132" s="184">
        <v>2027</v>
      </c>
      <c r="M132" s="184">
        <v>2036</v>
      </c>
      <c r="N132" s="13">
        <v>70000</v>
      </c>
      <c r="O132" s="8">
        <v>300000</v>
      </c>
      <c r="P132" s="8">
        <v>0</v>
      </c>
      <c r="R132" s="8">
        <v>70000</v>
      </c>
      <c r="S132" s="8">
        <v>0</v>
      </c>
      <c r="T132" s="8">
        <v>0</v>
      </c>
      <c r="U132" s="8">
        <v>0</v>
      </c>
      <c r="V132" s="8">
        <v>0</v>
      </c>
      <c r="W132" s="8">
        <v>0</v>
      </c>
      <c r="X132" s="8">
        <v>0</v>
      </c>
      <c r="Y132" s="8">
        <v>0</v>
      </c>
      <c r="Z132" s="8">
        <v>0</v>
      </c>
      <c r="AA132" s="8">
        <v>0</v>
      </c>
      <c r="AB132" s="8">
        <v>0</v>
      </c>
      <c r="AC132" s="7">
        <f t="shared" si="129"/>
        <v>70000</v>
      </c>
      <c r="AD132" s="3" t="str">
        <f t="shared" si="130"/>
        <v>A forrás egyenlő a költséggel (I.ütem).</v>
      </c>
      <c r="AF132" s="8">
        <v>20000</v>
      </c>
      <c r="AG132" s="8">
        <v>0</v>
      </c>
      <c r="AH132" s="8">
        <v>0</v>
      </c>
      <c r="AI132" s="8">
        <v>0</v>
      </c>
      <c r="AJ132" s="8">
        <v>0</v>
      </c>
      <c r="AK132" s="8">
        <v>0</v>
      </c>
      <c r="AL132" s="8">
        <v>0</v>
      </c>
      <c r="AM132" s="8">
        <v>0</v>
      </c>
      <c r="AN132" s="8">
        <v>0</v>
      </c>
      <c r="AO132" s="8">
        <v>0</v>
      </c>
      <c r="AP132" s="8">
        <v>0</v>
      </c>
      <c r="AQ132" s="7">
        <f t="shared" si="131"/>
        <v>20000</v>
      </c>
      <c r="AR132" s="183" t="s">
        <v>415</v>
      </c>
      <c r="AS132" s="3" t="str">
        <f t="shared" si="132"/>
        <v>Forráshiányos a feladat!</v>
      </c>
      <c r="AU132" s="185"/>
      <c r="AV132" s="185" t="s">
        <v>133</v>
      </c>
      <c r="AW132" s="186">
        <f>COUNTA($G$3:G132)</f>
        <v>129</v>
      </c>
      <c r="AY132" s="9">
        <f>VLOOKUP($G132,Összesítő!$B:$F,3,FALSE)</f>
        <v>4207</v>
      </c>
      <c r="AZ132" s="9">
        <f t="shared" si="133"/>
        <v>0</v>
      </c>
      <c r="BA132" s="5">
        <f t="shared" si="134"/>
        <v>1</v>
      </c>
      <c r="BB132" s="5" t="str">
        <f t="shared" si="135"/>
        <v>RH</v>
      </c>
      <c r="BC132" s="5">
        <f t="shared" si="136"/>
        <v>1</v>
      </c>
      <c r="BD132" s="5">
        <f t="shared" si="137"/>
        <v>0</v>
      </c>
      <c r="BE132" s="5">
        <f t="shared" si="138"/>
        <v>0</v>
      </c>
      <c r="BF132" s="9" t="str">
        <f t="shared" si="139"/>
        <v>A forrás egyenlő a költséggel (I.ütem).</v>
      </c>
      <c r="BG132" s="5">
        <f t="shared" si="140"/>
        <v>1</v>
      </c>
      <c r="BH132" s="5">
        <f t="shared" si="141"/>
        <v>1</v>
      </c>
      <c r="BI132" s="5">
        <f t="shared" si="142"/>
        <v>1</v>
      </c>
      <c r="BJ132" s="5">
        <f t="shared" si="143"/>
        <v>1</v>
      </c>
      <c r="BK132" s="5">
        <f t="shared" si="144"/>
        <v>1</v>
      </c>
      <c r="BL132" s="4" t="str">
        <f t="shared" si="145"/>
        <v>Forráshiányos a feladat!</v>
      </c>
      <c r="BM132" s="5">
        <f t="shared" si="146"/>
        <v>0</v>
      </c>
      <c r="BN132" s="5">
        <f t="shared" si="147"/>
        <v>1</v>
      </c>
      <c r="BO132" s="5">
        <f t="shared" si="148"/>
        <v>0</v>
      </c>
      <c r="BP132" s="5">
        <f t="shared" si="149"/>
        <v>0</v>
      </c>
      <c r="BQ132" s="5">
        <f t="shared" si="150"/>
        <v>0</v>
      </c>
      <c r="BR132" s="9">
        <f t="shared" si="151"/>
        <v>0</v>
      </c>
      <c r="BS132" s="5">
        <f t="shared" si="152"/>
        <v>0</v>
      </c>
      <c r="BT132" s="5">
        <f t="shared" si="153"/>
        <v>0</v>
      </c>
      <c r="BU132" s="5">
        <f t="shared" si="154"/>
        <v>1</v>
      </c>
      <c r="BV132" s="5">
        <f t="shared" si="155"/>
        <v>1</v>
      </c>
      <c r="BW132" s="5">
        <f t="shared" si="156"/>
        <v>1</v>
      </c>
      <c r="BX132" s="5">
        <f t="shared" si="157"/>
        <v>1</v>
      </c>
      <c r="BY132" s="5">
        <f t="shared" si="158"/>
        <v>1</v>
      </c>
      <c r="BZ132" s="5">
        <f t="shared" si="159"/>
        <v>1</v>
      </c>
      <c r="CA132" s="5">
        <f t="shared" si="160"/>
        <v>1</v>
      </c>
      <c r="CB132" s="5">
        <f t="shared" si="161"/>
        <v>1</v>
      </c>
      <c r="CC132" s="5">
        <f t="shared" si="162"/>
        <v>1</v>
      </c>
      <c r="CD132" s="5" t="str">
        <f t="shared" si="163"/>
        <v>?</v>
      </c>
      <c r="CE132" s="4" t="str">
        <f t="shared" si="164"/>
        <v>Kitöltés rendben!</v>
      </c>
      <c r="CF132" s="5">
        <f t="shared" si="165"/>
        <v>1</v>
      </c>
      <c r="CG132" s="5">
        <f t="shared" si="166"/>
        <v>1</v>
      </c>
      <c r="CH132" s="5">
        <f t="shared" si="167"/>
        <v>1</v>
      </c>
    </row>
    <row r="133" spans="1:86" s="2" customFormat="1" ht="120" hidden="1" x14ac:dyDescent="0.25">
      <c r="A133" s="1" t="str">
        <f t="shared" si="127"/>
        <v>Kitöltés rendben!</v>
      </c>
      <c r="B133" s="184">
        <v>1</v>
      </c>
      <c r="C133" s="183" t="s">
        <v>37</v>
      </c>
      <c r="D133" s="185" t="s">
        <v>447</v>
      </c>
      <c r="E133" s="185" t="s">
        <v>413</v>
      </c>
      <c r="F133" s="186" t="str">
        <f>VLOOKUP($G133,Összesítő!$B:$F,2,FALSE)</f>
        <v>21-13532-1-004-01-05</v>
      </c>
      <c r="G133" s="183" t="s">
        <v>278</v>
      </c>
      <c r="H133" s="186" t="str">
        <f>AY133&amp;"_"&amp;AW133&amp;"_FIV_"&amp;LEFT(Előlap!$B$6,4)</f>
        <v>4207_130_FIV_2026</v>
      </c>
      <c r="I133" s="186" t="str">
        <f>VLOOKUP($G133,Összesítő!$B:$F,5,FALSE)</f>
        <v>Körmend, Egyházashollós, Magyarszecsőd, Molnaszecsőd</v>
      </c>
      <c r="J133" s="186" t="str">
        <f>VLOOKUP($G133,Összesítő!$B:$F,4,FALSE)</f>
        <v>Körmend Város Önkormányzata, Egyházashollós Község Önkormányzata, Magyarszecsőd Község Önkormányzata, Molnaszecsőd Község Önkormányzata</v>
      </c>
      <c r="K133" s="7">
        <f t="shared" si="128"/>
        <v>940000</v>
      </c>
      <c r="L133" s="184">
        <v>2027</v>
      </c>
      <c r="M133" s="184">
        <v>2036</v>
      </c>
      <c r="N133" s="13">
        <v>40000</v>
      </c>
      <c r="O133" s="8">
        <v>900000</v>
      </c>
      <c r="P133" s="8">
        <v>0</v>
      </c>
      <c r="R133" s="8">
        <v>40000</v>
      </c>
      <c r="S133" s="8">
        <v>0</v>
      </c>
      <c r="T133" s="8">
        <v>0</v>
      </c>
      <c r="U133" s="8">
        <v>0</v>
      </c>
      <c r="V133" s="8">
        <v>0</v>
      </c>
      <c r="W133" s="8">
        <v>0</v>
      </c>
      <c r="X133" s="8">
        <v>0</v>
      </c>
      <c r="Y133" s="8">
        <v>0</v>
      </c>
      <c r="Z133" s="8">
        <v>0</v>
      </c>
      <c r="AA133" s="8">
        <v>0</v>
      </c>
      <c r="AB133" s="8">
        <v>0</v>
      </c>
      <c r="AC133" s="7">
        <f t="shared" si="129"/>
        <v>40000</v>
      </c>
      <c r="AD133" s="3" t="str">
        <f t="shared" si="130"/>
        <v>A forrás egyenlő a költséggel (I.ütem).</v>
      </c>
      <c r="AF133" s="8">
        <v>66000</v>
      </c>
      <c r="AG133" s="8">
        <v>0</v>
      </c>
      <c r="AH133" s="8">
        <v>0</v>
      </c>
      <c r="AI133" s="8">
        <v>0</v>
      </c>
      <c r="AJ133" s="8">
        <v>0</v>
      </c>
      <c r="AK133" s="8">
        <v>0</v>
      </c>
      <c r="AL133" s="8">
        <v>0</v>
      </c>
      <c r="AM133" s="8">
        <v>0</v>
      </c>
      <c r="AN133" s="8">
        <v>0</v>
      </c>
      <c r="AO133" s="8">
        <v>0</v>
      </c>
      <c r="AP133" s="8">
        <v>0</v>
      </c>
      <c r="AQ133" s="7">
        <f t="shared" si="131"/>
        <v>66000</v>
      </c>
      <c r="AR133" s="183" t="s">
        <v>415</v>
      </c>
      <c r="AS133" s="3" t="str">
        <f t="shared" si="132"/>
        <v>Forráshiányos a feladat!</v>
      </c>
      <c r="AU133" s="185"/>
      <c r="AV133" s="185" t="s">
        <v>133</v>
      </c>
      <c r="AW133" s="186">
        <f>COUNTA($G$3:G133)</f>
        <v>130</v>
      </c>
      <c r="AY133" s="9">
        <f>VLOOKUP($G133,Összesítő!$B:$F,3,FALSE)</f>
        <v>4207</v>
      </c>
      <c r="AZ133" s="9">
        <f t="shared" si="133"/>
        <v>0</v>
      </c>
      <c r="BA133" s="5">
        <f t="shared" si="134"/>
        <v>1</v>
      </c>
      <c r="BB133" s="5" t="str">
        <f t="shared" si="135"/>
        <v>RH</v>
      </c>
      <c r="BC133" s="5">
        <f t="shared" si="136"/>
        <v>1</v>
      </c>
      <c r="BD133" s="5">
        <f t="shared" si="137"/>
        <v>0</v>
      </c>
      <c r="BE133" s="5">
        <f t="shared" si="138"/>
        <v>0</v>
      </c>
      <c r="BF133" s="9" t="str">
        <f t="shared" si="139"/>
        <v>A forrás egyenlő a költséggel (I.ütem).</v>
      </c>
      <c r="BG133" s="5">
        <f t="shared" si="140"/>
        <v>1</v>
      </c>
      <c r="BH133" s="5">
        <f t="shared" si="141"/>
        <v>1</v>
      </c>
      <c r="BI133" s="5">
        <f t="shared" si="142"/>
        <v>1</v>
      </c>
      <c r="BJ133" s="5">
        <f t="shared" si="143"/>
        <v>1</v>
      </c>
      <c r="BK133" s="5">
        <f t="shared" si="144"/>
        <v>1</v>
      </c>
      <c r="BL133" s="4" t="str">
        <f t="shared" si="145"/>
        <v>Forráshiányos a feladat!</v>
      </c>
      <c r="BM133" s="5">
        <f t="shared" si="146"/>
        <v>0</v>
      </c>
      <c r="BN133" s="5">
        <f t="shared" si="147"/>
        <v>1</v>
      </c>
      <c r="BO133" s="5">
        <f t="shared" si="148"/>
        <v>0</v>
      </c>
      <c r="BP133" s="5">
        <f t="shared" si="149"/>
        <v>0</v>
      </c>
      <c r="BQ133" s="5">
        <f t="shared" si="150"/>
        <v>0</v>
      </c>
      <c r="BR133" s="9">
        <f t="shared" si="151"/>
        <v>0</v>
      </c>
      <c r="BS133" s="5">
        <f t="shared" si="152"/>
        <v>0</v>
      </c>
      <c r="BT133" s="5">
        <f t="shared" si="153"/>
        <v>0</v>
      </c>
      <c r="BU133" s="5">
        <f t="shared" si="154"/>
        <v>1</v>
      </c>
      <c r="BV133" s="5">
        <f t="shared" si="155"/>
        <v>1</v>
      </c>
      <c r="BW133" s="5">
        <f t="shared" si="156"/>
        <v>1</v>
      </c>
      <c r="BX133" s="5">
        <f t="shared" si="157"/>
        <v>1</v>
      </c>
      <c r="BY133" s="5">
        <f t="shared" si="158"/>
        <v>1</v>
      </c>
      <c r="BZ133" s="5">
        <f t="shared" si="159"/>
        <v>1</v>
      </c>
      <c r="CA133" s="5">
        <f t="shared" si="160"/>
        <v>1</v>
      </c>
      <c r="CB133" s="5">
        <f t="shared" si="161"/>
        <v>1</v>
      </c>
      <c r="CC133" s="5">
        <f t="shared" si="162"/>
        <v>1</v>
      </c>
      <c r="CD133" s="5" t="str">
        <f t="shared" si="163"/>
        <v>?</v>
      </c>
      <c r="CE133" s="4" t="str">
        <f t="shared" si="164"/>
        <v>Kitöltés rendben!</v>
      </c>
      <c r="CF133" s="5">
        <f t="shared" si="165"/>
        <v>1</v>
      </c>
      <c r="CG133" s="5">
        <f t="shared" si="166"/>
        <v>1</v>
      </c>
      <c r="CH133" s="5">
        <f t="shared" si="167"/>
        <v>1</v>
      </c>
    </row>
    <row r="134" spans="1:86" s="2" customFormat="1" ht="120" hidden="1" x14ac:dyDescent="0.25">
      <c r="A134" s="1" t="str">
        <f t="shared" si="127"/>
        <v>Kitöltés rendben!</v>
      </c>
      <c r="B134" s="184">
        <v>2</v>
      </c>
      <c r="C134" s="183" t="s">
        <v>50</v>
      </c>
      <c r="D134" s="185" t="s">
        <v>448</v>
      </c>
      <c r="E134" s="185" t="s">
        <v>413</v>
      </c>
      <c r="F134" s="186" t="str">
        <f>VLOOKUP($G134,Összesítő!$B:$F,2,FALSE)</f>
        <v>21-13532-1-004-01-05</v>
      </c>
      <c r="G134" s="183" t="s">
        <v>278</v>
      </c>
      <c r="H134" s="186" t="str">
        <f>AY134&amp;"_"&amp;AW134&amp;"_FIV_"&amp;LEFT(Előlap!$B$6,4)</f>
        <v>4207_131_FIV_2026</v>
      </c>
      <c r="I134" s="186" t="str">
        <f>VLOOKUP($G134,Összesítő!$B:$F,5,FALSE)</f>
        <v>Körmend, Egyházashollós, Magyarszecsőd, Molnaszecsőd</v>
      </c>
      <c r="J134" s="186" t="str">
        <f>VLOOKUP($G134,Összesítő!$B:$F,4,FALSE)</f>
        <v>Körmend Város Önkormányzata, Egyházashollós Község Önkormányzata, Magyarszecsőd Község Önkormányzata, Molnaszecsőd Község Önkormányzata</v>
      </c>
      <c r="K134" s="7">
        <f t="shared" si="128"/>
        <v>58000</v>
      </c>
      <c r="L134" s="184">
        <v>2027</v>
      </c>
      <c r="M134" s="184">
        <v>2036</v>
      </c>
      <c r="N134" s="13">
        <v>8000</v>
      </c>
      <c r="O134" s="8">
        <v>50000</v>
      </c>
      <c r="P134" s="8">
        <v>0</v>
      </c>
      <c r="R134" s="8">
        <v>8000</v>
      </c>
      <c r="S134" s="8">
        <v>0</v>
      </c>
      <c r="T134" s="8">
        <v>0</v>
      </c>
      <c r="U134" s="8">
        <v>0</v>
      </c>
      <c r="V134" s="8">
        <v>0</v>
      </c>
      <c r="W134" s="8">
        <v>0</v>
      </c>
      <c r="X134" s="8">
        <v>0</v>
      </c>
      <c r="Y134" s="8">
        <v>0</v>
      </c>
      <c r="Z134" s="8">
        <v>0</v>
      </c>
      <c r="AA134" s="8">
        <v>0</v>
      </c>
      <c r="AB134" s="8">
        <v>0</v>
      </c>
      <c r="AC134" s="7">
        <f t="shared" si="129"/>
        <v>8000</v>
      </c>
      <c r="AD134" s="3" t="str">
        <f t="shared" si="130"/>
        <v>A forrás egyenlő a költséggel (I.ütem).</v>
      </c>
      <c r="AF134" s="8">
        <v>6600</v>
      </c>
      <c r="AG134" s="8">
        <v>0</v>
      </c>
      <c r="AH134" s="8">
        <v>0</v>
      </c>
      <c r="AI134" s="8">
        <v>0</v>
      </c>
      <c r="AJ134" s="8">
        <v>0</v>
      </c>
      <c r="AK134" s="8">
        <v>0</v>
      </c>
      <c r="AL134" s="8">
        <v>0</v>
      </c>
      <c r="AM134" s="8">
        <v>0</v>
      </c>
      <c r="AN134" s="8">
        <v>0</v>
      </c>
      <c r="AO134" s="8">
        <v>0</v>
      </c>
      <c r="AP134" s="8">
        <v>0</v>
      </c>
      <c r="AQ134" s="7">
        <f t="shared" si="131"/>
        <v>6600</v>
      </c>
      <c r="AR134" s="183" t="s">
        <v>415</v>
      </c>
      <c r="AS134" s="3" t="str">
        <f t="shared" si="132"/>
        <v>Forráshiányos a feladat!</v>
      </c>
      <c r="AU134" s="185"/>
      <c r="AV134" s="185" t="s">
        <v>133</v>
      </c>
      <c r="AW134" s="186">
        <f>COUNTA($G$3:G134)</f>
        <v>131</v>
      </c>
      <c r="AY134" s="9">
        <f>VLOOKUP($G134,Összesítő!$B:$F,3,FALSE)</f>
        <v>4207</v>
      </c>
      <c r="AZ134" s="9">
        <f t="shared" si="133"/>
        <v>0</v>
      </c>
      <c r="BA134" s="5">
        <f t="shared" si="134"/>
        <v>1</v>
      </c>
      <c r="BB134" s="5" t="str">
        <f t="shared" si="135"/>
        <v>RH</v>
      </c>
      <c r="BC134" s="5">
        <f t="shared" si="136"/>
        <v>1</v>
      </c>
      <c r="BD134" s="5">
        <f t="shared" si="137"/>
        <v>0</v>
      </c>
      <c r="BE134" s="5">
        <f t="shared" si="138"/>
        <v>0</v>
      </c>
      <c r="BF134" s="9" t="str">
        <f t="shared" si="139"/>
        <v>A forrás egyenlő a költséggel (I.ütem).</v>
      </c>
      <c r="BG134" s="5">
        <f t="shared" si="140"/>
        <v>1</v>
      </c>
      <c r="BH134" s="5">
        <f t="shared" si="141"/>
        <v>1</v>
      </c>
      <c r="BI134" s="5">
        <f t="shared" si="142"/>
        <v>1</v>
      </c>
      <c r="BJ134" s="5">
        <f t="shared" si="143"/>
        <v>1</v>
      </c>
      <c r="BK134" s="5">
        <f t="shared" si="144"/>
        <v>1</v>
      </c>
      <c r="BL134" s="4" t="str">
        <f t="shared" si="145"/>
        <v>Forráshiányos a feladat!</v>
      </c>
      <c r="BM134" s="5">
        <f t="shared" si="146"/>
        <v>0</v>
      </c>
      <c r="BN134" s="5">
        <f t="shared" si="147"/>
        <v>1</v>
      </c>
      <c r="BO134" s="5">
        <f t="shared" si="148"/>
        <v>0</v>
      </c>
      <c r="BP134" s="5">
        <f t="shared" si="149"/>
        <v>0</v>
      </c>
      <c r="BQ134" s="5">
        <f t="shared" si="150"/>
        <v>0</v>
      </c>
      <c r="BR134" s="9">
        <f t="shared" si="151"/>
        <v>0</v>
      </c>
      <c r="BS134" s="5">
        <f t="shared" si="152"/>
        <v>0</v>
      </c>
      <c r="BT134" s="5">
        <f t="shared" si="153"/>
        <v>0</v>
      </c>
      <c r="BU134" s="5">
        <f t="shared" si="154"/>
        <v>1</v>
      </c>
      <c r="BV134" s="5">
        <f t="shared" si="155"/>
        <v>1</v>
      </c>
      <c r="BW134" s="5">
        <f t="shared" si="156"/>
        <v>1</v>
      </c>
      <c r="BX134" s="5">
        <f t="shared" si="157"/>
        <v>1</v>
      </c>
      <c r="BY134" s="5">
        <f t="shared" si="158"/>
        <v>1</v>
      </c>
      <c r="BZ134" s="5">
        <f t="shared" si="159"/>
        <v>1</v>
      </c>
      <c r="CA134" s="5">
        <f t="shared" si="160"/>
        <v>1</v>
      </c>
      <c r="CB134" s="5">
        <f t="shared" si="161"/>
        <v>1</v>
      </c>
      <c r="CC134" s="5">
        <f t="shared" si="162"/>
        <v>1</v>
      </c>
      <c r="CD134" s="5" t="str">
        <f t="shared" si="163"/>
        <v>?</v>
      </c>
      <c r="CE134" s="4" t="str">
        <f t="shared" si="164"/>
        <v>Kitöltés rendben!</v>
      </c>
      <c r="CF134" s="5">
        <f t="shared" si="165"/>
        <v>1</v>
      </c>
      <c r="CG134" s="5">
        <f t="shared" si="166"/>
        <v>1</v>
      </c>
      <c r="CH134" s="5">
        <f t="shared" si="167"/>
        <v>1</v>
      </c>
    </row>
    <row r="135" spans="1:86" s="2" customFormat="1" ht="120" hidden="1" x14ac:dyDescent="0.25">
      <c r="A135" s="1" t="str">
        <f t="shared" si="127"/>
        <v>Kitöltés rendben!</v>
      </c>
      <c r="B135" s="184">
        <v>2</v>
      </c>
      <c r="C135" s="183" t="s">
        <v>69</v>
      </c>
      <c r="D135" s="185" t="s">
        <v>449</v>
      </c>
      <c r="E135" s="185" t="s">
        <v>413</v>
      </c>
      <c r="F135" s="186" t="str">
        <f>VLOOKUP($G135,Összesítő!$B:$F,2,FALSE)</f>
        <v>21-13532-1-004-01-05</v>
      </c>
      <c r="G135" s="183" t="s">
        <v>278</v>
      </c>
      <c r="H135" s="186" t="str">
        <f>AY135&amp;"_"&amp;AW135&amp;"_FIV_"&amp;LEFT(Előlap!$B$6,4)</f>
        <v>4207_132_FIV_2026</v>
      </c>
      <c r="I135" s="186" t="str">
        <f>VLOOKUP($G135,Összesítő!$B:$F,5,FALSE)</f>
        <v>Körmend, Egyházashollós, Magyarszecsőd, Molnaszecsőd</v>
      </c>
      <c r="J135" s="186" t="str">
        <f>VLOOKUP($G135,Összesítő!$B:$F,4,FALSE)</f>
        <v>Körmend Város Önkormányzata, Egyházashollós Község Önkormányzata, Magyarszecsőd Község Önkormányzata, Molnaszecsőd Község Önkormányzata</v>
      </c>
      <c r="K135" s="7">
        <f t="shared" si="128"/>
        <v>50000</v>
      </c>
      <c r="L135" s="184">
        <v>2028</v>
      </c>
      <c r="M135" s="184">
        <v>2036</v>
      </c>
      <c r="N135" s="13">
        <v>0</v>
      </c>
      <c r="O135" s="8">
        <v>50000</v>
      </c>
      <c r="P135" s="8">
        <v>0</v>
      </c>
      <c r="R135" s="8">
        <v>0</v>
      </c>
      <c r="S135" s="8">
        <v>0</v>
      </c>
      <c r="T135" s="8">
        <v>0</v>
      </c>
      <c r="U135" s="8">
        <v>0</v>
      </c>
      <c r="V135" s="8">
        <v>0</v>
      </c>
      <c r="W135" s="8">
        <v>0</v>
      </c>
      <c r="X135" s="8">
        <v>0</v>
      </c>
      <c r="Y135" s="8">
        <v>0</v>
      </c>
      <c r="Z135" s="8">
        <v>0</v>
      </c>
      <c r="AA135" s="8">
        <v>0</v>
      </c>
      <c r="AB135" s="8">
        <v>0</v>
      </c>
      <c r="AC135" s="7">
        <f t="shared" si="129"/>
        <v>0</v>
      </c>
      <c r="AD135" s="3" t="str">
        <f t="shared" si="130"/>
        <v>Nem rövidtávú a feladat.</v>
      </c>
      <c r="AF135" s="8">
        <v>6600</v>
      </c>
      <c r="AG135" s="8">
        <v>0</v>
      </c>
      <c r="AH135" s="8">
        <v>0</v>
      </c>
      <c r="AI135" s="8">
        <v>0</v>
      </c>
      <c r="AJ135" s="8">
        <v>0</v>
      </c>
      <c r="AK135" s="8">
        <v>0</v>
      </c>
      <c r="AL135" s="8">
        <v>0</v>
      </c>
      <c r="AM135" s="8">
        <v>0</v>
      </c>
      <c r="AN135" s="8">
        <v>0</v>
      </c>
      <c r="AO135" s="8">
        <v>0</v>
      </c>
      <c r="AP135" s="8">
        <v>0</v>
      </c>
      <c r="AQ135" s="7">
        <f t="shared" si="131"/>
        <v>6600</v>
      </c>
      <c r="AR135" s="183" t="s">
        <v>415</v>
      </c>
      <c r="AS135" s="3" t="str">
        <f t="shared" si="132"/>
        <v>Forráshiányos a feladat!</v>
      </c>
      <c r="AU135" s="185"/>
      <c r="AV135" s="185" t="s">
        <v>133</v>
      </c>
      <c r="AW135" s="186">
        <f>COUNTA($G$3:G135)</f>
        <v>132</v>
      </c>
      <c r="AY135" s="9">
        <f>VLOOKUP($G135,Összesítő!$B:$F,3,FALSE)</f>
        <v>4207</v>
      </c>
      <c r="AZ135" s="9">
        <f t="shared" si="133"/>
        <v>0</v>
      </c>
      <c r="BA135" s="5">
        <f t="shared" si="134"/>
        <v>1</v>
      </c>
      <c r="BB135" s="5" t="str">
        <f t="shared" si="135"/>
        <v>H</v>
      </c>
      <c r="BC135" s="5">
        <f t="shared" si="136"/>
        <v>0</v>
      </c>
      <c r="BD135" s="5">
        <f t="shared" si="137"/>
        <v>0</v>
      </c>
      <c r="BE135" s="5">
        <f t="shared" si="138"/>
        <v>0</v>
      </c>
      <c r="BF135" s="9" t="str">
        <f t="shared" si="139"/>
        <v>Nem rövidtávú a feladat.</v>
      </c>
      <c r="BG135" s="5">
        <f t="shared" si="140"/>
        <v>1</v>
      </c>
      <c r="BH135" s="5">
        <f t="shared" si="141"/>
        <v>1</v>
      </c>
      <c r="BI135" s="5">
        <f t="shared" si="142"/>
        <v>1</v>
      </c>
      <c r="BJ135" s="5">
        <f t="shared" si="143"/>
        <v>1</v>
      </c>
      <c r="BK135" s="5">
        <f t="shared" si="144"/>
        <v>1</v>
      </c>
      <c r="BL135" s="4" t="str">
        <f t="shared" si="145"/>
        <v>Forráshiányos a feladat!</v>
      </c>
      <c r="BM135" s="5">
        <f t="shared" si="146"/>
        <v>0</v>
      </c>
      <c r="BN135" s="5">
        <f t="shared" si="147"/>
        <v>1</v>
      </c>
      <c r="BO135" s="5">
        <f t="shared" si="148"/>
        <v>0</v>
      </c>
      <c r="BP135" s="5">
        <f t="shared" si="149"/>
        <v>0</v>
      </c>
      <c r="BQ135" s="5">
        <f t="shared" si="150"/>
        <v>0</v>
      </c>
      <c r="BR135" s="9">
        <f t="shared" si="151"/>
        <v>0</v>
      </c>
      <c r="BS135" s="5">
        <f t="shared" si="152"/>
        <v>0</v>
      </c>
      <c r="BT135" s="5">
        <f t="shared" si="153"/>
        <v>0</v>
      </c>
      <c r="BU135" s="5">
        <f t="shared" si="154"/>
        <v>1</v>
      </c>
      <c r="BV135" s="5">
        <f t="shared" si="155"/>
        <v>1</v>
      </c>
      <c r="BW135" s="5">
        <f t="shared" si="156"/>
        <v>1</v>
      </c>
      <c r="BX135" s="5">
        <f t="shared" si="157"/>
        <v>1</v>
      </c>
      <c r="BY135" s="5">
        <f t="shared" si="158"/>
        <v>1</v>
      </c>
      <c r="BZ135" s="5">
        <f t="shared" si="159"/>
        <v>1</v>
      </c>
      <c r="CA135" s="5">
        <f t="shared" si="160"/>
        <v>1</v>
      </c>
      <c r="CB135" s="5">
        <f t="shared" si="161"/>
        <v>1</v>
      </c>
      <c r="CC135" s="5">
        <f t="shared" si="162"/>
        <v>1</v>
      </c>
      <c r="CD135" s="5" t="str">
        <f t="shared" si="163"/>
        <v>?</v>
      </c>
      <c r="CE135" s="4" t="str">
        <f t="shared" si="164"/>
        <v>Kitöltés rendben!</v>
      </c>
      <c r="CF135" s="5">
        <f t="shared" si="165"/>
        <v>1</v>
      </c>
      <c r="CG135" s="5">
        <f t="shared" si="166"/>
        <v>0</v>
      </c>
      <c r="CH135" s="5">
        <f t="shared" si="167"/>
        <v>1</v>
      </c>
    </row>
    <row r="136" spans="1:86" s="2" customFormat="1" ht="120" hidden="1" x14ac:dyDescent="0.25">
      <c r="A136" s="1" t="str">
        <f t="shared" si="127"/>
        <v>Kitöltés rendben!</v>
      </c>
      <c r="B136" s="184">
        <v>2</v>
      </c>
      <c r="C136" s="183" t="s">
        <v>101</v>
      </c>
      <c r="D136" s="185" t="s">
        <v>450</v>
      </c>
      <c r="E136" s="185" t="s">
        <v>413</v>
      </c>
      <c r="F136" s="186" t="str">
        <f>VLOOKUP($G136,Összesítő!$B:$F,2,FALSE)</f>
        <v>21-13532-1-004-01-05</v>
      </c>
      <c r="G136" s="183" t="s">
        <v>278</v>
      </c>
      <c r="H136" s="186" t="str">
        <f>AY136&amp;"_"&amp;AW136&amp;"_FIV_"&amp;LEFT(Előlap!$B$6,4)</f>
        <v>4207_133_FIV_2026</v>
      </c>
      <c r="I136" s="186" t="str">
        <f>VLOOKUP($G136,Összesítő!$B:$F,5,FALSE)</f>
        <v>Körmend, Egyházashollós, Magyarszecsőd, Molnaszecsőd</v>
      </c>
      <c r="J136" s="186" t="str">
        <f>VLOOKUP($G136,Összesítő!$B:$F,4,FALSE)</f>
        <v>Körmend Város Önkormányzata, Egyházashollós Község Önkormányzata, Magyarszecsőd Község Önkormányzata, Molnaszecsőd Község Önkormányzata</v>
      </c>
      <c r="K136" s="7">
        <f t="shared" si="128"/>
        <v>50000</v>
      </c>
      <c r="L136" s="184">
        <v>2028</v>
      </c>
      <c r="M136" s="184">
        <v>2036</v>
      </c>
      <c r="N136" s="13">
        <v>0</v>
      </c>
      <c r="O136" s="8">
        <v>50000</v>
      </c>
      <c r="P136" s="8">
        <v>0</v>
      </c>
      <c r="R136" s="8">
        <v>0</v>
      </c>
      <c r="S136" s="8">
        <v>0</v>
      </c>
      <c r="T136" s="8">
        <v>0</v>
      </c>
      <c r="U136" s="8">
        <v>0</v>
      </c>
      <c r="V136" s="8">
        <v>0</v>
      </c>
      <c r="W136" s="8">
        <v>0</v>
      </c>
      <c r="X136" s="8">
        <v>0</v>
      </c>
      <c r="Y136" s="8">
        <v>0</v>
      </c>
      <c r="Z136" s="8">
        <v>0</v>
      </c>
      <c r="AA136" s="8">
        <v>0</v>
      </c>
      <c r="AB136" s="8">
        <v>0</v>
      </c>
      <c r="AC136" s="7">
        <f t="shared" si="129"/>
        <v>0</v>
      </c>
      <c r="AD136" s="3" t="str">
        <f t="shared" si="130"/>
        <v>Nem rövidtávú a feladat.</v>
      </c>
      <c r="AF136" s="8">
        <v>6600</v>
      </c>
      <c r="AG136" s="8">
        <v>0</v>
      </c>
      <c r="AH136" s="8">
        <v>0</v>
      </c>
      <c r="AI136" s="8">
        <v>0</v>
      </c>
      <c r="AJ136" s="8">
        <v>0</v>
      </c>
      <c r="AK136" s="8">
        <v>0</v>
      </c>
      <c r="AL136" s="8">
        <v>0</v>
      </c>
      <c r="AM136" s="8">
        <v>0</v>
      </c>
      <c r="AN136" s="8">
        <v>0</v>
      </c>
      <c r="AO136" s="8">
        <v>0</v>
      </c>
      <c r="AP136" s="8">
        <v>0</v>
      </c>
      <c r="AQ136" s="7">
        <f t="shared" si="131"/>
        <v>6600</v>
      </c>
      <c r="AR136" s="183" t="s">
        <v>415</v>
      </c>
      <c r="AS136" s="3" t="str">
        <f t="shared" si="132"/>
        <v>Forráshiányos a feladat!</v>
      </c>
      <c r="AU136" s="185"/>
      <c r="AV136" s="185" t="s">
        <v>133</v>
      </c>
      <c r="AW136" s="186">
        <f>COUNTA($G$3:G136)</f>
        <v>133</v>
      </c>
      <c r="AY136" s="9">
        <f>VLOOKUP($G136,Összesítő!$B:$F,3,FALSE)</f>
        <v>4207</v>
      </c>
      <c r="AZ136" s="9">
        <f t="shared" si="133"/>
        <v>0</v>
      </c>
      <c r="BA136" s="5">
        <f t="shared" si="134"/>
        <v>1</v>
      </c>
      <c r="BB136" s="5" t="str">
        <f t="shared" si="135"/>
        <v>H</v>
      </c>
      <c r="BC136" s="5">
        <f t="shared" si="136"/>
        <v>0</v>
      </c>
      <c r="BD136" s="5">
        <f t="shared" si="137"/>
        <v>0</v>
      </c>
      <c r="BE136" s="5">
        <f t="shared" si="138"/>
        <v>0</v>
      </c>
      <c r="BF136" s="9" t="str">
        <f t="shared" si="139"/>
        <v>Nem rövidtávú a feladat.</v>
      </c>
      <c r="BG136" s="5">
        <f t="shared" si="140"/>
        <v>1</v>
      </c>
      <c r="BH136" s="5">
        <f t="shared" si="141"/>
        <v>1</v>
      </c>
      <c r="BI136" s="5">
        <f t="shared" si="142"/>
        <v>1</v>
      </c>
      <c r="BJ136" s="5">
        <f t="shared" si="143"/>
        <v>1</v>
      </c>
      <c r="BK136" s="5">
        <f t="shared" si="144"/>
        <v>1</v>
      </c>
      <c r="BL136" s="4" t="str">
        <f t="shared" si="145"/>
        <v>Forráshiányos a feladat!</v>
      </c>
      <c r="BM136" s="5">
        <f t="shared" si="146"/>
        <v>0</v>
      </c>
      <c r="BN136" s="5">
        <f t="shared" si="147"/>
        <v>1</v>
      </c>
      <c r="BO136" s="5">
        <f t="shared" si="148"/>
        <v>0</v>
      </c>
      <c r="BP136" s="5">
        <f t="shared" si="149"/>
        <v>0</v>
      </c>
      <c r="BQ136" s="5">
        <f t="shared" si="150"/>
        <v>0</v>
      </c>
      <c r="BR136" s="9">
        <f t="shared" si="151"/>
        <v>0</v>
      </c>
      <c r="BS136" s="5">
        <f t="shared" si="152"/>
        <v>0</v>
      </c>
      <c r="BT136" s="5">
        <f t="shared" si="153"/>
        <v>0</v>
      </c>
      <c r="BU136" s="5">
        <f t="shared" si="154"/>
        <v>1</v>
      </c>
      <c r="BV136" s="5">
        <f t="shared" si="155"/>
        <v>1</v>
      </c>
      <c r="BW136" s="5">
        <f t="shared" si="156"/>
        <v>1</v>
      </c>
      <c r="BX136" s="5">
        <f t="shared" si="157"/>
        <v>1</v>
      </c>
      <c r="BY136" s="5">
        <f t="shared" si="158"/>
        <v>1</v>
      </c>
      <c r="BZ136" s="5">
        <f t="shared" si="159"/>
        <v>1</v>
      </c>
      <c r="CA136" s="5">
        <f t="shared" si="160"/>
        <v>1</v>
      </c>
      <c r="CB136" s="5">
        <f t="shared" si="161"/>
        <v>1</v>
      </c>
      <c r="CC136" s="5">
        <f t="shared" si="162"/>
        <v>1</v>
      </c>
      <c r="CD136" s="5" t="str">
        <f t="shared" si="163"/>
        <v>?</v>
      </c>
      <c r="CE136" s="4" t="str">
        <f t="shared" si="164"/>
        <v>Kitöltés rendben!</v>
      </c>
      <c r="CF136" s="5">
        <f t="shared" si="165"/>
        <v>1</v>
      </c>
      <c r="CG136" s="5">
        <f t="shared" si="166"/>
        <v>0</v>
      </c>
      <c r="CH136" s="5">
        <f t="shared" si="167"/>
        <v>1</v>
      </c>
    </row>
    <row r="137" spans="1:86" s="2" customFormat="1" ht="120" hidden="1" x14ac:dyDescent="0.25">
      <c r="A137" s="1" t="str">
        <f t="shared" si="127"/>
        <v>Kitöltés rendben!</v>
      </c>
      <c r="B137" s="184">
        <v>2</v>
      </c>
      <c r="C137" s="183" t="s">
        <v>437</v>
      </c>
      <c r="D137" s="185" t="s">
        <v>461</v>
      </c>
      <c r="E137" s="185" t="s">
        <v>413</v>
      </c>
      <c r="F137" s="186" t="str">
        <f>VLOOKUP($G137,Összesítő!$B:$F,2,FALSE)</f>
        <v>21-13532-1-004-01-05</v>
      </c>
      <c r="G137" s="183" t="s">
        <v>278</v>
      </c>
      <c r="H137" s="186" t="str">
        <f>AY137&amp;"_"&amp;AW137&amp;"_FIV_"&amp;LEFT(Előlap!$B$6,4)</f>
        <v>4207_134_FIV_2026</v>
      </c>
      <c r="I137" s="186" t="str">
        <f>VLOOKUP($G137,Összesítő!$B:$F,5,FALSE)</f>
        <v>Körmend, Egyházashollós, Magyarszecsőd, Molnaszecsőd</v>
      </c>
      <c r="J137" s="186" t="str">
        <f>VLOOKUP($G137,Összesítő!$B:$F,4,FALSE)</f>
        <v>Körmend Város Önkormányzata, Egyházashollós Község Önkormányzata, Magyarszecsőd Község Önkormányzata, Molnaszecsőd Község Önkormányzata</v>
      </c>
      <c r="K137" s="7">
        <f t="shared" si="128"/>
        <v>26000</v>
      </c>
      <c r="L137" s="184">
        <v>2028</v>
      </c>
      <c r="M137" s="184">
        <v>2028</v>
      </c>
      <c r="N137" s="13">
        <v>0</v>
      </c>
      <c r="O137" s="8">
        <v>26000</v>
      </c>
      <c r="P137" s="8">
        <v>0</v>
      </c>
      <c r="R137" s="8">
        <v>0</v>
      </c>
      <c r="S137" s="8">
        <v>0</v>
      </c>
      <c r="T137" s="8">
        <v>0</v>
      </c>
      <c r="U137" s="8">
        <v>0</v>
      </c>
      <c r="V137" s="8">
        <v>0</v>
      </c>
      <c r="W137" s="8">
        <v>0</v>
      </c>
      <c r="X137" s="8">
        <v>0</v>
      </c>
      <c r="Y137" s="8">
        <v>0</v>
      </c>
      <c r="Z137" s="8">
        <v>0</v>
      </c>
      <c r="AA137" s="8">
        <v>0</v>
      </c>
      <c r="AB137" s="8">
        <v>0</v>
      </c>
      <c r="AC137" s="7">
        <f t="shared" si="129"/>
        <v>0</v>
      </c>
      <c r="AD137" s="3" t="str">
        <f t="shared" si="130"/>
        <v>Nem rövidtávú a feladat.</v>
      </c>
      <c r="AF137" s="8">
        <v>0</v>
      </c>
      <c r="AG137" s="8">
        <v>0</v>
      </c>
      <c r="AH137" s="8">
        <v>0</v>
      </c>
      <c r="AI137" s="8">
        <v>0</v>
      </c>
      <c r="AJ137" s="8">
        <v>0</v>
      </c>
      <c r="AK137" s="8">
        <v>0</v>
      </c>
      <c r="AL137" s="8">
        <v>0</v>
      </c>
      <c r="AM137" s="8">
        <v>0</v>
      </c>
      <c r="AN137" s="8">
        <v>0</v>
      </c>
      <c r="AO137" s="8">
        <v>0</v>
      </c>
      <c r="AP137" s="8">
        <v>0</v>
      </c>
      <c r="AQ137" s="7">
        <f t="shared" si="131"/>
        <v>0</v>
      </c>
      <c r="AR137" s="183" t="s">
        <v>415</v>
      </c>
      <c r="AS137" s="3" t="str">
        <f t="shared" si="132"/>
        <v>Forráshiányos a feladat!</v>
      </c>
      <c r="AU137" s="185"/>
      <c r="AV137" s="185" t="s">
        <v>133</v>
      </c>
      <c r="AW137" s="186">
        <f>COUNTA($G$3:G137)</f>
        <v>134</v>
      </c>
      <c r="AY137" s="9">
        <f>VLOOKUP($G137,Összesítő!$B:$F,3,FALSE)</f>
        <v>4207</v>
      </c>
      <c r="AZ137" s="9">
        <f t="shared" si="133"/>
        <v>0</v>
      </c>
      <c r="BA137" s="5">
        <f t="shared" si="134"/>
        <v>1</v>
      </c>
      <c r="BB137" s="5" t="str">
        <f t="shared" si="135"/>
        <v>H</v>
      </c>
      <c r="BC137" s="5">
        <f t="shared" si="136"/>
        <v>0</v>
      </c>
      <c r="BD137" s="5">
        <f t="shared" si="137"/>
        <v>0</v>
      </c>
      <c r="BE137" s="5">
        <f t="shared" si="138"/>
        <v>0</v>
      </c>
      <c r="BF137" s="9" t="str">
        <f t="shared" si="139"/>
        <v>Nem rövidtávú a feladat.</v>
      </c>
      <c r="BG137" s="5">
        <f t="shared" si="140"/>
        <v>1</v>
      </c>
      <c r="BH137" s="5">
        <f t="shared" si="141"/>
        <v>1</v>
      </c>
      <c r="BI137" s="5">
        <f t="shared" si="142"/>
        <v>1</v>
      </c>
      <c r="BJ137" s="5">
        <f t="shared" si="143"/>
        <v>1</v>
      </c>
      <c r="BK137" s="5">
        <f t="shared" si="144"/>
        <v>1</v>
      </c>
      <c r="BL137" s="4" t="str">
        <f t="shared" si="145"/>
        <v>Forráshiányos a feladat!</v>
      </c>
      <c r="BM137" s="5">
        <f t="shared" si="146"/>
        <v>0</v>
      </c>
      <c r="BN137" s="5">
        <f t="shared" si="147"/>
        <v>1</v>
      </c>
      <c r="BO137" s="5">
        <f t="shared" si="148"/>
        <v>0</v>
      </c>
      <c r="BP137" s="5">
        <f t="shared" si="149"/>
        <v>0</v>
      </c>
      <c r="BQ137" s="5">
        <f t="shared" si="150"/>
        <v>0</v>
      </c>
      <c r="BR137" s="9">
        <f t="shared" si="151"/>
        <v>0</v>
      </c>
      <c r="BS137" s="5">
        <f t="shared" si="152"/>
        <v>0</v>
      </c>
      <c r="BT137" s="5">
        <f t="shared" si="153"/>
        <v>0</v>
      </c>
      <c r="BU137" s="5">
        <f t="shared" si="154"/>
        <v>1</v>
      </c>
      <c r="BV137" s="5">
        <f t="shared" si="155"/>
        <v>1</v>
      </c>
      <c r="BW137" s="5">
        <f t="shared" si="156"/>
        <v>1</v>
      </c>
      <c r="BX137" s="5">
        <f t="shared" si="157"/>
        <v>1</v>
      </c>
      <c r="BY137" s="5">
        <f t="shared" si="158"/>
        <v>1</v>
      </c>
      <c r="BZ137" s="5">
        <f t="shared" si="159"/>
        <v>1</v>
      </c>
      <c r="CA137" s="5">
        <f t="shared" si="160"/>
        <v>1</v>
      </c>
      <c r="CB137" s="5">
        <f t="shared" si="161"/>
        <v>1</v>
      </c>
      <c r="CC137" s="5">
        <f t="shared" si="162"/>
        <v>1</v>
      </c>
      <c r="CD137" s="5" t="str">
        <f t="shared" si="163"/>
        <v>?</v>
      </c>
      <c r="CE137" s="4" t="str">
        <f t="shared" si="164"/>
        <v>Kitöltés rendben!</v>
      </c>
      <c r="CF137" s="5">
        <f t="shared" si="165"/>
        <v>1</v>
      </c>
      <c r="CG137" s="5">
        <f t="shared" si="166"/>
        <v>0</v>
      </c>
      <c r="CH137" s="5">
        <f t="shared" si="167"/>
        <v>1</v>
      </c>
    </row>
    <row r="138" spans="1:86" s="2" customFormat="1" ht="120" hidden="1" x14ac:dyDescent="0.25">
      <c r="A138" s="1" t="str">
        <f t="shared" si="127"/>
        <v>Kitöltés rendben!</v>
      </c>
      <c r="B138" s="184">
        <v>2</v>
      </c>
      <c r="C138" s="183" t="s">
        <v>437</v>
      </c>
      <c r="D138" s="185" t="s">
        <v>434</v>
      </c>
      <c r="E138" s="185" t="s">
        <v>413</v>
      </c>
      <c r="F138" s="186" t="str">
        <f>VLOOKUP($G138,Összesítő!$B:$F,2,FALSE)</f>
        <v>21-13532-1-004-01-05</v>
      </c>
      <c r="G138" s="183" t="s">
        <v>278</v>
      </c>
      <c r="H138" s="186" t="str">
        <f>AY138&amp;"_"&amp;AW138&amp;"_FIV_"&amp;LEFT(Előlap!$B$6,4)</f>
        <v>4207_135_FIV_2026</v>
      </c>
      <c r="I138" s="186" t="str">
        <f>VLOOKUP($G138,Összesítő!$B:$F,5,FALSE)</f>
        <v>Körmend, Egyházashollós, Magyarszecsőd, Molnaszecsőd</v>
      </c>
      <c r="J138" s="186" t="str">
        <f>VLOOKUP($G138,Összesítő!$B:$F,4,FALSE)</f>
        <v>Körmend Város Önkormányzata, Egyházashollós Község Önkormányzata, Magyarszecsőd Község Önkormányzata, Molnaszecsőd Község Önkormányzata</v>
      </c>
      <c r="K138" s="7">
        <f t="shared" si="128"/>
        <v>10000</v>
      </c>
      <c r="L138" s="184">
        <v>2028</v>
      </c>
      <c r="M138" s="184">
        <v>2036</v>
      </c>
      <c r="N138" s="13">
        <v>0</v>
      </c>
      <c r="O138" s="8">
        <v>10000</v>
      </c>
      <c r="P138" s="8">
        <v>0</v>
      </c>
      <c r="R138" s="8">
        <v>0</v>
      </c>
      <c r="S138" s="8">
        <v>0</v>
      </c>
      <c r="T138" s="8">
        <v>0</v>
      </c>
      <c r="U138" s="8">
        <v>0</v>
      </c>
      <c r="V138" s="8">
        <v>0</v>
      </c>
      <c r="W138" s="8">
        <v>0</v>
      </c>
      <c r="X138" s="8">
        <v>0</v>
      </c>
      <c r="Y138" s="8">
        <v>0</v>
      </c>
      <c r="Z138" s="8">
        <v>0</v>
      </c>
      <c r="AA138" s="8">
        <v>0</v>
      </c>
      <c r="AB138" s="8">
        <v>0</v>
      </c>
      <c r="AC138" s="7">
        <f t="shared" si="129"/>
        <v>0</v>
      </c>
      <c r="AD138" s="3" t="str">
        <f t="shared" si="130"/>
        <v>Nem rövidtávú a feladat.</v>
      </c>
      <c r="AF138" s="8">
        <v>0</v>
      </c>
      <c r="AG138" s="8">
        <v>0</v>
      </c>
      <c r="AH138" s="8">
        <v>0</v>
      </c>
      <c r="AI138" s="8">
        <v>0</v>
      </c>
      <c r="AJ138" s="8">
        <v>0</v>
      </c>
      <c r="AK138" s="8">
        <v>0</v>
      </c>
      <c r="AL138" s="8">
        <v>0</v>
      </c>
      <c r="AM138" s="8">
        <v>0</v>
      </c>
      <c r="AN138" s="8">
        <v>0</v>
      </c>
      <c r="AO138" s="8">
        <v>0</v>
      </c>
      <c r="AP138" s="8">
        <v>0</v>
      </c>
      <c r="AQ138" s="7">
        <f t="shared" si="131"/>
        <v>0</v>
      </c>
      <c r="AR138" s="183" t="s">
        <v>415</v>
      </c>
      <c r="AS138" s="3" t="str">
        <f t="shared" si="132"/>
        <v>Forráshiányos a feladat!</v>
      </c>
      <c r="AU138" s="185"/>
      <c r="AV138" s="185" t="s">
        <v>133</v>
      </c>
      <c r="AW138" s="186">
        <f>COUNTA($G$3:G138)</f>
        <v>135</v>
      </c>
      <c r="AY138" s="9">
        <f>VLOOKUP($G138,Összesítő!$B:$F,3,FALSE)</f>
        <v>4207</v>
      </c>
      <c r="AZ138" s="9">
        <f t="shared" si="133"/>
        <v>0</v>
      </c>
      <c r="BA138" s="5">
        <f t="shared" si="134"/>
        <v>1</v>
      </c>
      <c r="BB138" s="5" t="str">
        <f t="shared" si="135"/>
        <v>H</v>
      </c>
      <c r="BC138" s="5">
        <f t="shared" si="136"/>
        <v>0</v>
      </c>
      <c r="BD138" s="5">
        <f t="shared" si="137"/>
        <v>0</v>
      </c>
      <c r="BE138" s="5">
        <f t="shared" si="138"/>
        <v>0</v>
      </c>
      <c r="BF138" s="9" t="str">
        <f t="shared" si="139"/>
        <v>Nem rövidtávú a feladat.</v>
      </c>
      <c r="BG138" s="5">
        <f t="shared" si="140"/>
        <v>1</v>
      </c>
      <c r="BH138" s="5">
        <f t="shared" si="141"/>
        <v>1</v>
      </c>
      <c r="BI138" s="5">
        <f t="shared" si="142"/>
        <v>1</v>
      </c>
      <c r="BJ138" s="5">
        <f t="shared" si="143"/>
        <v>1</v>
      </c>
      <c r="BK138" s="5">
        <f t="shared" si="144"/>
        <v>1</v>
      </c>
      <c r="BL138" s="4" t="str">
        <f t="shared" si="145"/>
        <v>Forráshiányos a feladat!</v>
      </c>
      <c r="BM138" s="5">
        <f t="shared" si="146"/>
        <v>0</v>
      </c>
      <c r="BN138" s="5">
        <f t="shared" si="147"/>
        <v>1</v>
      </c>
      <c r="BO138" s="5">
        <f t="shared" si="148"/>
        <v>0</v>
      </c>
      <c r="BP138" s="5">
        <f t="shared" si="149"/>
        <v>0</v>
      </c>
      <c r="BQ138" s="5">
        <f t="shared" si="150"/>
        <v>0</v>
      </c>
      <c r="BR138" s="9">
        <f t="shared" si="151"/>
        <v>0</v>
      </c>
      <c r="BS138" s="5">
        <f t="shared" si="152"/>
        <v>0</v>
      </c>
      <c r="BT138" s="5">
        <f t="shared" si="153"/>
        <v>0</v>
      </c>
      <c r="BU138" s="5">
        <f t="shared" si="154"/>
        <v>1</v>
      </c>
      <c r="BV138" s="5">
        <f t="shared" si="155"/>
        <v>1</v>
      </c>
      <c r="BW138" s="5">
        <f t="shared" si="156"/>
        <v>1</v>
      </c>
      <c r="BX138" s="5">
        <f t="shared" si="157"/>
        <v>1</v>
      </c>
      <c r="BY138" s="5">
        <f t="shared" si="158"/>
        <v>1</v>
      </c>
      <c r="BZ138" s="5">
        <f t="shared" si="159"/>
        <v>1</v>
      </c>
      <c r="CA138" s="5">
        <f t="shared" si="160"/>
        <v>1</v>
      </c>
      <c r="CB138" s="5">
        <f t="shared" si="161"/>
        <v>1</v>
      </c>
      <c r="CC138" s="5">
        <f t="shared" si="162"/>
        <v>1</v>
      </c>
      <c r="CD138" s="5" t="str">
        <f t="shared" si="163"/>
        <v>?</v>
      </c>
      <c r="CE138" s="4" t="str">
        <f t="shared" si="164"/>
        <v>Kitöltés rendben!</v>
      </c>
      <c r="CF138" s="5">
        <f t="shared" si="165"/>
        <v>1</v>
      </c>
      <c r="CG138" s="5">
        <f t="shared" si="166"/>
        <v>0</v>
      </c>
      <c r="CH138" s="5">
        <f t="shared" si="167"/>
        <v>1</v>
      </c>
    </row>
    <row r="139" spans="1:86" s="2" customFormat="1" ht="120" hidden="1" x14ac:dyDescent="0.25">
      <c r="A139" s="1" t="str">
        <f t="shared" si="127"/>
        <v>Kitöltés rendben!</v>
      </c>
      <c r="B139" s="184">
        <v>1</v>
      </c>
      <c r="C139" s="183" t="s">
        <v>438</v>
      </c>
      <c r="D139" s="185" t="s">
        <v>435</v>
      </c>
      <c r="E139" s="185" t="s">
        <v>413</v>
      </c>
      <c r="F139" s="186" t="str">
        <f>VLOOKUP($G139,Összesítő!$B:$F,2,FALSE)</f>
        <v>21-13532-1-004-01-05</v>
      </c>
      <c r="G139" s="183" t="s">
        <v>278</v>
      </c>
      <c r="H139" s="186" t="str">
        <f>AY139&amp;"_"&amp;AW139&amp;"_FIV_"&amp;LEFT(Előlap!$B$6,4)</f>
        <v>4207_136_FIV_2026</v>
      </c>
      <c r="I139" s="186" t="str">
        <f>VLOOKUP($G139,Összesítő!$B:$F,5,FALSE)</f>
        <v>Körmend, Egyházashollós, Magyarszecsőd, Molnaszecsőd</v>
      </c>
      <c r="J139" s="186" t="str">
        <f>VLOOKUP($G139,Összesítő!$B:$F,4,FALSE)</f>
        <v>Körmend Város Önkormányzata, Egyházashollós Község Önkormányzata, Magyarszecsőd Község Önkormányzata, Molnaszecsőd Község Önkormányzata</v>
      </c>
      <c r="K139" s="7">
        <f t="shared" si="128"/>
        <v>40753</v>
      </c>
      <c r="L139" s="184">
        <v>2027</v>
      </c>
      <c r="M139" s="184">
        <v>2027</v>
      </c>
      <c r="N139" s="13">
        <v>40753</v>
      </c>
      <c r="O139" s="8">
        <v>0</v>
      </c>
      <c r="P139" s="8">
        <v>0</v>
      </c>
      <c r="R139" s="8">
        <v>40753</v>
      </c>
      <c r="S139" s="8">
        <v>0</v>
      </c>
      <c r="T139" s="8">
        <v>0</v>
      </c>
      <c r="U139" s="8">
        <v>0</v>
      </c>
      <c r="V139" s="8">
        <v>0</v>
      </c>
      <c r="W139" s="8">
        <v>0</v>
      </c>
      <c r="X139" s="8">
        <v>0</v>
      </c>
      <c r="Y139" s="8">
        <v>0</v>
      </c>
      <c r="Z139" s="8">
        <v>0</v>
      </c>
      <c r="AA139" s="8">
        <v>0</v>
      </c>
      <c r="AB139" s="8">
        <v>0</v>
      </c>
      <c r="AC139" s="7">
        <f t="shared" si="129"/>
        <v>40753</v>
      </c>
      <c r="AD139" s="3" t="str">
        <f t="shared" si="130"/>
        <v>A forrás egyenlő a költséggel (I.ütem).</v>
      </c>
      <c r="AF139" s="8">
        <v>0</v>
      </c>
      <c r="AG139" s="8">
        <v>0</v>
      </c>
      <c r="AH139" s="8">
        <v>0</v>
      </c>
      <c r="AI139" s="8">
        <v>0</v>
      </c>
      <c r="AJ139" s="8">
        <v>0</v>
      </c>
      <c r="AK139" s="8">
        <v>0</v>
      </c>
      <c r="AL139" s="8">
        <v>0</v>
      </c>
      <c r="AM139" s="8">
        <v>0</v>
      </c>
      <c r="AN139" s="8">
        <v>0</v>
      </c>
      <c r="AO139" s="8">
        <v>0</v>
      </c>
      <c r="AP139" s="8">
        <v>0</v>
      </c>
      <c r="AQ139" s="7">
        <f t="shared" si="131"/>
        <v>0</v>
      </c>
      <c r="AR139" s="183" t="s">
        <v>415</v>
      </c>
      <c r="AS139" s="3" t="str">
        <f t="shared" si="132"/>
        <v>Nem hosszútávú a feladat.</v>
      </c>
      <c r="AU139" s="185"/>
      <c r="AV139" s="185" t="s">
        <v>133</v>
      </c>
      <c r="AW139" s="186">
        <f>COUNTA($G$3:G139)</f>
        <v>136</v>
      </c>
      <c r="AY139" s="9">
        <f>VLOOKUP($G139,Összesítő!$B:$F,3,FALSE)</f>
        <v>4207</v>
      </c>
      <c r="AZ139" s="9">
        <f t="shared" si="133"/>
        <v>0</v>
      </c>
      <c r="BA139" s="5">
        <f t="shared" si="134"/>
        <v>1</v>
      </c>
      <c r="BB139" s="5" t="str">
        <f t="shared" si="135"/>
        <v>R</v>
      </c>
      <c r="BC139" s="5">
        <f t="shared" si="136"/>
        <v>1</v>
      </c>
      <c r="BD139" s="5">
        <f t="shared" si="137"/>
        <v>0</v>
      </c>
      <c r="BE139" s="5">
        <f t="shared" si="138"/>
        <v>0</v>
      </c>
      <c r="BF139" s="9" t="str">
        <f t="shared" si="139"/>
        <v>A forrás egyenlő a költséggel (I.ütem).</v>
      </c>
      <c r="BG139" s="5">
        <f t="shared" si="140"/>
        <v>1</v>
      </c>
      <c r="BH139" s="5">
        <f t="shared" si="141"/>
        <v>1</v>
      </c>
      <c r="BI139" s="5">
        <f t="shared" si="142"/>
        <v>0</v>
      </c>
      <c r="BJ139" s="5">
        <f t="shared" si="143"/>
        <v>1</v>
      </c>
      <c r="BK139" s="5">
        <f t="shared" si="144"/>
        <v>1</v>
      </c>
      <c r="BL139" s="4" t="str">
        <f t="shared" si="145"/>
        <v>Nem hosszútávú a feladat.</v>
      </c>
      <c r="BM139" s="5">
        <f t="shared" si="146"/>
        <v>1</v>
      </c>
      <c r="BN139" s="5">
        <f t="shared" si="147"/>
        <v>0</v>
      </c>
      <c r="BO139" s="5">
        <f t="shared" si="148"/>
        <v>0</v>
      </c>
      <c r="BP139" s="5">
        <f t="shared" si="149"/>
        <v>0</v>
      </c>
      <c r="BQ139" s="5">
        <f t="shared" si="150"/>
        <v>0</v>
      </c>
      <c r="BR139" s="9" t="str">
        <f t="shared" si="151"/>
        <v>Nincs hosszútávú terv!</v>
      </c>
      <c r="BS139" s="5">
        <f t="shared" si="152"/>
        <v>0</v>
      </c>
      <c r="BT139" s="5">
        <f t="shared" si="153"/>
        <v>0</v>
      </c>
      <c r="BU139" s="5">
        <f t="shared" si="154"/>
        <v>1</v>
      </c>
      <c r="BV139" s="5">
        <f t="shared" si="155"/>
        <v>1</v>
      </c>
      <c r="BW139" s="5">
        <f t="shared" si="156"/>
        <v>1</v>
      </c>
      <c r="BX139" s="5">
        <f t="shared" si="157"/>
        <v>1</v>
      </c>
      <c r="BY139" s="5">
        <f t="shared" si="158"/>
        <v>1</v>
      </c>
      <c r="BZ139" s="5">
        <f t="shared" si="159"/>
        <v>1</v>
      </c>
      <c r="CA139" s="5">
        <f t="shared" si="160"/>
        <v>1</v>
      </c>
      <c r="CB139" s="5">
        <f t="shared" si="161"/>
        <v>1</v>
      </c>
      <c r="CC139" s="5">
        <f t="shared" si="162"/>
        <v>1</v>
      </c>
      <c r="CD139" s="5" t="str">
        <f t="shared" si="163"/>
        <v>?</v>
      </c>
      <c r="CE139" s="4" t="str">
        <f t="shared" si="164"/>
        <v>Kitöltés rendben!</v>
      </c>
      <c r="CF139" s="5">
        <f t="shared" si="165"/>
        <v>1</v>
      </c>
      <c r="CG139" s="5">
        <f t="shared" si="166"/>
        <v>1</v>
      </c>
      <c r="CH139" s="5">
        <f t="shared" si="167"/>
        <v>0</v>
      </c>
    </row>
    <row r="140" spans="1:86" s="2" customFormat="1" ht="31.5" hidden="1" x14ac:dyDescent="0.25">
      <c r="A140" s="1" t="str">
        <f t="shared" si="127"/>
        <v>Kitöltés rendben!</v>
      </c>
      <c r="B140" s="184">
        <v>1</v>
      </c>
      <c r="C140" s="183" t="s">
        <v>86</v>
      </c>
      <c r="D140" s="185" t="s">
        <v>414</v>
      </c>
      <c r="E140" s="185" t="s">
        <v>413</v>
      </c>
      <c r="F140" s="186" t="str">
        <f>VLOOKUP($G140,Összesítő!$B:$F,2,FALSE)</f>
        <v>21-25946-1-001-00-05</v>
      </c>
      <c r="G140" s="183" t="s">
        <v>342</v>
      </c>
      <c r="H140" s="186" t="str">
        <f>AY140&amp;"_"&amp;AW140&amp;"_FIV_"&amp;LEFT(Előlap!$B$6,4)</f>
        <v>4222_137_FIV_2026</v>
      </c>
      <c r="I140" s="186" t="str">
        <f>VLOOKUP($G140,Összesítő!$B:$F,5,FALSE)</f>
        <v>Egyházasrádóc</v>
      </c>
      <c r="J140" s="186" t="str">
        <f>VLOOKUP($G140,Összesítő!$B:$F,4,FALSE)</f>
        <v>Egyházasrádóc Község Önkormányzata</v>
      </c>
      <c r="K140" s="7">
        <f t="shared" si="128"/>
        <v>53000</v>
      </c>
      <c r="L140" s="184">
        <v>2027</v>
      </c>
      <c r="M140" s="184">
        <v>2030</v>
      </c>
      <c r="N140" s="13">
        <v>3000</v>
      </c>
      <c r="O140" s="8">
        <v>50000</v>
      </c>
      <c r="P140" s="8">
        <v>0</v>
      </c>
      <c r="R140" s="8">
        <v>3000</v>
      </c>
      <c r="S140" s="8">
        <v>0</v>
      </c>
      <c r="T140" s="8">
        <v>0</v>
      </c>
      <c r="U140" s="8">
        <v>0</v>
      </c>
      <c r="V140" s="8">
        <v>0</v>
      </c>
      <c r="W140" s="8">
        <v>0</v>
      </c>
      <c r="X140" s="8">
        <v>0</v>
      </c>
      <c r="Y140" s="8">
        <v>0</v>
      </c>
      <c r="Z140" s="8">
        <v>0</v>
      </c>
      <c r="AA140" s="8">
        <v>0</v>
      </c>
      <c r="AB140" s="8">
        <v>0</v>
      </c>
      <c r="AC140" s="7">
        <f t="shared" si="129"/>
        <v>3000</v>
      </c>
      <c r="AD140" s="3" t="str">
        <f t="shared" si="130"/>
        <v>A forrás egyenlő a költséggel (I.ütem).</v>
      </c>
      <c r="AF140" s="8">
        <v>500</v>
      </c>
      <c r="AG140" s="8">
        <v>0</v>
      </c>
      <c r="AH140" s="8">
        <v>0</v>
      </c>
      <c r="AI140" s="8">
        <v>0</v>
      </c>
      <c r="AJ140" s="8">
        <v>0</v>
      </c>
      <c r="AK140" s="8">
        <v>0</v>
      </c>
      <c r="AL140" s="8">
        <v>0</v>
      </c>
      <c r="AM140" s="8">
        <v>0</v>
      </c>
      <c r="AN140" s="8">
        <v>0</v>
      </c>
      <c r="AO140" s="8">
        <v>0</v>
      </c>
      <c r="AP140" s="8">
        <v>0</v>
      </c>
      <c r="AQ140" s="7">
        <f t="shared" si="131"/>
        <v>500</v>
      </c>
      <c r="AR140" s="183" t="s">
        <v>415</v>
      </c>
      <c r="AS140" s="3" t="str">
        <f t="shared" si="132"/>
        <v>Forráshiányos a feladat!</v>
      </c>
      <c r="AU140" s="185"/>
      <c r="AV140" s="185" t="s">
        <v>133</v>
      </c>
      <c r="AW140" s="186">
        <f>COUNTA($G$3:G140)</f>
        <v>137</v>
      </c>
      <c r="AY140" s="9">
        <f>VLOOKUP($G140,Összesítő!$B:$F,3,FALSE)</f>
        <v>4222</v>
      </c>
      <c r="AZ140" s="9">
        <f t="shared" si="133"/>
        <v>0</v>
      </c>
      <c r="BA140" s="5">
        <f t="shared" si="134"/>
        <v>1</v>
      </c>
      <c r="BB140" s="5" t="str">
        <f t="shared" si="135"/>
        <v>RH</v>
      </c>
      <c r="BC140" s="5">
        <f t="shared" si="136"/>
        <v>1</v>
      </c>
      <c r="BD140" s="5">
        <f t="shared" si="137"/>
        <v>0</v>
      </c>
      <c r="BE140" s="5">
        <f t="shared" si="138"/>
        <v>0</v>
      </c>
      <c r="BF140" s="9" t="str">
        <f t="shared" si="139"/>
        <v>A forrás egyenlő a költséggel (I.ütem).</v>
      </c>
      <c r="BG140" s="5">
        <f t="shared" si="140"/>
        <v>1</v>
      </c>
      <c r="BH140" s="5">
        <f t="shared" si="141"/>
        <v>1</v>
      </c>
      <c r="BI140" s="5">
        <f t="shared" si="142"/>
        <v>1</v>
      </c>
      <c r="BJ140" s="5">
        <f t="shared" si="143"/>
        <v>1</v>
      </c>
      <c r="BK140" s="5">
        <f t="shared" si="144"/>
        <v>1</v>
      </c>
      <c r="BL140" s="4" t="str">
        <f t="shared" si="145"/>
        <v>Forráshiányos a feladat!</v>
      </c>
      <c r="BM140" s="5">
        <f t="shared" si="146"/>
        <v>0</v>
      </c>
      <c r="BN140" s="5">
        <f t="shared" si="147"/>
        <v>1</v>
      </c>
      <c r="BO140" s="5">
        <f t="shared" si="148"/>
        <v>0</v>
      </c>
      <c r="BP140" s="5">
        <f t="shared" si="149"/>
        <v>0</v>
      </c>
      <c r="BQ140" s="5">
        <f t="shared" si="150"/>
        <v>0</v>
      </c>
      <c r="BR140" s="9">
        <f t="shared" si="151"/>
        <v>0</v>
      </c>
      <c r="BS140" s="5">
        <f t="shared" si="152"/>
        <v>0</v>
      </c>
      <c r="BT140" s="5">
        <f t="shared" si="153"/>
        <v>0</v>
      </c>
      <c r="BU140" s="5">
        <f t="shared" si="154"/>
        <v>1</v>
      </c>
      <c r="BV140" s="5">
        <f t="shared" si="155"/>
        <v>1</v>
      </c>
      <c r="BW140" s="5">
        <f t="shared" si="156"/>
        <v>1</v>
      </c>
      <c r="BX140" s="5">
        <f t="shared" si="157"/>
        <v>1</v>
      </c>
      <c r="BY140" s="5">
        <f t="shared" si="158"/>
        <v>1</v>
      </c>
      <c r="BZ140" s="5">
        <f t="shared" si="159"/>
        <v>1</v>
      </c>
      <c r="CA140" s="5">
        <f t="shared" si="160"/>
        <v>1</v>
      </c>
      <c r="CB140" s="5">
        <f t="shared" si="161"/>
        <v>1</v>
      </c>
      <c r="CC140" s="5">
        <f t="shared" si="162"/>
        <v>1</v>
      </c>
      <c r="CD140" s="5" t="str">
        <f t="shared" si="163"/>
        <v>?</v>
      </c>
      <c r="CE140" s="4" t="str">
        <f t="shared" si="164"/>
        <v>Kitöltés rendben!</v>
      </c>
      <c r="CF140" s="5">
        <f t="shared" si="165"/>
        <v>1</v>
      </c>
      <c r="CG140" s="5">
        <f t="shared" si="166"/>
        <v>1</v>
      </c>
      <c r="CH140" s="5">
        <f t="shared" si="167"/>
        <v>1</v>
      </c>
    </row>
    <row r="141" spans="1:86" s="2" customFormat="1" ht="30" hidden="1" x14ac:dyDescent="0.25">
      <c r="A141" s="1" t="str">
        <f t="shared" si="127"/>
        <v>Kitöltés rendben!</v>
      </c>
      <c r="B141" s="184">
        <v>2</v>
      </c>
      <c r="C141" s="183" t="s">
        <v>86</v>
      </c>
      <c r="D141" s="185" t="s">
        <v>440</v>
      </c>
      <c r="E141" s="185" t="s">
        <v>413</v>
      </c>
      <c r="F141" s="186" t="str">
        <f>VLOOKUP($G141,Összesítő!$B:$F,2,FALSE)</f>
        <v>21-25946-1-001-00-05</v>
      </c>
      <c r="G141" s="183" t="s">
        <v>342</v>
      </c>
      <c r="H141" s="186" t="str">
        <f>AY141&amp;"_"&amp;AW141&amp;"_FIV_"&amp;LEFT(Előlap!$B$6,4)</f>
        <v>4222_138_FIV_2026</v>
      </c>
      <c r="I141" s="186" t="str">
        <f>VLOOKUP($G141,Összesítő!$B:$F,5,FALSE)</f>
        <v>Egyházasrádóc</v>
      </c>
      <c r="J141" s="186" t="str">
        <f>VLOOKUP($G141,Összesítő!$B:$F,4,FALSE)</f>
        <v>Egyházasrádóc Község Önkormányzata</v>
      </c>
      <c r="K141" s="7">
        <f t="shared" si="128"/>
        <v>50000</v>
      </c>
      <c r="L141" s="184">
        <v>2028</v>
      </c>
      <c r="M141" s="184">
        <v>2030</v>
      </c>
      <c r="N141" s="13">
        <v>0</v>
      </c>
      <c r="O141" s="8">
        <v>50000</v>
      </c>
      <c r="P141" s="8">
        <v>0</v>
      </c>
      <c r="R141" s="8">
        <v>0</v>
      </c>
      <c r="S141" s="8">
        <v>0</v>
      </c>
      <c r="T141" s="8">
        <v>0</v>
      </c>
      <c r="U141" s="8">
        <v>0</v>
      </c>
      <c r="V141" s="8">
        <v>0</v>
      </c>
      <c r="W141" s="8">
        <v>0</v>
      </c>
      <c r="X141" s="8">
        <v>0</v>
      </c>
      <c r="Y141" s="8">
        <v>0</v>
      </c>
      <c r="Z141" s="8">
        <v>0</v>
      </c>
      <c r="AA141" s="8">
        <v>0</v>
      </c>
      <c r="AB141" s="8">
        <v>0</v>
      </c>
      <c r="AC141" s="7">
        <f t="shared" si="129"/>
        <v>0</v>
      </c>
      <c r="AD141" s="3" t="str">
        <f t="shared" si="130"/>
        <v>Nem rövidtávú a feladat.</v>
      </c>
      <c r="AF141" s="8">
        <v>500</v>
      </c>
      <c r="AG141" s="8">
        <v>0</v>
      </c>
      <c r="AH141" s="8">
        <v>0</v>
      </c>
      <c r="AI141" s="8">
        <v>0</v>
      </c>
      <c r="AJ141" s="8">
        <v>0</v>
      </c>
      <c r="AK141" s="8">
        <v>0</v>
      </c>
      <c r="AL141" s="8">
        <v>0</v>
      </c>
      <c r="AM141" s="8">
        <v>0</v>
      </c>
      <c r="AN141" s="8">
        <v>0</v>
      </c>
      <c r="AO141" s="8">
        <v>0</v>
      </c>
      <c r="AP141" s="8">
        <v>0</v>
      </c>
      <c r="AQ141" s="7">
        <f t="shared" si="131"/>
        <v>500</v>
      </c>
      <c r="AR141" s="183" t="s">
        <v>415</v>
      </c>
      <c r="AS141" s="3" t="str">
        <f t="shared" si="132"/>
        <v>Forráshiányos a feladat!</v>
      </c>
      <c r="AU141" s="185"/>
      <c r="AV141" s="185" t="s">
        <v>133</v>
      </c>
      <c r="AW141" s="186">
        <f>COUNTA($G$3:G141)</f>
        <v>138</v>
      </c>
      <c r="AY141" s="9">
        <f>VLOOKUP($G141,Összesítő!$B:$F,3,FALSE)</f>
        <v>4222</v>
      </c>
      <c r="AZ141" s="9">
        <f t="shared" si="133"/>
        <v>0</v>
      </c>
      <c r="BA141" s="5">
        <f t="shared" si="134"/>
        <v>1</v>
      </c>
      <c r="BB141" s="5" t="str">
        <f t="shared" si="135"/>
        <v>H</v>
      </c>
      <c r="BC141" s="5">
        <f t="shared" si="136"/>
        <v>0</v>
      </c>
      <c r="BD141" s="5">
        <f t="shared" si="137"/>
        <v>0</v>
      </c>
      <c r="BE141" s="5">
        <f t="shared" si="138"/>
        <v>0</v>
      </c>
      <c r="BF141" s="9" t="str">
        <f t="shared" si="139"/>
        <v>Nem rövidtávú a feladat.</v>
      </c>
      <c r="BG141" s="5">
        <f t="shared" si="140"/>
        <v>1</v>
      </c>
      <c r="BH141" s="5">
        <f t="shared" si="141"/>
        <v>1</v>
      </c>
      <c r="BI141" s="5">
        <f t="shared" si="142"/>
        <v>1</v>
      </c>
      <c r="BJ141" s="5">
        <f t="shared" si="143"/>
        <v>1</v>
      </c>
      <c r="BK141" s="5">
        <f t="shared" si="144"/>
        <v>1</v>
      </c>
      <c r="BL141" s="4" t="str">
        <f t="shared" si="145"/>
        <v>Forráshiányos a feladat!</v>
      </c>
      <c r="BM141" s="5">
        <f t="shared" si="146"/>
        <v>0</v>
      </c>
      <c r="BN141" s="5">
        <f t="shared" si="147"/>
        <v>1</v>
      </c>
      <c r="BO141" s="5">
        <f t="shared" si="148"/>
        <v>0</v>
      </c>
      <c r="BP141" s="5">
        <f t="shared" si="149"/>
        <v>0</v>
      </c>
      <c r="BQ141" s="5">
        <f t="shared" si="150"/>
        <v>0</v>
      </c>
      <c r="BR141" s="9">
        <f t="shared" si="151"/>
        <v>0</v>
      </c>
      <c r="BS141" s="5">
        <f t="shared" si="152"/>
        <v>0</v>
      </c>
      <c r="BT141" s="5">
        <f t="shared" si="153"/>
        <v>0</v>
      </c>
      <c r="BU141" s="5">
        <f t="shared" si="154"/>
        <v>1</v>
      </c>
      <c r="BV141" s="5">
        <f t="shared" si="155"/>
        <v>1</v>
      </c>
      <c r="BW141" s="5">
        <f t="shared" si="156"/>
        <v>1</v>
      </c>
      <c r="BX141" s="5">
        <f t="shared" si="157"/>
        <v>1</v>
      </c>
      <c r="BY141" s="5">
        <f t="shared" si="158"/>
        <v>1</v>
      </c>
      <c r="BZ141" s="5">
        <f t="shared" si="159"/>
        <v>1</v>
      </c>
      <c r="CA141" s="5">
        <f t="shared" si="160"/>
        <v>1</v>
      </c>
      <c r="CB141" s="5">
        <f t="shared" si="161"/>
        <v>1</v>
      </c>
      <c r="CC141" s="5">
        <f t="shared" si="162"/>
        <v>1</v>
      </c>
      <c r="CD141" s="5" t="str">
        <f t="shared" si="163"/>
        <v>?</v>
      </c>
      <c r="CE141" s="4" t="str">
        <f t="shared" si="164"/>
        <v>Kitöltés rendben!</v>
      </c>
      <c r="CF141" s="5">
        <f t="shared" si="165"/>
        <v>1</v>
      </c>
      <c r="CG141" s="5">
        <f t="shared" si="166"/>
        <v>0</v>
      </c>
      <c r="CH141" s="5">
        <f t="shared" si="167"/>
        <v>1</v>
      </c>
    </row>
    <row r="142" spans="1:86" s="2" customFormat="1" ht="30" hidden="1" x14ac:dyDescent="0.25">
      <c r="A142" s="1" t="str">
        <f t="shared" si="127"/>
        <v>Kitöltés rendben!</v>
      </c>
      <c r="B142" s="184">
        <v>2</v>
      </c>
      <c r="C142" s="183" t="s">
        <v>101</v>
      </c>
      <c r="D142" s="185" t="s">
        <v>441</v>
      </c>
      <c r="E142" s="185" t="s">
        <v>413</v>
      </c>
      <c r="F142" s="186" t="str">
        <f>VLOOKUP($G142,Összesítő!$B:$F,2,FALSE)</f>
        <v>21-25946-1-001-00-05</v>
      </c>
      <c r="G142" s="183" t="s">
        <v>342</v>
      </c>
      <c r="H142" s="186" t="str">
        <f>AY142&amp;"_"&amp;AW142&amp;"_FIV_"&amp;LEFT(Előlap!$B$6,4)</f>
        <v>4222_139_FIV_2026</v>
      </c>
      <c r="I142" s="186" t="str">
        <f>VLOOKUP($G142,Összesítő!$B:$F,5,FALSE)</f>
        <v>Egyházasrádóc</v>
      </c>
      <c r="J142" s="186" t="str">
        <f>VLOOKUP($G142,Összesítő!$B:$F,4,FALSE)</f>
        <v>Egyházasrádóc Község Önkormányzata</v>
      </c>
      <c r="K142" s="7">
        <f t="shared" si="128"/>
        <v>50000</v>
      </c>
      <c r="L142" s="184">
        <v>2029</v>
      </c>
      <c r="M142" s="184">
        <v>2030</v>
      </c>
      <c r="N142" s="13">
        <v>0</v>
      </c>
      <c r="O142" s="8">
        <v>50000</v>
      </c>
      <c r="P142" s="8">
        <v>0</v>
      </c>
      <c r="R142" s="8">
        <v>0</v>
      </c>
      <c r="S142" s="8">
        <v>0</v>
      </c>
      <c r="T142" s="8">
        <v>0</v>
      </c>
      <c r="U142" s="8">
        <v>0</v>
      </c>
      <c r="V142" s="8">
        <v>0</v>
      </c>
      <c r="W142" s="8">
        <v>0</v>
      </c>
      <c r="X142" s="8">
        <v>0</v>
      </c>
      <c r="Y142" s="8">
        <v>0</v>
      </c>
      <c r="Z142" s="8">
        <v>0</v>
      </c>
      <c r="AA142" s="8">
        <v>0</v>
      </c>
      <c r="AB142" s="8">
        <v>0</v>
      </c>
      <c r="AC142" s="7">
        <f t="shared" si="129"/>
        <v>0</v>
      </c>
      <c r="AD142" s="3" t="str">
        <f t="shared" si="130"/>
        <v>Nem rövidtávú a feladat.</v>
      </c>
      <c r="AF142" s="8">
        <v>500</v>
      </c>
      <c r="AG142" s="8">
        <v>0</v>
      </c>
      <c r="AH142" s="8">
        <v>0</v>
      </c>
      <c r="AI142" s="8">
        <v>0</v>
      </c>
      <c r="AJ142" s="8">
        <v>0</v>
      </c>
      <c r="AK142" s="8">
        <v>0</v>
      </c>
      <c r="AL142" s="8">
        <v>0</v>
      </c>
      <c r="AM142" s="8">
        <v>0</v>
      </c>
      <c r="AN142" s="8">
        <v>0</v>
      </c>
      <c r="AO142" s="8">
        <v>0</v>
      </c>
      <c r="AP142" s="8">
        <v>0</v>
      </c>
      <c r="AQ142" s="7">
        <f t="shared" si="131"/>
        <v>500</v>
      </c>
      <c r="AR142" s="183" t="s">
        <v>415</v>
      </c>
      <c r="AS142" s="3" t="str">
        <f t="shared" si="132"/>
        <v>Forráshiányos a feladat!</v>
      </c>
      <c r="AU142" s="185"/>
      <c r="AV142" s="185" t="s">
        <v>133</v>
      </c>
      <c r="AW142" s="186">
        <f>COUNTA($G$3:G142)</f>
        <v>139</v>
      </c>
      <c r="AY142" s="9">
        <f>VLOOKUP($G142,Összesítő!$B:$F,3,FALSE)</f>
        <v>4222</v>
      </c>
      <c r="AZ142" s="9">
        <f t="shared" si="133"/>
        <v>0</v>
      </c>
      <c r="BA142" s="5">
        <f t="shared" si="134"/>
        <v>1</v>
      </c>
      <c r="BB142" s="5" t="str">
        <f t="shared" si="135"/>
        <v>H</v>
      </c>
      <c r="BC142" s="5">
        <f t="shared" si="136"/>
        <v>0</v>
      </c>
      <c r="BD142" s="5">
        <f t="shared" si="137"/>
        <v>0</v>
      </c>
      <c r="BE142" s="5">
        <f t="shared" si="138"/>
        <v>0</v>
      </c>
      <c r="BF142" s="9" t="str">
        <f t="shared" si="139"/>
        <v>Nem rövidtávú a feladat.</v>
      </c>
      <c r="BG142" s="5">
        <f t="shared" si="140"/>
        <v>1</v>
      </c>
      <c r="BH142" s="5">
        <f t="shared" si="141"/>
        <v>1</v>
      </c>
      <c r="BI142" s="5">
        <f t="shared" si="142"/>
        <v>1</v>
      </c>
      <c r="BJ142" s="5">
        <f t="shared" si="143"/>
        <v>1</v>
      </c>
      <c r="BK142" s="5">
        <f t="shared" si="144"/>
        <v>1</v>
      </c>
      <c r="BL142" s="4" t="str">
        <f t="shared" si="145"/>
        <v>Forráshiányos a feladat!</v>
      </c>
      <c r="BM142" s="5">
        <f t="shared" si="146"/>
        <v>0</v>
      </c>
      <c r="BN142" s="5">
        <f t="shared" si="147"/>
        <v>1</v>
      </c>
      <c r="BO142" s="5">
        <f t="shared" si="148"/>
        <v>0</v>
      </c>
      <c r="BP142" s="5">
        <f t="shared" si="149"/>
        <v>0</v>
      </c>
      <c r="BQ142" s="5">
        <f t="shared" si="150"/>
        <v>0</v>
      </c>
      <c r="BR142" s="9">
        <f t="shared" si="151"/>
        <v>0</v>
      </c>
      <c r="BS142" s="5">
        <f t="shared" si="152"/>
        <v>0</v>
      </c>
      <c r="BT142" s="5">
        <f t="shared" si="153"/>
        <v>0</v>
      </c>
      <c r="BU142" s="5">
        <f t="shared" si="154"/>
        <v>1</v>
      </c>
      <c r="BV142" s="5">
        <f t="shared" si="155"/>
        <v>1</v>
      </c>
      <c r="BW142" s="5">
        <f t="shared" si="156"/>
        <v>1</v>
      </c>
      <c r="BX142" s="5">
        <f t="shared" si="157"/>
        <v>1</v>
      </c>
      <c r="BY142" s="5">
        <f t="shared" si="158"/>
        <v>1</v>
      </c>
      <c r="BZ142" s="5">
        <f t="shared" si="159"/>
        <v>1</v>
      </c>
      <c r="CA142" s="5">
        <f t="shared" si="160"/>
        <v>1</v>
      </c>
      <c r="CB142" s="5">
        <f t="shared" si="161"/>
        <v>1</v>
      </c>
      <c r="CC142" s="5">
        <f t="shared" si="162"/>
        <v>1</v>
      </c>
      <c r="CD142" s="5" t="str">
        <f t="shared" si="163"/>
        <v>?</v>
      </c>
      <c r="CE142" s="4" t="str">
        <f t="shared" si="164"/>
        <v>Kitöltés rendben!</v>
      </c>
      <c r="CF142" s="5">
        <f t="shared" si="165"/>
        <v>1</v>
      </c>
      <c r="CG142" s="5">
        <f t="shared" si="166"/>
        <v>0</v>
      </c>
      <c r="CH142" s="5">
        <f t="shared" si="167"/>
        <v>1</v>
      </c>
    </row>
    <row r="143" spans="1:86" s="2" customFormat="1" ht="30" hidden="1" x14ac:dyDescent="0.25">
      <c r="A143" s="1" t="str">
        <f t="shared" si="127"/>
        <v>Kitöltés rendben!</v>
      </c>
      <c r="B143" s="184">
        <v>2</v>
      </c>
      <c r="C143" s="183" t="s">
        <v>37</v>
      </c>
      <c r="D143" s="185" t="s">
        <v>442</v>
      </c>
      <c r="E143" s="185" t="s">
        <v>413</v>
      </c>
      <c r="F143" s="186" t="str">
        <f>VLOOKUP($G143,Összesítő!$B:$F,2,FALSE)</f>
        <v>21-25946-1-001-00-05</v>
      </c>
      <c r="G143" s="183" t="s">
        <v>342</v>
      </c>
      <c r="H143" s="186" t="str">
        <f>AY143&amp;"_"&amp;AW143&amp;"_FIV_"&amp;LEFT(Előlap!$B$6,4)</f>
        <v>4222_140_FIV_2026</v>
      </c>
      <c r="I143" s="186" t="str">
        <f>VLOOKUP($G143,Összesítő!$B:$F,5,FALSE)</f>
        <v>Egyházasrádóc</v>
      </c>
      <c r="J143" s="186" t="str">
        <f>VLOOKUP($G143,Összesítő!$B:$F,4,FALSE)</f>
        <v>Egyházasrádóc Község Önkormányzata</v>
      </c>
      <c r="K143" s="7">
        <f t="shared" si="128"/>
        <v>80000</v>
      </c>
      <c r="L143" s="184">
        <v>2029</v>
      </c>
      <c r="M143" s="184">
        <v>2036</v>
      </c>
      <c r="N143" s="13">
        <v>0</v>
      </c>
      <c r="O143" s="8">
        <v>80000</v>
      </c>
      <c r="P143" s="8">
        <v>0</v>
      </c>
      <c r="R143" s="8">
        <v>0</v>
      </c>
      <c r="S143" s="8">
        <v>0</v>
      </c>
      <c r="T143" s="8">
        <v>0</v>
      </c>
      <c r="U143" s="8">
        <v>0</v>
      </c>
      <c r="V143" s="8">
        <v>0</v>
      </c>
      <c r="W143" s="8">
        <v>0</v>
      </c>
      <c r="X143" s="8">
        <v>0</v>
      </c>
      <c r="Y143" s="8">
        <v>0</v>
      </c>
      <c r="Z143" s="8">
        <v>0</v>
      </c>
      <c r="AA143" s="8">
        <v>0</v>
      </c>
      <c r="AB143" s="8">
        <v>0</v>
      </c>
      <c r="AC143" s="7">
        <f t="shared" si="129"/>
        <v>0</v>
      </c>
      <c r="AD143" s="3" t="str">
        <f t="shared" si="130"/>
        <v>Nem rövidtávú a feladat.</v>
      </c>
      <c r="AF143" s="8">
        <v>800</v>
      </c>
      <c r="AG143" s="8">
        <v>0</v>
      </c>
      <c r="AH143" s="8">
        <v>0</v>
      </c>
      <c r="AI143" s="8">
        <v>0</v>
      </c>
      <c r="AJ143" s="8">
        <v>0</v>
      </c>
      <c r="AK143" s="8">
        <v>0</v>
      </c>
      <c r="AL143" s="8">
        <v>0</v>
      </c>
      <c r="AM143" s="8">
        <v>0</v>
      </c>
      <c r="AN143" s="8">
        <v>0</v>
      </c>
      <c r="AO143" s="8">
        <v>0</v>
      </c>
      <c r="AP143" s="8">
        <v>0</v>
      </c>
      <c r="AQ143" s="7">
        <f t="shared" si="131"/>
        <v>800</v>
      </c>
      <c r="AR143" s="183" t="s">
        <v>415</v>
      </c>
      <c r="AS143" s="3" t="str">
        <f t="shared" si="132"/>
        <v>Forráshiányos a feladat!</v>
      </c>
      <c r="AU143" s="185"/>
      <c r="AV143" s="185" t="s">
        <v>133</v>
      </c>
      <c r="AW143" s="186">
        <f>COUNTA($G$3:G143)</f>
        <v>140</v>
      </c>
      <c r="AY143" s="9">
        <f>VLOOKUP($G143,Összesítő!$B:$F,3,FALSE)</f>
        <v>4222</v>
      </c>
      <c r="AZ143" s="9">
        <f t="shared" si="133"/>
        <v>0</v>
      </c>
      <c r="BA143" s="5">
        <f t="shared" si="134"/>
        <v>1</v>
      </c>
      <c r="BB143" s="5" t="str">
        <f t="shared" si="135"/>
        <v>H</v>
      </c>
      <c r="BC143" s="5">
        <f t="shared" si="136"/>
        <v>0</v>
      </c>
      <c r="BD143" s="5">
        <f t="shared" si="137"/>
        <v>0</v>
      </c>
      <c r="BE143" s="5">
        <f t="shared" si="138"/>
        <v>0</v>
      </c>
      <c r="BF143" s="9" t="str">
        <f t="shared" si="139"/>
        <v>Nem rövidtávú a feladat.</v>
      </c>
      <c r="BG143" s="5">
        <f t="shared" si="140"/>
        <v>1</v>
      </c>
      <c r="BH143" s="5">
        <f t="shared" si="141"/>
        <v>1</v>
      </c>
      <c r="BI143" s="5">
        <f t="shared" si="142"/>
        <v>1</v>
      </c>
      <c r="BJ143" s="5">
        <f t="shared" si="143"/>
        <v>1</v>
      </c>
      <c r="BK143" s="5">
        <f t="shared" si="144"/>
        <v>1</v>
      </c>
      <c r="BL143" s="4" t="str">
        <f t="shared" si="145"/>
        <v>Forráshiányos a feladat!</v>
      </c>
      <c r="BM143" s="5">
        <f t="shared" si="146"/>
        <v>0</v>
      </c>
      <c r="BN143" s="5">
        <f t="shared" si="147"/>
        <v>1</v>
      </c>
      <c r="BO143" s="5">
        <f t="shared" si="148"/>
        <v>0</v>
      </c>
      <c r="BP143" s="5">
        <f t="shared" si="149"/>
        <v>0</v>
      </c>
      <c r="BQ143" s="5">
        <f t="shared" si="150"/>
        <v>0</v>
      </c>
      <c r="BR143" s="9">
        <f t="shared" si="151"/>
        <v>0</v>
      </c>
      <c r="BS143" s="5">
        <f t="shared" si="152"/>
        <v>0</v>
      </c>
      <c r="BT143" s="5">
        <f t="shared" si="153"/>
        <v>0</v>
      </c>
      <c r="BU143" s="5">
        <f t="shared" si="154"/>
        <v>1</v>
      </c>
      <c r="BV143" s="5">
        <f t="shared" si="155"/>
        <v>1</v>
      </c>
      <c r="BW143" s="5">
        <f t="shared" si="156"/>
        <v>1</v>
      </c>
      <c r="BX143" s="5">
        <f t="shared" si="157"/>
        <v>1</v>
      </c>
      <c r="BY143" s="5">
        <f t="shared" si="158"/>
        <v>1</v>
      </c>
      <c r="BZ143" s="5">
        <f t="shared" si="159"/>
        <v>1</v>
      </c>
      <c r="CA143" s="5">
        <f t="shared" si="160"/>
        <v>1</v>
      </c>
      <c r="CB143" s="5">
        <f t="shared" si="161"/>
        <v>1</v>
      </c>
      <c r="CC143" s="5">
        <f t="shared" si="162"/>
        <v>1</v>
      </c>
      <c r="CD143" s="5" t="str">
        <f t="shared" si="163"/>
        <v>?</v>
      </c>
      <c r="CE143" s="4" t="str">
        <f t="shared" si="164"/>
        <v>Kitöltés rendben!</v>
      </c>
      <c r="CF143" s="5">
        <f t="shared" si="165"/>
        <v>1</v>
      </c>
      <c r="CG143" s="5">
        <f t="shared" si="166"/>
        <v>0</v>
      </c>
      <c r="CH143" s="5">
        <f t="shared" si="167"/>
        <v>1</v>
      </c>
    </row>
    <row r="144" spans="1:86" s="2" customFormat="1" ht="31.5" hidden="1" x14ac:dyDescent="0.25">
      <c r="A144" s="1" t="str">
        <f t="shared" si="127"/>
        <v>Kitöltés rendben!</v>
      </c>
      <c r="B144" s="184">
        <v>1</v>
      </c>
      <c r="C144" s="183" t="s">
        <v>438</v>
      </c>
      <c r="D144" s="185" t="s">
        <v>435</v>
      </c>
      <c r="E144" s="185" t="s">
        <v>413</v>
      </c>
      <c r="F144" s="186" t="str">
        <f>VLOOKUP($G144,Összesítő!$B:$F,2,FALSE)</f>
        <v>21-25946-1-001-00-05</v>
      </c>
      <c r="G144" s="183" t="s">
        <v>342</v>
      </c>
      <c r="H144" s="186" t="str">
        <f>AY144&amp;"_"&amp;AW144&amp;"_FIV_"&amp;LEFT(Előlap!$B$6,4)</f>
        <v>4222_141_FIV_2026</v>
      </c>
      <c r="I144" s="186" t="str">
        <f>VLOOKUP($G144,Összesítő!$B:$F,5,FALSE)</f>
        <v>Egyházasrádóc</v>
      </c>
      <c r="J144" s="186" t="str">
        <f>VLOOKUP($G144,Összesítő!$B:$F,4,FALSE)</f>
        <v>Egyházasrádóc Község Önkormányzata</v>
      </c>
      <c r="K144" s="7">
        <f t="shared" si="128"/>
        <v>1117</v>
      </c>
      <c r="L144" s="184">
        <v>2027</v>
      </c>
      <c r="M144" s="184">
        <v>2027</v>
      </c>
      <c r="N144" s="13">
        <v>1117</v>
      </c>
      <c r="O144" s="8">
        <v>0</v>
      </c>
      <c r="P144" s="8">
        <v>0</v>
      </c>
      <c r="R144" s="8">
        <v>1117</v>
      </c>
      <c r="S144" s="8">
        <v>0</v>
      </c>
      <c r="T144" s="8">
        <v>0</v>
      </c>
      <c r="U144" s="8">
        <v>0</v>
      </c>
      <c r="V144" s="8">
        <v>0</v>
      </c>
      <c r="W144" s="8">
        <v>0</v>
      </c>
      <c r="X144" s="8">
        <v>0</v>
      </c>
      <c r="Y144" s="8">
        <v>0</v>
      </c>
      <c r="Z144" s="8">
        <v>0</v>
      </c>
      <c r="AA144" s="8">
        <v>0</v>
      </c>
      <c r="AB144" s="8">
        <v>0</v>
      </c>
      <c r="AC144" s="7">
        <f t="shared" si="129"/>
        <v>1117</v>
      </c>
      <c r="AD144" s="3" t="str">
        <f t="shared" si="130"/>
        <v>A forrás egyenlő a költséggel (I.ütem).</v>
      </c>
      <c r="AF144" s="8">
        <v>0</v>
      </c>
      <c r="AG144" s="8">
        <v>0</v>
      </c>
      <c r="AH144" s="8">
        <v>0</v>
      </c>
      <c r="AI144" s="8">
        <v>0</v>
      </c>
      <c r="AJ144" s="8">
        <v>0</v>
      </c>
      <c r="AK144" s="8">
        <v>0</v>
      </c>
      <c r="AL144" s="8">
        <v>0</v>
      </c>
      <c r="AM144" s="8">
        <v>0</v>
      </c>
      <c r="AN144" s="8">
        <v>0</v>
      </c>
      <c r="AO144" s="8">
        <v>0</v>
      </c>
      <c r="AP144" s="8">
        <v>0</v>
      </c>
      <c r="AQ144" s="7">
        <f t="shared" si="131"/>
        <v>0</v>
      </c>
      <c r="AR144" s="183" t="s">
        <v>415</v>
      </c>
      <c r="AS144" s="3" t="str">
        <f t="shared" si="132"/>
        <v>Nem hosszútávú a feladat.</v>
      </c>
      <c r="AU144" s="185"/>
      <c r="AV144" s="185" t="s">
        <v>133</v>
      </c>
      <c r="AW144" s="186">
        <f>COUNTA($G$3:G144)</f>
        <v>141</v>
      </c>
      <c r="AY144" s="9">
        <f>VLOOKUP($G144,Összesítő!$B:$F,3,FALSE)</f>
        <v>4222</v>
      </c>
      <c r="AZ144" s="9">
        <f t="shared" si="133"/>
        <v>0</v>
      </c>
      <c r="BA144" s="5">
        <f t="shared" si="134"/>
        <v>1</v>
      </c>
      <c r="BB144" s="5" t="str">
        <f t="shared" si="135"/>
        <v>R</v>
      </c>
      <c r="BC144" s="5">
        <f t="shared" si="136"/>
        <v>1</v>
      </c>
      <c r="BD144" s="5">
        <f t="shared" si="137"/>
        <v>0</v>
      </c>
      <c r="BE144" s="5">
        <f t="shared" si="138"/>
        <v>0</v>
      </c>
      <c r="BF144" s="9" t="str">
        <f t="shared" si="139"/>
        <v>A forrás egyenlő a költséggel (I.ütem).</v>
      </c>
      <c r="BG144" s="5">
        <f t="shared" si="140"/>
        <v>1</v>
      </c>
      <c r="BH144" s="5">
        <f t="shared" si="141"/>
        <v>1</v>
      </c>
      <c r="BI144" s="5">
        <f t="shared" si="142"/>
        <v>0</v>
      </c>
      <c r="BJ144" s="5">
        <f t="shared" si="143"/>
        <v>1</v>
      </c>
      <c r="BK144" s="5">
        <f t="shared" si="144"/>
        <v>1</v>
      </c>
      <c r="BL144" s="4" t="str">
        <f t="shared" si="145"/>
        <v>Nem hosszútávú a feladat.</v>
      </c>
      <c r="BM144" s="5">
        <f t="shared" si="146"/>
        <v>1</v>
      </c>
      <c r="BN144" s="5">
        <f t="shared" si="147"/>
        <v>0</v>
      </c>
      <c r="BO144" s="5">
        <f t="shared" si="148"/>
        <v>0</v>
      </c>
      <c r="BP144" s="5">
        <f t="shared" si="149"/>
        <v>0</v>
      </c>
      <c r="BQ144" s="5">
        <f t="shared" si="150"/>
        <v>0</v>
      </c>
      <c r="BR144" s="9" t="str">
        <f t="shared" si="151"/>
        <v>Nincs hosszútávú terv!</v>
      </c>
      <c r="BS144" s="5">
        <f t="shared" si="152"/>
        <v>0</v>
      </c>
      <c r="BT144" s="5">
        <f t="shared" si="153"/>
        <v>0</v>
      </c>
      <c r="BU144" s="5">
        <f t="shared" si="154"/>
        <v>1</v>
      </c>
      <c r="BV144" s="5">
        <f t="shared" si="155"/>
        <v>1</v>
      </c>
      <c r="BW144" s="5">
        <f t="shared" si="156"/>
        <v>1</v>
      </c>
      <c r="BX144" s="5">
        <f t="shared" si="157"/>
        <v>1</v>
      </c>
      <c r="BY144" s="5">
        <f t="shared" si="158"/>
        <v>1</v>
      </c>
      <c r="BZ144" s="5">
        <f t="shared" si="159"/>
        <v>1</v>
      </c>
      <c r="CA144" s="5">
        <f t="shared" si="160"/>
        <v>1</v>
      </c>
      <c r="CB144" s="5">
        <f t="shared" si="161"/>
        <v>1</v>
      </c>
      <c r="CC144" s="5">
        <f t="shared" si="162"/>
        <v>1</v>
      </c>
      <c r="CD144" s="5" t="str">
        <f t="shared" si="163"/>
        <v>?</v>
      </c>
      <c r="CE144" s="4" t="str">
        <f t="shared" si="164"/>
        <v>Kitöltés rendben!</v>
      </c>
      <c r="CF144" s="5">
        <f t="shared" si="165"/>
        <v>1</v>
      </c>
      <c r="CG144" s="5">
        <f t="shared" si="166"/>
        <v>1</v>
      </c>
      <c r="CH144" s="5">
        <f t="shared" si="167"/>
        <v>0</v>
      </c>
    </row>
    <row r="145" spans="1:86" s="2" customFormat="1" ht="30" hidden="1" x14ac:dyDescent="0.25">
      <c r="A145" s="1" t="str">
        <f t="shared" si="127"/>
        <v>Kitöltés rendben!</v>
      </c>
      <c r="B145" s="184">
        <v>2</v>
      </c>
      <c r="C145" s="183" t="s">
        <v>86</v>
      </c>
      <c r="D145" s="185" t="s">
        <v>414</v>
      </c>
      <c r="E145" s="185" t="s">
        <v>413</v>
      </c>
      <c r="F145" s="186" t="str">
        <f>VLOOKUP($G145,Összesítő!$B:$F,2,FALSE)</f>
        <v>21-18032-1-001-00-03</v>
      </c>
      <c r="G145" s="183" t="s">
        <v>306</v>
      </c>
      <c r="H145" s="186" t="str">
        <f>AY145&amp;"_"&amp;AW145&amp;"_FIV_"&amp;LEFT(Előlap!$B$6,4)</f>
        <v>4214_142_FIV_2026</v>
      </c>
      <c r="I145" s="186" t="str">
        <f>VLOOKUP($G145,Összesítő!$B:$F,5,FALSE)</f>
        <v>Hegyhátszentjakab</v>
      </c>
      <c r="J145" s="186" t="str">
        <f>VLOOKUP($G145,Összesítő!$B:$F,4,FALSE)</f>
        <v>Hegyhátszentjakab Község Önkormányzata</v>
      </c>
      <c r="K145" s="7">
        <f t="shared" si="128"/>
        <v>100000</v>
      </c>
      <c r="L145" s="184">
        <v>2028</v>
      </c>
      <c r="M145" s="184">
        <v>2036</v>
      </c>
      <c r="N145" s="13">
        <v>0</v>
      </c>
      <c r="O145" s="8">
        <v>100000</v>
      </c>
      <c r="P145" s="8">
        <v>0</v>
      </c>
      <c r="R145" s="8">
        <v>0</v>
      </c>
      <c r="S145" s="8">
        <v>0</v>
      </c>
      <c r="T145" s="8">
        <v>0</v>
      </c>
      <c r="U145" s="8">
        <v>0</v>
      </c>
      <c r="V145" s="8">
        <v>0</v>
      </c>
      <c r="W145" s="8">
        <v>0</v>
      </c>
      <c r="X145" s="8">
        <v>0</v>
      </c>
      <c r="Y145" s="8">
        <v>0</v>
      </c>
      <c r="Z145" s="8">
        <v>0</v>
      </c>
      <c r="AA145" s="8">
        <v>0</v>
      </c>
      <c r="AB145" s="8">
        <v>0</v>
      </c>
      <c r="AC145" s="7">
        <f t="shared" si="129"/>
        <v>0</v>
      </c>
      <c r="AD145" s="3" t="str">
        <f t="shared" si="130"/>
        <v>Nem rövidtávú a feladat.</v>
      </c>
      <c r="AF145" s="8">
        <v>180</v>
      </c>
      <c r="AG145" s="8">
        <v>0</v>
      </c>
      <c r="AH145" s="8">
        <v>0</v>
      </c>
      <c r="AI145" s="8">
        <v>0</v>
      </c>
      <c r="AJ145" s="8">
        <v>0</v>
      </c>
      <c r="AK145" s="8">
        <v>0</v>
      </c>
      <c r="AL145" s="8">
        <v>0</v>
      </c>
      <c r="AM145" s="8">
        <v>0</v>
      </c>
      <c r="AN145" s="8">
        <v>0</v>
      </c>
      <c r="AO145" s="8">
        <v>0</v>
      </c>
      <c r="AP145" s="8">
        <v>0</v>
      </c>
      <c r="AQ145" s="7">
        <f t="shared" si="131"/>
        <v>180</v>
      </c>
      <c r="AR145" s="183" t="s">
        <v>415</v>
      </c>
      <c r="AS145" s="3" t="str">
        <f t="shared" si="132"/>
        <v>Forráshiányos a feladat!</v>
      </c>
      <c r="AU145" s="185"/>
      <c r="AV145" s="185" t="s">
        <v>133</v>
      </c>
      <c r="AW145" s="186">
        <f>COUNTA($G$3:G145)</f>
        <v>142</v>
      </c>
      <c r="AY145" s="9">
        <f>VLOOKUP($G145,Összesítő!$B:$F,3,FALSE)</f>
        <v>4214</v>
      </c>
      <c r="AZ145" s="9">
        <f t="shared" si="133"/>
        <v>0</v>
      </c>
      <c r="BA145" s="5">
        <f t="shared" si="134"/>
        <v>1</v>
      </c>
      <c r="BB145" s="5" t="str">
        <f t="shared" si="135"/>
        <v>H</v>
      </c>
      <c r="BC145" s="5">
        <f t="shared" si="136"/>
        <v>0</v>
      </c>
      <c r="BD145" s="5">
        <f t="shared" si="137"/>
        <v>0</v>
      </c>
      <c r="BE145" s="5">
        <f t="shared" si="138"/>
        <v>0</v>
      </c>
      <c r="BF145" s="9" t="str">
        <f t="shared" si="139"/>
        <v>Nem rövidtávú a feladat.</v>
      </c>
      <c r="BG145" s="5">
        <f t="shared" si="140"/>
        <v>1</v>
      </c>
      <c r="BH145" s="5">
        <f t="shared" si="141"/>
        <v>1</v>
      </c>
      <c r="BI145" s="5">
        <f t="shared" si="142"/>
        <v>1</v>
      </c>
      <c r="BJ145" s="5">
        <f t="shared" si="143"/>
        <v>1</v>
      </c>
      <c r="BK145" s="5">
        <f t="shared" si="144"/>
        <v>1</v>
      </c>
      <c r="BL145" s="4" t="str">
        <f t="shared" si="145"/>
        <v>Forráshiányos a feladat!</v>
      </c>
      <c r="BM145" s="5">
        <f t="shared" si="146"/>
        <v>0</v>
      </c>
      <c r="BN145" s="5">
        <f t="shared" si="147"/>
        <v>1</v>
      </c>
      <c r="BO145" s="5">
        <f t="shared" si="148"/>
        <v>0</v>
      </c>
      <c r="BP145" s="5">
        <f t="shared" si="149"/>
        <v>0</v>
      </c>
      <c r="BQ145" s="5">
        <f t="shared" si="150"/>
        <v>0</v>
      </c>
      <c r="BR145" s="9">
        <f t="shared" si="151"/>
        <v>0</v>
      </c>
      <c r="BS145" s="5">
        <f t="shared" si="152"/>
        <v>0</v>
      </c>
      <c r="BT145" s="5">
        <f t="shared" si="153"/>
        <v>0</v>
      </c>
      <c r="BU145" s="5">
        <f t="shared" si="154"/>
        <v>1</v>
      </c>
      <c r="BV145" s="5">
        <f t="shared" si="155"/>
        <v>1</v>
      </c>
      <c r="BW145" s="5">
        <f t="shared" si="156"/>
        <v>1</v>
      </c>
      <c r="BX145" s="5">
        <f t="shared" si="157"/>
        <v>1</v>
      </c>
      <c r="BY145" s="5">
        <f t="shared" si="158"/>
        <v>1</v>
      </c>
      <c r="BZ145" s="5">
        <f t="shared" si="159"/>
        <v>1</v>
      </c>
      <c r="CA145" s="5">
        <f t="shared" si="160"/>
        <v>1</v>
      </c>
      <c r="CB145" s="5">
        <f t="shared" si="161"/>
        <v>1</v>
      </c>
      <c r="CC145" s="5">
        <f t="shared" si="162"/>
        <v>1</v>
      </c>
      <c r="CD145" s="5" t="str">
        <f t="shared" si="163"/>
        <v>?</v>
      </c>
      <c r="CE145" s="4" t="str">
        <f t="shared" si="164"/>
        <v>Kitöltés rendben!</v>
      </c>
      <c r="CF145" s="5">
        <f t="shared" si="165"/>
        <v>1</v>
      </c>
      <c r="CG145" s="5">
        <f t="shared" si="166"/>
        <v>0</v>
      </c>
      <c r="CH145" s="5">
        <f t="shared" si="167"/>
        <v>1</v>
      </c>
    </row>
    <row r="146" spans="1:86" s="2" customFormat="1" ht="30" hidden="1" x14ac:dyDescent="0.25">
      <c r="A146" s="1" t="str">
        <f t="shared" si="127"/>
        <v>Kitöltés rendben!</v>
      </c>
      <c r="B146" s="184">
        <v>2</v>
      </c>
      <c r="C146" s="183" t="s">
        <v>86</v>
      </c>
      <c r="D146" s="185" t="s">
        <v>440</v>
      </c>
      <c r="E146" s="185" t="s">
        <v>413</v>
      </c>
      <c r="F146" s="186" t="str">
        <f>VLOOKUP($G146,Összesítő!$B:$F,2,FALSE)</f>
        <v>21-18032-1-001-00-03</v>
      </c>
      <c r="G146" s="183" t="s">
        <v>306</v>
      </c>
      <c r="H146" s="186" t="str">
        <f>AY146&amp;"_"&amp;AW146&amp;"_FIV_"&amp;LEFT(Előlap!$B$6,4)</f>
        <v>4214_143_FIV_2026</v>
      </c>
      <c r="I146" s="186" t="str">
        <f>VLOOKUP($G146,Összesítő!$B:$F,5,FALSE)</f>
        <v>Hegyhátszentjakab</v>
      </c>
      <c r="J146" s="186" t="str">
        <f>VLOOKUP($G146,Összesítő!$B:$F,4,FALSE)</f>
        <v>Hegyhátszentjakab Község Önkormányzata</v>
      </c>
      <c r="K146" s="7">
        <f t="shared" si="128"/>
        <v>110000</v>
      </c>
      <c r="L146" s="184">
        <v>2028</v>
      </c>
      <c r="M146" s="184">
        <v>2036</v>
      </c>
      <c r="N146" s="13">
        <v>0</v>
      </c>
      <c r="O146" s="8">
        <v>110000</v>
      </c>
      <c r="P146" s="8">
        <v>0</v>
      </c>
      <c r="R146" s="8">
        <v>0</v>
      </c>
      <c r="S146" s="8">
        <v>0</v>
      </c>
      <c r="T146" s="8">
        <v>0</v>
      </c>
      <c r="U146" s="8">
        <v>0</v>
      </c>
      <c r="V146" s="8">
        <v>0</v>
      </c>
      <c r="W146" s="8">
        <v>0</v>
      </c>
      <c r="X146" s="8">
        <v>0</v>
      </c>
      <c r="Y146" s="8">
        <v>0</v>
      </c>
      <c r="Z146" s="8">
        <v>0</v>
      </c>
      <c r="AA146" s="8">
        <v>0</v>
      </c>
      <c r="AB146" s="8">
        <v>0</v>
      </c>
      <c r="AC146" s="7">
        <f t="shared" si="129"/>
        <v>0</v>
      </c>
      <c r="AD146" s="3" t="str">
        <f t="shared" si="130"/>
        <v>Nem rövidtávú a feladat.</v>
      </c>
      <c r="AF146" s="8">
        <v>200</v>
      </c>
      <c r="AG146" s="8">
        <v>0</v>
      </c>
      <c r="AH146" s="8">
        <v>0</v>
      </c>
      <c r="AI146" s="8">
        <v>0</v>
      </c>
      <c r="AJ146" s="8">
        <v>0</v>
      </c>
      <c r="AK146" s="8">
        <v>0</v>
      </c>
      <c r="AL146" s="8">
        <v>0</v>
      </c>
      <c r="AM146" s="8">
        <v>0</v>
      </c>
      <c r="AN146" s="8">
        <v>0</v>
      </c>
      <c r="AO146" s="8">
        <v>0</v>
      </c>
      <c r="AP146" s="8">
        <v>0</v>
      </c>
      <c r="AQ146" s="7">
        <f t="shared" si="131"/>
        <v>200</v>
      </c>
      <c r="AR146" s="183" t="s">
        <v>415</v>
      </c>
      <c r="AS146" s="3" t="str">
        <f t="shared" si="132"/>
        <v>Forráshiányos a feladat!</v>
      </c>
      <c r="AU146" s="185"/>
      <c r="AV146" s="185" t="s">
        <v>133</v>
      </c>
      <c r="AW146" s="186">
        <f>COUNTA($G$3:G146)</f>
        <v>143</v>
      </c>
      <c r="AY146" s="9">
        <f>VLOOKUP($G146,Összesítő!$B:$F,3,FALSE)</f>
        <v>4214</v>
      </c>
      <c r="AZ146" s="9">
        <f t="shared" si="133"/>
        <v>0</v>
      </c>
      <c r="BA146" s="5">
        <f t="shared" si="134"/>
        <v>1</v>
      </c>
      <c r="BB146" s="5" t="str">
        <f t="shared" si="135"/>
        <v>H</v>
      </c>
      <c r="BC146" s="5">
        <f t="shared" si="136"/>
        <v>0</v>
      </c>
      <c r="BD146" s="5">
        <f t="shared" si="137"/>
        <v>0</v>
      </c>
      <c r="BE146" s="5">
        <f t="shared" si="138"/>
        <v>0</v>
      </c>
      <c r="BF146" s="9" t="str">
        <f t="shared" si="139"/>
        <v>Nem rövidtávú a feladat.</v>
      </c>
      <c r="BG146" s="5">
        <f t="shared" si="140"/>
        <v>1</v>
      </c>
      <c r="BH146" s="5">
        <f t="shared" si="141"/>
        <v>1</v>
      </c>
      <c r="BI146" s="5">
        <f t="shared" si="142"/>
        <v>1</v>
      </c>
      <c r="BJ146" s="5">
        <f t="shared" si="143"/>
        <v>1</v>
      </c>
      <c r="BK146" s="5">
        <f t="shared" si="144"/>
        <v>1</v>
      </c>
      <c r="BL146" s="4" t="str">
        <f t="shared" si="145"/>
        <v>Forráshiányos a feladat!</v>
      </c>
      <c r="BM146" s="5">
        <f t="shared" si="146"/>
        <v>0</v>
      </c>
      <c r="BN146" s="5">
        <f t="shared" si="147"/>
        <v>1</v>
      </c>
      <c r="BO146" s="5">
        <f t="shared" si="148"/>
        <v>0</v>
      </c>
      <c r="BP146" s="5">
        <f t="shared" si="149"/>
        <v>0</v>
      </c>
      <c r="BQ146" s="5">
        <f t="shared" si="150"/>
        <v>0</v>
      </c>
      <c r="BR146" s="9">
        <f t="shared" si="151"/>
        <v>0</v>
      </c>
      <c r="BS146" s="5">
        <f t="shared" si="152"/>
        <v>0</v>
      </c>
      <c r="BT146" s="5">
        <f t="shared" si="153"/>
        <v>0</v>
      </c>
      <c r="BU146" s="5">
        <f t="shared" si="154"/>
        <v>1</v>
      </c>
      <c r="BV146" s="5">
        <f t="shared" si="155"/>
        <v>1</v>
      </c>
      <c r="BW146" s="5">
        <f t="shared" si="156"/>
        <v>1</v>
      </c>
      <c r="BX146" s="5">
        <f t="shared" si="157"/>
        <v>1</v>
      </c>
      <c r="BY146" s="5">
        <f t="shared" si="158"/>
        <v>1</v>
      </c>
      <c r="BZ146" s="5">
        <f t="shared" si="159"/>
        <v>1</v>
      </c>
      <c r="CA146" s="5">
        <f t="shared" si="160"/>
        <v>1</v>
      </c>
      <c r="CB146" s="5">
        <f t="shared" si="161"/>
        <v>1</v>
      </c>
      <c r="CC146" s="5">
        <f t="shared" si="162"/>
        <v>1</v>
      </c>
      <c r="CD146" s="5" t="str">
        <f t="shared" si="163"/>
        <v>?</v>
      </c>
      <c r="CE146" s="4" t="str">
        <f t="shared" si="164"/>
        <v>Kitöltés rendben!</v>
      </c>
      <c r="CF146" s="5">
        <f t="shared" si="165"/>
        <v>1</v>
      </c>
      <c r="CG146" s="5">
        <f t="shared" si="166"/>
        <v>0</v>
      </c>
      <c r="CH146" s="5">
        <f t="shared" si="167"/>
        <v>1</v>
      </c>
    </row>
    <row r="147" spans="1:86" s="2" customFormat="1" ht="30" hidden="1" x14ac:dyDescent="0.25">
      <c r="A147" s="1" t="str">
        <f t="shared" si="127"/>
        <v>Kitöltés rendben!</v>
      </c>
      <c r="B147" s="184">
        <v>2</v>
      </c>
      <c r="C147" s="183" t="s">
        <v>101</v>
      </c>
      <c r="D147" s="185" t="s">
        <v>441</v>
      </c>
      <c r="E147" s="185" t="s">
        <v>413</v>
      </c>
      <c r="F147" s="186" t="str">
        <f>VLOOKUP($G147,Összesítő!$B:$F,2,FALSE)</f>
        <v>21-18032-1-001-00-03</v>
      </c>
      <c r="G147" s="183" t="s">
        <v>306</v>
      </c>
      <c r="H147" s="186" t="str">
        <f>AY147&amp;"_"&amp;AW147&amp;"_FIV_"&amp;LEFT(Előlap!$B$6,4)</f>
        <v>4214_144_FIV_2026</v>
      </c>
      <c r="I147" s="186" t="str">
        <f>VLOOKUP($G147,Összesítő!$B:$F,5,FALSE)</f>
        <v>Hegyhátszentjakab</v>
      </c>
      <c r="J147" s="186" t="str">
        <f>VLOOKUP($G147,Összesítő!$B:$F,4,FALSE)</f>
        <v>Hegyhátszentjakab Község Önkormányzata</v>
      </c>
      <c r="K147" s="7">
        <f t="shared" si="128"/>
        <v>100000</v>
      </c>
      <c r="L147" s="184">
        <v>2028</v>
      </c>
      <c r="M147" s="184">
        <v>2036</v>
      </c>
      <c r="N147" s="13">
        <v>0</v>
      </c>
      <c r="O147" s="8">
        <v>100000</v>
      </c>
      <c r="P147" s="8">
        <v>0</v>
      </c>
      <c r="R147" s="8">
        <v>0</v>
      </c>
      <c r="S147" s="8">
        <v>0</v>
      </c>
      <c r="T147" s="8">
        <v>0</v>
      </c>
      <c r="U147" s="8">
        <v>0</v>
      </c>
      <c r="V147" s="8">
        <v>0</v>
      </c>
      <c r="W147" s="8">
        <v>0</v>
      </c>
      <c r="X147" s="8">
        <v>0</v>
      </c>
      <c r="Y147" s="8">
        <v>0</v>
      </c>
      <c r="Z147" s="8">
        <v>0</v>
      </c>
      <c r="AA147" s="8">
        <v>0</v>
      </c>
      <c r="AB147" s="8">
        <v>0</v>
      </c>
      <c r="AC147" s="7">
        <f t="shared" si="129"/>
        <v>0</v>
      </c>
      <c r="AD147" s="3" t="str">
        <f t="shared" si="130"/>
        <v>Nem rövidtávú a feladat.</v>
      </c>
      <c r="AF147" s="8">
        <v>180</v>
      </c>
      <c r="AG147" s="8">
        <v>0</v>
      </c>
      <c r="AH147" s="8">
        <v>0</v>
      </c>
      <c r="AI147" s="8">
        <v>0</v>
      </c>
      <c r="AJ147" s="8">
        <v>0</v>
      </c>
      <c r="AK147" s="8">
        <v>0</v>
      </c>
      <c r="AL147" s="8">
        <v>0</v>
      </c>
      <c r="AM147" s="8">
        <v>0</v>
      </c>
      <c r="AN147" s="8">
        <v>0</v>
      </c>
      <c r="AO147" s="8">
        <v>0</v>
      </c>
      <c r="AP147" s="8">
        <v>0</v>
      </c>
      <c r="AQ147" s="7">
        <f t="shared" si="131"/>
        <v>180</v>
      </c>
      <c r="AR147" s="183" t="s">
        <v>415</v>
      </c>
      <c r="AS147" s="3" t="str">
        <f t="shared" si="132"/>
        <v>Forráshiányos a feladat!</v>
      </c>
      <c r="AU147" s="185"/>
      <c r="AV147" s="185" t="s">
        <v>133</v>
      </c>
      <c r="AW147" s="186">
        <f>COUNTA($G$3:G147)</f>
        <v>144</v>
      </c>
      <c r="AY147" s="9">
        <f>VLOOKUP($G147,Összesítő!$B:$F,3,FALSE)</f>
        <v>4214</v>
      </c>
      <c r="AZ147" s="9">
        <f t="shared" si="133"/>
        <v>0</v>
      </c>
      <c r="BA147" s="5">
        <f t="shared" si="134"/>
        <v>1</v>
      </c>
      <c r="BB147" s="5" t="str">
        <f t="shared" si="135"/>
        <v>H</v>
      </c>
      <c r="BC147" s="5">
        <f t="shared" si="136"/>
        <v>0</v>
      </c>
      <c r="BD147" s="5">
        <f t="shared" si="137"/>
        <v>0</v>
      </c>
      <c r="BE147" s="5">
        <f t="shared" si="138"/>
        <v>0</v>
      </c>
      <c r="BF147" s="9" t="str">
        <f t="shared" si="139"/>
        <v>Nem rövidtávú a feladat.</v>
      </c>
      <c r="BG147" s="5">
        <f t="shared" si="140"/>
        <v>1</v>
      </c>
      <c r="BH147" s="5">
        <f t="shared" si="141"/>
        <v>1</v>
      </c>
      <c r="BI147" s="5">
        <f t="shared" si="142"/>
        <v>1</v>
      </c>
      <c r="BJ147" s="5">
        <f t="shared" si="143"/>
        <v>1</v>
      </c>
      <c r="BK147" s="5">
        <f t="shared" si="144"/>
        <v>1</v>
      </c>
      <c r="BL147" s="4" t="str">
        <f t="shared" si="145"/>
        <v>Forráshiányos a feladat!</v>
      </c>
      <c r="BM147" s="5">
        <f t="shared" si="146"/>
        <v>0</v>
      </c>
      <c r="BN147" s="5">
        <f t="shared" si="147"/>
        <v>1</v>
      </c>
      <c r="BO147" s="5">
        <f t="shared" si="148"/>
        <v>0</v>
      </c>
      <c r="BP147" s="5">
        <f t="shared" si="149"/>
        <v>0</v>
      </c>
      <c r="BQ147" s="5">
        <f t="shared" si="150"/>
        <v>0</v>
      </c>
      <c r="BR147" s="9">
        <f t="shared" si="151"/>
        <v>0</v>
      </c>
      <c r="BS147" s="5">
        <f t="shared" si="152"/>
        <v>0</v>
      </c>
      <c r="BT147" s="5">
        <f t="shared" si="153"/>
        <v>0</v>
      </c>
      <c r="BU147" s="5">
        <f t="shared" si="154"/>
        <v>1</v>
      </c>
      <c r="BV147" s="5">
        <f t="shared" si="155"/>
        <v>1</v>
      </c>
      <c r="BW147" s="5">
        <f t="shared" si="156"/>
        <v>1</v>
      </c>
      <c r="BX147" s="5">
        <f t="shared" si="157"/>
        <v>1</v>
      </c>
      <c r="BY147" s="5">
        <f t="shared" si="158"/>
        <v>1</v>
      </c>
      <c r="BZ147" s="5">
        <f t="shared" si="159"/>
        <v>1</v>
      </c>
      <c r="CA147" s="5">
        <f t="shared" si="160"/>
        <v>1</v>
      </c>
      <c r="CB147" s="5">
        <f t="shared" si="161"/>
        <v>1</v>
      </c>
      <c r="CC147" s="5">
        <f t="shared" si="162"/>
        <v>1</v>
      </c>
      <c r="CD147" s="5" t="str">
        <f t="shared" si="163"/>
        <v>?</v>
      </c>
      <c r="CE147" s="4" t="str">
        <f t="shared" si="164"/>
        <v>Kitöltés rendben!</v>
      </c>
      <c r="CF147" s="5">
        <f t="shared" si="165"/>
        <v>1</v>
      </c>
      <c r="CG147" s="5">
        <f t="shared" si="166"/>
        <v>0</v>
      </c>
      <c r="CH147" s="5">
        <f t="shared" si="167"/>
        <v>1</v>
      </c>
    </row>
    <row r="148" spans="1:86" s="2" customFormat="1" ht="30" hidden="1" x14ac:dyDescent="0.25">
      <c r="A148" s="1" t="str">
        <f t="shared" si="127"/>
        <v>Kitöltés rendben!</v>
      </c>
      <c r="B148" s="184">
        <v>2</v>
      </c>
      <c r="C148" s="183" t="s">
        <v>37</v>
      </c>
      <c r="D148" s="185" t="s">
        <v>442</v>
      </c>
      <c r="E148" s="185" t="s">
        <v>413</v>
      </c>
      <c r="F148" s="186" t="str">
        <f>VLOOKUP($G148,Összesítő!$B:$F,2,FALSE)</f>
        <v>21-18032-1-001-00-03</v>
      </c>
      <c r="G148" s="183" t="s">
        <v>306</v>
      </c>
      <c r="H148" s="186" t="str">
        <f>AY148&amp;"_"&amp;AW148&amp;"_FIV_"&amp;LEFT(Előlap!$B$6,4)</f>
        <v>4214_145_FIV_2026</v>
      </c>
      <c r="I148" s="186" t="str">
        <f>VLOOKUP($G148,Összesítő!$B:$F,5,FALSE)</f>
        <v>Hegyhátszentjakab</v>
      </c>
      <c r="J148" s="186" t="str">
        <f>VLOOKUP($G148,Összesítő!$B:$F,4,FALSE)</f>
        <v>Hegyhátszentjakab Község Önkormányzata</v>
      </c>
      <c r="K148" s="7">
        <f t="shared" si="128"/>
        <v>50000</v>
      </c>
      <c r="L148" s="184">
        <v>2028</v>
      </c>
      <c r="M148" s="184">
        <v>2036</v>
      </c>
      <c r="N148" s="13">
        <v>0</v>
      </c>
      <c r="O148" s="8">
        <v>50000</v>
      </c>
      <c r="P148" s="8">
        <v>0</v>
      </c>
      <c r="R148" s="8">
        <v>0</v>
      </c>
      <c r="S148" s="8">
        <v>0</v>
      </c>
      <c r="T148" s="8">
        <v>0</v>
      </c>
      <c r="U148" s="8">
        <v>0</v>
      </c>
      <c r="V148" s="8">
        <v>0</v>
      </c>
      <c r="W148" s="8">
        <v>0</v>
      </c>
      <c r="X148" s="8">
        <v>0</v>
      </c>
      <c r="Y148" s="8">
        <v>0</v>
      </c>
      <c r="Z148" s="8">
        <v>0</v>
      </c>
      <c r="AA148" s="8">
        <v>0</v>
      </c>
      <c r="AB148" s="8">
        <v>0</v>
      </c>
      <c r="AC148" s="7">
        <f t="shared" si="129"/>
        <v>0</v>
      </c>
      <c r="AD148" s="3" t="str">
        <f t="shared" si="130"/>
        <v>Nem rövidtávú a feladat.</v>
      </c>
      <c r="AF148" s="8">
        <v>170</v>
      </c>
      <c r="AG148" s="8">
        <v>0</v>
      </c>
      <c r="AH148" s="8">
        <v>0</v>
      </c>
      <c r="AI148" s="8">
        <v>0</v>
      </c>
      <c r="AJ148" s="8">
        <v>0</v>
      </c>
      <c r="AK148" s="8">
        <v>0</v>
      </c>
      <c r="AL148" s="8">
        <v>0</v>
      </c>
      <c r="AM148" s="8">
        <v>0</v>
      </c>
      <c r="AN148" s="8">
        <v>0</v>
      </c>
      <c r="AO148" s="8">
        <v>0</v>
      </c>
      <c r="AP148" s="8">
        <v>0</v>
      </c>
      <c r="AQ148" s="7">
        <f t="shared" si="131"/>
        <v>170</v>
      </c>
      <c r="AR148" s="183" t="s">
        <v>415</v>
      </c>
      <c r="AS148" s="3" t="str">
        <f t="shared" si="132"/>
        <v>Forráshiányos a feladat!</v>
      </c>
      <c r="AU148" s="185"/>
      <c r="AV148" s="185" t="s">
        <v>133</v>
      </c>
      <c r="AW148" s="186">
        <f>COUNTA($G$3:G148)</f>
        <v>145</v>
      </c>
      <c r="AY148" s="9">
        <f>VLOOKUP($G148,Összesítő!$B:$F,3,FALSE)</f>
        <v>4214</v>
      </c>
      <c r="AZ148" s="9">
        <f t="shared" si="133"/>
        <v>0</v>
      </c>
      <c r="BA148" s="5">
        <f t="shared" si="134"/>
        <v>1</v>
      </c>
      <c r="BB148" s="5" t="str">
        <f t="shared" si="135"/>
        <v>H</v>
      </c>
      <c r="BC148" s="5">
        <f t="shared" si="136"/>
        <v>0</v>
      </c>
      <c r="BD148" s="5">
        <f t="shared" si="137"/>
        <v>0</v>
      </c>
      <c r="BE148" s="5">
        <f t="shared" si="138"/>
        <v>0</v>
      </c>
      <c r="BF148" s="9" t="str">
        <f t="shared" si="139"/>
        <v>Nem rövidtávú a feladat.</v>
      </c>
      <c r="BG148" s="5">
        <f t="shared" si="140"/>
        <v>1</v>
      </c>
      <c r="BH148" s="5">
        <f t="shared" si="141"/>
        <v>1</v>
      </c>
      <c r="BI148" s="5">
        <f t="shared" si="142"/>
        <v>1</v>
      </c>
      <c r="BJ148" s="5">
        <f t="shared" si="143"/>
        <v>1</v>
      </c>
      <c r="BK148" s="5">
        <f t="shared" si="144"/>
        <v>1</v>
      </c>
      <c r="BL148" s="4" t="str">
        <f t="shared" si="145"/>
        <v>Forráshiányos a feladat!</v>
      </c>
      <c r="BM148" s="5">
        <f t="shared" si="146"/>
        <v>0</v>
      </c>
      <c r="BN148" s="5">
        <f t="shared" si="147"/>
        <v>1</v>
      </c>
      <c r="BO148" s="5">
        <f t="shared" si="148"/>
        <v>0</v>
      </c>
      <c r="BP148" s="5">
        <f t="shared" si="149"/>
        <v>0</v>
      </c>
      <c r="BQ148" s="5">
        <f t="shared" si="150"/>
        <v>0</v>
      </c>
      <c r="BR148" s="9">
        <f t="shared" si="151"/>
        <v>0</v>
      </c>
      <c r="BS148" s="5">
        <f t="shared" si="152"/>
        <v>0</v>
      </c>
      <c r="BT148" s="5">
        <f t="shared" si="153"/>
        <v>0</v>
      </c>
      <c r="BU148" s="5">
        <f t="shared" si="154"/>
        <v>1</v>
      </c>
      <c r="BV148" s="5">
        <f t="shared" si="155"/>
        <v>1</v>
      </c>
      <c r="BW148" s="5">
        <f t="shared" si="156"/>
        <v>1</v>
      </c>
      <c r="BX148" s="5">
        <f t="shared" si="157"/>
        <v>1</v>
      </c>
      <c r="BY148" s="5">
        <f t="shared" si="158"/>
        <v>1</v>
      </c>
      <c r="BZ148" s="5">
        <f t="shared" si="159"/>
        <v>1</v>
      </c>
      <c r="CA148" s="5">
        <f t="shared" si="160"/>
        <v>1</v>
      </c>
      <c r="CB148" s="5">
        <f t="shared" si="161"/>
        <v>1</v>
      </c>
      <c r="CC148" s="5">
        <f t="shared" si="162"/>
        <v>1</v>
      </c>
      <c r="CD148" s="5" t="str">
        <f t="shared" si="163"/>
        <v>?</v>
      </c>
      <c r="CE148" s="4" t="str">
        <f t="shared" si="164"/>
        <v>Kitöltés rendben!</v>
      </c>
      <c r="CF148" s="5">
        <f t="shared" si="165"/>
        <v>1</v>
      </c>
      <c r="CG148" s="5">
        <f t="shared" si="166"/>
        <v>0</v>
      </c>
      <c r="CH148" s="5">
        <f t="shared" si="167"/>
        <v>1</v>
      </c>
    </row>
    <row r="149" spans="1:86" s="2" customFormat="1" ht="30" hidden="1" x14ac:dyDescent="0.25">
      <c r="A149" s="1" t="str">
        <f t="shared" si="127"/>
        <v>Kitöltés rendben!</v>
      </c>
      <c r="B149" s="184">
        <v>2</v>
      </c>
      <c r="C149" s="183" t="s">
        <v>50</v>
      </c>
      <c r="D149" s="185" t="s">
        <v>448</v>
      </c>
      <c r="E149" s="185" t="s">
        <v>413</v>
      </c>
      <c r="F149" s="186" t="str">
        <f>VLOOKUP($G149,Összesítő!$B:$F,2,FALSE)</f>
        <v>21-18032-1-001-00-03</v>
      </c>
      <c r="G149" s="183" t="s">
        <v>306</v>
      </c>
      <c r="H149" s="186" t="str">
        <f>AY149&amp;"_"&amp;AW149&amp;"_FIV_"&amp;LEFT(Előlap!$B$6,4)</f>
        <v>4214_146_FIV_2026</v>
      </c>
      <c r="I149" s="186" t="str">
        <f>VLOOKUP($G149,Összesítő!$B:$F,5,FALSE)</f>
        <v>Hegyhátszentjakab</v>
      </c>
      <c r="J149" s="186" t="str">
        <f>VLOOKUP($G149,Összesítő!$B:$F,4,FALSE)</f>
        <v>Hegyhátszentjakab Község Önkormányzata</v>
      </c>
      <c r="K149" s="7">
        <f t="shared" si="128"/>
        <v>50000</v>
      </c>
      <c r="L149" s="184">
        <v>2028</v>
      </c>
      <c r="M149" s="184">
        <v>2029</v>
      </c>
      <c r="N149" s="13">
        <v>0</v>
      </c>
      <c r="O149" s="8">
        <v>50000</v>
      </c>
      <c r="P149" s="8">
        <v>0</v>
      </c>
      <c r="R149" s="8">
        <v>0</v>
      </c>
      <c r="S149" s="8">
        <v>0</v>
      </c>
      <c r="T149" s="8">
        <v>0</v>
      </c>
      <c r="U149" s="8">
        <v>0</v>
      </c>
      <c r="V149" s="8">
        <v>0</v>
      </c>
      <c r="W149" s="8">
        <v>0</v>
      </c>
      <c r="X149" s="8">
        <v>0</v>
      </c>
      <c r="Y149" s="8">
        <v>0</v>
      </c>
      <c r="Z149" s="8">
        <v>0</v>
      </c>
      <c r="AA149" s="8">
        <v>0</v>
      </c>
      <c r="AB149" s="8">
        <v>0</v>
      </c>
      <c r="AC149" s="7">
        <f t="shared" si="129"/>
        <v>0</v>
      </c>
      <c r="AD149" s="3" t="str">
        <f t="shared" si="130"/>
        <v>Nem rövidtávú a feladat.</v>
      </c>
      <c r="AF149" s="8">
        <v>90</v>
      </c>
      <c r="AG149" s="8">
        <v>0</v>
      </c>
      <c r="AH149" s="8">
        <v>0</v>
      </c>
      <c r="AI149" s="8">
        <v>0</v>
      </c>
      <c r="AJ149" s="8">
        <v>0</v>
      </c>
      <c r="AK149" s="8">
        <v>0</v>
      </c>
      <c r="AL149" s="8">
        <v>0</v>
      </c>
      <c r="AM149" s="8">
        <v>0</v>
      </c>
      <c r="AN149" s="8">
        <v>0</v>
      </c>
      <c r="AO149" s="8">
        <v>0</v>
      </c>
      <c r="AP149" s="8">
        <v>0</v>
      </c>
      <c r="AQ149" s="7">
        <f t="shared" si="131"/>
        <v>90</v>
      </c>
      <c r="AR149" s="183" t="s">
        <v>415</v>
      </c>
      <c r="AS149" s="3" t="str">
        <f t="shared" si="132"/>
        <v>Forráshiányos a feladat!</v>
      </c>
      <c r="AU149" s="185"/>
      <c r="AV149" s="185" t="s">
        <v>133</v>
      </c>
      <c r="AW149" s="186">
        <f>COUNTA($G$3:G149)</f>
        <v>146</v>
      </c>
      <c r="AY149" s="9">
        <f>VLOOKUP($G149,Összesítő!$B:$F,3,FALSE)</f>
        <v>4214</v>
      </c>
      <c r="AZ149" s="9">
        <f t="shared" si="133"/>
        <v>0</v>
      </c>
      <c r="BA149" s="5">
        <f t="shared" si="134"/>
        <v>1</v>
      </c>
      <c r="BB149" s="5" t="str">
        <f t="shared" si="135"/>
        <v>H</v>
      </c>
      <c r="BC149" s="5">
        <f t="shared" si="136"/>
        <v>0</v>
      </c>
      <c r="BD149" s="5">
        <f t="shared" si="137"/>
        <v>0</v>
      </c>
      <c r="BE149" s="5">
        <f t="shared" si="138"/>
        <v>0</v>
      </c>
      <c r="BF149" s="9" t="str">
        <f t="shared" si="139"/>
        <v>Nem rövidtávú a feladat.</v>
      </c>
      <c r="BG149" s="5">
        <f t="shared" si="140"/>
        <v>1</v>
      </c>
      <c r="BH149" s="5">
        <f t="shared" si="141"/>
        <v>1</v>
      </c>
      <c r="BI149" s="5">
        <f t="shared" si="142"/>
        <v>1</v>
      </c>
      <c r="BJ149" s="5">
        <f t="shared" si="143"/>
        <v>1</v>
      </c>
      <c r="BK149" s="5">
        <f t="shared" si="144"/>
        <v>1</v>
      </c>
      <c r="BL149" s="4" t="str">
        <f t="shared" si="145"/>
        <v>Forráshiányos a feladat!</v>
      </c>
      <c r="BM149" s="5">
        <f t="shared" si="146"/>
        <v>0</v>
      </c>
      <c r="BN149" s="5">
        <f t="shared" si="147"/>
        <v>1</v>
      </c>
      <c r="BO149" s="5">
        <f t="shared" si="148"/>
        <v>0</v>
      </c>
      <c r="BP149" s="5">
        <f t="shared" si="149"/>
        <v>0</v>
      </c>
      <c r="BQ149" s="5">
        <f t="shared" si="150"/>
        <v>0</v>
      </c>
      <c r="BR149" s="9">
        <f t="shared" si="151"/>
        <v>0</v>
      </c>
      <c r="BS149" s="5">
        <f t="shared" si="152"/>
        <v>0</v>
      </c>
      <c r="BT149" s="5">
        <f t="shared" si="153"/>
        <v>0</v>
      </c>
      <c r="BU149" s="5">
        <f t="shared" si="154"/>
        <v>1</v>
      </c>
      <c r="BV149" s="5">
        <f t="shared" si="155"/>
        <v>1</v>
      </c>
      <c r="BW149" s="5">
        <f t="shared" si="156"/>
        <v>1</v>
      </c>
      <c r="BX149" s="5">
        <f t="shared" si="157"/>
        <v>1</v>
      </c>
      <c r="BY149" s="5">
        <f t="shared" si="158"/>
        <v>1</v>
      </c>
      <c r="BZ149" s="5">
        <f t="shared" si="159"/>
        <v>1</v>
      </c>
      <c r="CA149" s="5">
        <f t="shared" si="160"/>
        <v>1</v>
      </c>
      <c r="CB149" s="5">
        <f t="shared" si="161"/>
        <v>1</v>
      </c>
      <c r="CC149" s="5">
        <f t="shared" si="162"/>
        <v>1</v>
      </c>
      <c r="CD149" s="5" t="str">
        <f t="shared" si="163"/>
        <v>?</v>
      </c>
      <c r="CE149" s="4" t="str">
        <f t="shared" si="164"/>
        <v>Kitöltés rendben!</v>
      </c>
      <c r="CF149" s="5">
        <f t="shared" si="165"/>
        <v>1</v>
      </c>
      <c r="CG149" s="5">
        <f t="shared" si="166"/>
        <v>0</v>
      </c>
      <c r="CH149" s="5">
        <f t="shared" si="167"/>
        <v>1</v>
      </c>
    </row>
    <row r="150" spans="1:86" s="2" customFormat="1" ht="30" hidden="1" x14ac:dyDescent="0.25">
      <c r="A150" s="1" t="str">
        <f t="shared" si="127"/>
        <v>Kitöltés rendben!</v>
      </c>
      <c r="B150" s="184">
        <v>2</v>
      </c>
      <c r="C150" s="183" t="s">
        <v>69</v>
      </c>
      <c r="D150" s="185" t="s">
        <v>449</v>
      </c>
      <c r="E150" s="185" t="s">
        <v>413</v>
      </c>
      <c r="F150" s="186" t="str">
        <f>VLOOKUP($G150,Összesítő!$B:$F,2,FALSE)</f>
        <v>21-18032-1-001-00-03</v>
      </c>
      <c r="G150" s="183" t="s">
        <v>306</v>
      </c>
      <c r="H150" s="186" t="str">
        <f>AY150&amp;"_"&amp;AW150&amp;"_FIV_"&amp;LEFT(Előlap!$B$6,4)</f>
        <v>4214_147_FIV_2026</v>
      </c>
      <c r="I150" s="186" t="str">
        <f>VLOOKUP($G150,Összesítő!$B:$F,5,FALSE)</f>
        <v>Hegyhátszentjakab</v>
      </c>
      <c r="J150" s="186" t="str">
        <f>VLOOKUP($G150,Összesítő!$B:$F,4,FALSE)</f>
        <v>Hegyhátszentjakab Község Önkormányzata</v>
      </c>
      <c r="K150" s="7">
        <f t="shared" si="128"/>
        <v>10000</v>
      </c>
      <c r="L150" s="184">
        <v>2028</v>
      </c>
      <c r="M150" s="184">
        <v>2029</v>
      </c>
      <c r="N150" s="13">
        <v>0</v>
      </c>
      <c r="O150" s="8">
        <v>10000</v>
      </c>
      <c r="P150" s="8">
        <v>0</v>
      </c>
      <c r="R150" s="8">
        <v>0</v>
      </c>
      <c r="S150" s="8">
        <v>0</v>
      </c>
      <c r="T150" s="8">
        <v>0</v>
      </c>
      <c r="U150" s="8">
        <v>0</v>
      </c>
      <c r="V150" s="8">
        <v>0</v>
      </c>
      <c r="W150" s="8">
        <v>0</v>
      </c>
      <c r="X150" s="8">
        <v>0</v>
      </c>
      <c r="Y150" s="8">
        <v>0</v>
      </c>
      <c r="Z150" s="8">
        <v>0</v>
      </c>
      <c r="AA150" s="8">
        <v>0</v>
      </c>
      <c r="AB150" s="8">
        <v>0</v>
      </c>
      <c r="AC150" s="7">
        <f t="shared" si="129"/>
        <v>0</v>
      </c>
      <c r="AD150" s="3" t="str">
        <f t="shared" si="130"/>
        <v>Nem rövidtávú a feladat.</v>
      </c>
      <c r="AF150" s="8">
        <v>0</v>
      </c>
      <c r="AG150" s="8">
        <v>0</v>
      </c>
      <c r="AH150" s="8">
        <v>0</v>
      </c>
      <c r="AI150" s="8">
        <v>0</v>
      </c>
      <c r="AJ150" s="8">
        <v>0</v>
      </c>
      <c r="AK150" s="8">
        <v>0</v>
      </c>
      <c r="AL150" s="8">
        <v>0</v>
      </c>
      <c r="AM150" s="8">
        <v>0</v>
      </c>
      <c r="AN150" s="8">
        <v>0</v>
      </c>
      <c r="AO150" s="8">
        <v>0</v>
      </c>
      <c r="AP150" s="8">
        <v>0</v>
      </c>
      <c r="AQ150" s="7">
        <f t="shared" si="131"/>
        <v>0</v>
      </c>
      <c r="AR150" s="183" t="s">
        <v>415</v>
      </c>
      <c r="AS150" s="3" t="str">
        <f t="shared" si="132"/>
        <v>Forráshiányos a feladat!</v>
      </c>
      <c r="AU150" s="185"/>
      <c r="AV150" s="185" t="s">
        <v>133</v>
      </c>
      <c r="AW150" s="186">
        <f>COUNTA($G$3:G150)</f>
        <v>147</v>
      </c>
      <c r="AY150" s="9">
        <f>VLOOKUP($G150,Összesítő!$B:$F,3,FALSE)</f>
        <v>4214</v>
      </c>
      <c r="AZ150" s="9">
        <f t="shared" si="133"/>
        <v>0</v>
      </c>
      <c r="BA150" s="5">
        <f t="shared" si="134"/>
        <v>1</v>
      </c>
      <c r="BB150" s="5" t="str">
        <f t="shared" si="135"/>
        <v>H</v>
      </c>
      <c r="BC150" s="5">
        <f t="shared" si="136"/>
        <v>0</v>
      </c>
      <c r="BD150" s="5">
        <f t="shared" si="137"/>
        <v>0</v>
      </c>
      <c r="BE150" s="5">
        <f t="shared" si="138"/>
        <v>0</v>
      </c>
      <c r="BF150" s="9" t="str">
        <f t="shared" si="139"/>
        <v>Nem rövidtávú a feladat.</v>
      </c>
      <c r="BG150" s="5">
        <f t="shared" si="140"/>
        <v>1</v>
      </c>
      <c r="BH150" s="5">
        <f t="shared" si="141"/>
        <v>1</v>
      </c>
      <c r="BI150" s="5">
        <f t="shared" si="142"/>
        <v>1</v>
      </c>
      <c r="BJ150" s="5">
        <f t="shared" si="143"/>
        <v>1</v>
      </c>
      <c r="BK150" s="5">
        <f t="shared" si="144"/>
        <v>1</v>
      </c>
      <c r="BL150" s="4" t="str">
        <f t="shared" si="145"/>
        <v>Forráshiányos a feladat!</v>
      </c>
      <c r="BM150" s="5">
        <f t="shared" si="146"/>
        <v>0</v>
      </c>
      <c r="BN150" s="5">
        <f t="shared" si="147"/>
        <v>1</v>
      </c>
      <c r="BO150" s="5">
        <f t="shared" si="148"/>
        <v>0</v>
      </c>
      <c r="BP150" s="5">
        <f t="shared" si="149"/>
        <v>0</v>
      </c>
      <c r="BQ150" s="5">
        <f t="shared" si="150"/>
        <v>0</v>
      </c>
      <c r="BR150" s="9">
        <f t="shared" si="151"/>
        <v>0</v>
      </c>
      <c r="BS150" s="5">
        <f t="shared" si="152"/>
        <v>0</v>
      </c>
      <c r="BT150" s="5">
        <f t="shared" si="153"/>
        <v>0</v>
      </c>
      <c r="BU150" s="5">
        <f t="shared" si="154"/>
        <v>1</v>
      </c>
      <c r="BV150" s="5">
        <f t="shared" si="155"/>
        <v>1</v>
      </c>
      <c r="BW150" s="5">
        <f t="shared" si="156"/>
        <v>1</v>
      </c>
      <c r="BX150" s="5">
        <f t="shared" si="157"/>
        <v>1</v>
      </c>
      <c r="BY150" s="5">
        <f t="shared" si="158"/>
        <v>1</v>
      </c>
      <c r="BZ150" s="5">
        <f t="shared" si="159"/>
        <v>1</v>
      </c>
      <c r="CA150" s="5">
        <f t="shared" si="160"/>
        <v>1</v>
      </c>
      <c r="CB150" s="5">
        <f t="shared" si="161"/>
        <v>1</v>
      </c>
      <c r="CC150" s="5">
        <f t="shared" si="162"/>
        <v>1</v>
      </c>
      <c r="CD150" s="5" t="str">
        <f t="shared" si="163"/>
        <v>?</v>
      </c>
      <c r="CE150" s="4" t="str">
        <f t="shared" si="164"/>
        <v>Kitöltés rendben!</v>
      </c>
      <c r="CF150" s="5">
        <f t="shared" si="165"/>
        <v>1</v>
      </c>
      <c r="CG150" s="5">
        <f t="shared" si="166"/>
        <v>0</v>
      </c>
      <c r="CH150" s="5">
        <f t="shared" si="167"/>
        <v>1</v>
      </c>
    </row>
    <row r="151" spans="1:86" s="2" customFormat="1" ht="30" hidden="1" x14ac:dyDescent="0.25">
      <c r="A151" s="1" t="str">
        <f t="shared" si="127"/>
        <v>Kitöltés rendben!</v>
      </c>
      <c r="B151" s="184">
        <v>2</v>
      </c>
      <c r="C151" s="183" t="s">
        <v>101</v>
      </c>
      <c r="D151" s="185" t="s">
        <v>450</v>
      </c>
      <c r="E151" s="185" t="s">
        <v>413</v>
      </c>
      <c r="F151" s="186" t="str">
        <f>VLOOKUP($G151,Összesítő!$B:$F,2,FALSE)</f>
        <v>21-18032-1-001-00-03</v>
      </c>
      <c r="G151" s="183" t="s">
        <v>306</v>
      </c>
      <c r="H151" s="186" t="str">
        <f>AY151&amp;"_"&amp;AW151&amp;"_FIV_"&amp;LEFT(Előlap!$B$6,4)</f>
        <v>4214_148_FIV_2026</v>
      </c>
      <c r="I151" s="186" t="str">
        <f>VLOOKUP($G151,Összesítő!$B:$F,5,FALSE)</f>
        <v>Hegyhátszentjakab</v>
      </c>
      <c r="J151" s="186" t="str">
        <f>VLOOKUP($G151,Összesítő!$B:$F,4,FALSE)</f>
        <v>Hegyhátszentjakab Község Önkormányzata</v>
      </c>
      <c r="K151" s="7">
        <f t="shared" si="128"/>
        <v>15000</v>
      </c>
      <c r="L151" s="184">
        <v>2028</v>
      </c>
      <c r="M151" s="184">
        <v>2029</v>
      </c>
      <c r="N151" s="13">
        <v>0</v>
      </c>
      <c r="O151" s="8">
        <v>15000</v>
      </c>
      <c r="P151" s="8">
        <v>0</v>
      </c>
      <c r="R151" s="8">
        <v>0</v>
      </c>
      <c r="S151" s="8">
        <v>0</v>
      </c>
      <c r="T151" s="8">
        <v>0</v>
      </c>
      <c r="U151" s="8">
        <v>0</v>
      </c>
      <c r="V151" s="8">
        <v>0</v>
      </c>
      <c r="W151" s="8">
        <v>0</v>
      </c>
      <c r="X151" s="8">
        <v>0</v>
      </c>
      <c r="Y151" s="8">
        <v>0</v>
      </c>
      <c r="Z151" s="8">
        <v>0</v>
      </c>
      <c r="AA151" s="8">
        <v>0</v>
      </c>
      <c r="AB151" s="8">
        <v>0</v>
      </c>
      <c r="AC151" s="7">
        <f t="shared" si="129"/>
        <v>0</v>
      </c>
      <c r="AD151" s="3" t="str">
        <f t="shared" si="130"/>
        <v>Nem rövidtávú a feladat.</v>
      </c>
      <c r="AF151" s="8">
        <v>0</v>
      </c>
      <c r="AG151" s="8">
        <v>0</v>
      </c>
      <c r="AH151" s="8">
        <v>0</v>
      </c>
      <c r="AI151" s="8">
        <v>0</v>
      </c>
      <c r="AJ151" s="8">
        <v>0</v>
      </c>
      <c r="AK151" s="8">
        <v>0</v>
      </c>
      <c r="AL151" s="8">
        <v>0</v>
      </c>
      <c r="AM151" s="8">
        <v>0</v>
      </c>
      <c r="AN151" s="8">
        <v>0</v>
      </c>
      <c r="AO151" s="8">
        <v>0</v>
      </c>
      <c r="AP151" s="8">
        <v>0</v>
      </c>
      <c r="AQ151" s="7">
        <f t="shared" si="131"/>
        <v>0</v>
      </c>
      <c r="AR151" s="183" t="s">
        <v>415</v>
      </c>
      <c r="AS151" s="3" t="str">
        <f t="shared" si="132"/>
        <v>Forráshiányos a feladat!</v>
      </c>
      <c r="AU151" s="185"/>
      <c r="AV151" s="185" t="s">
        <v>133</v>
      </c>
      <c r="AW151" s="186">
        <f>COUNTA($G$3:G151)</f>
        <v>148</v>
      </c>
      <c r="AY151" s="9">
        <f>VLOOKUP($G151,Összesítő!$B:$F,3,FALSE)</f>
        <v>4214</v>
      </c>
      <c r="AZ151" s="9">
        <f t="shared" si="133"/>
        <v>0</v>
      </c>
      <c r="BA151" s="5">
        <f t="shared" si="134"/>
        <v>1</v>
      </c>
      <c r="BB151" s="5" t="str">
        <f t="shared" si="135"/>
        <v>H</v>
      </c>
      <c r="BC151" s="5">
        <f t="shared" si="136"/>
        <v>0</v>
      </c>
      <c r="BD151" s="5">
        <f t="shared" si="137"/>
        <v>0</v>
      </c>
      <c r="BE151" s="5">
        <f t="shared" si="138"/>
        <v>0</v>
      </c>
      <c r="BF151" s="9" t="str">
        <f t="shared" si="139"/>
        <v>Nem rövidtávú a feladat.</v>
      </c>
      <c r="BG151" s="5">
        <f t="shared" si="140"/>
        <v>1</v>
      </c>
      <c r="BH151" s="5">
        <f t="shared" si="141"/>
        <v>1</v>
      </c>
      <c r="BI151" s="5">
        <f t="shared" si="142"/>
        <v>1</v>
      </c>
      <c r="BJ151" s="5">
        <f t="shared" si="143"/>
        <v>1</v>
      </c>
      <c r="BK151" s="5">
        <f t="shared" si="144"/>
        <v>1</v>
      </c>
      <c r="BL151" s="4" t="str">
        <f t="shared" si="145"/>
        <v>Forráshiányos a feladat!</v>
      </c>
      <c r="BM151" s="5">
        <f t="shared" si="146"/>
        <v>0</v>
      </c>
      <c r="BN151" s="5">
        <f t="shared" si="147"/>
        <v>1</v>
      </c>
      <c r="BO151" s="5">
        <f t="shared" si="148"/>
        <v>0</v>
      </c>
      <c r="BP151" s="5">
        <f t="shared" si="149"/>
        <v>0</v>
      </c>
      <c r="BQ151" s="5">
        <f t="shared" si="150"/>
        <v>0</v>
      </c>
      <c r="BR151" s="9">
        <f t="shared" si="151"/>
        <v>0</v>
      </c>
      <c r="BS151" s="5">
        <f t="shared" si="152"/>
        <v>0</v>
      </c>
      <c r="BT151" s="5">
        <f t="shared" si="153"/>
        <v>0</v>
      </c>
      <c r="BU151" s="5">
        <f t="shared" si="154"/>
        <v>1</v>
      </c>
      <c r="BV151" s="5">
        <f t="shared" si="155"/>
        <v>1</v>
      </c>
      <c r="BW151" s="5">
        <f t="shared" si="156"/>
        <v>1</v>
      </c>
      <c r="BX151" s="5">
        <f t="shared" si="157"/>
        <v>1</v>
      </c>
      <c r="BY151" s="5">
        <f t="shared" si="158"/>
        <v>1</v>
      </c>
      <c r="BZ151" s="5">
        <f t="shared" si="159"/>
        <v>1</v>
      </c>
      <c r="CA151" s="5">
        <f t="shared" si="160"/>
        <v>1</v>
      </c>
      <c r="CB151" s="5">
        <f t="shared" si="161"/>
        <v>1</v>
      </c>
      <c r="CC151" s="5">
        <f t="shared" si="162"/>
        <v>1</v>
      </c>
      <c r="CD151" s="5" t="str">
        <f t="shared" si="163"/>
        <v>?</v>
      </c>
      <c r="CE151" s="4" t="str">
        <f t="shared" si="164"/>
        <v>Kitöltés rendben!</v>
      </c>
      <c r="CF151" s="5">
        <f t="shared" si="165"/>
        <v>1</v>
      </c>
      <c r="CG151" s="5">
        <f t="shared" si="166"/>
        <v>0</v>
      </c>
      <c r="CH151" s="5">
        <f t="shared" si="167"/>
        <v>1</v>
      </c>
    </row>
    <row r="152" spans="1:86" s="2" customFormat="1" ht="31.5" hidden="1" x14ac:dyDescent="0.25">
      <c r="A152" s="1" t="str">
        <f t="shared" si="127"/>
        <v>Kitöltés rendben!</v>
      </c>
      <c r="B152" s="184">
        <v>1</v>
      </c>
      <c r="C152" s="183" t="s">
        <v>438</v>
      </c>
      <c r="D152" s="185" t="s">
        <v>435</v>
      </c>
      <c r="E152" s="185" t="s">
        <v>413</v>
      </c>
      <c r="F152" s="186" t="str">
        <f>VLOOKUP($G152,Összesítő!$B:$F,2,FALSE)</f>
        <v>21-18032-1-001-00-03</v>
      </c>
      <c r="G152" s="183" t="s">
        <v>306</v>
      </c>
      <c r="H152" s="186" t="str">
        <f>AY152&amp;"_"&amp;AW152&amp;"_FIV_"&amp;LEFT(Előlap!$B$6,4)</f>
        <v>4214_149_FIV_2026</v>
      </c>
      <c r="I152" s="186" t="str">
        <f>VLOOKUP($G152,Összesítő!$B:$F,5,FALSE)</f>
        <v>Hegyhátszentjakab</v>
      </c>
      <c r="J152" s="186" t="str">
        <f>VLOOKUP($G152,Összesítő!$B:$F,4,FALSE)</f>
        <v>Hegyhátszentjakab Község Önkormányzata</v>
      </c>
      <c r="K152" s="7">
        <f t="shared" si="128"/>
        <v>131</v>
      </c>
      <c r="L152" s="184">
        <v>2027</v>
      </c>
      <c r="M152" s="184">
        <v>2027</v>
      </c>
      <c r="N152" s="13">
        <v>131</v>
      </c>
      <c r="O152" s="8">
        <v>0</v>
      </c>
      <c r="P152" s="8">
        <v>0</v>
      </c>
      <c r="R152" s="8">
        <v>131</v>
      </c>
      <c r="S152" s="8">
        <v>0</v>
      </c>
      <c r="T152" s="8">
        <v>0</v>
      </c>
      <c r="U152" s="8">
        <v>0</v>
      </c>
      <c r="V152" s="8">
        <v>0</v>
      </c>
      <c r="W152" s="8">
        <v>0</v>
      </c>
      <c r="X152" s="8">
        <v>0</v>
      </c>
      <c r="Y152" s="8">
        <v>0</v>
      </c>
      <c r="Z152" s="8">
        <v>0</v>
      </c>
      <c r="AA152" s="8">
        <v>0</v>
      </c>
      <c r="AB152" s="8">
        <v>0</v>
      </c>
      <c r="AC152" s="7">
        <f t="shared" si="129"/>
        <v>131</v>
      </c>
      <c r="AD152" s="3" t="str">
        <f t="shared" si="130"/>
        <v>A forrás egyenlő a költséggel (I.ütem).</v>
      </c>
      <c r="AF152" s="8">
        <v>0</v>
      </c>
      <c r="AG152" s="8">
        <v>0</v>
      </c>
      <c r="AH152" s="8">
        <v>0</v>
      </c>
      <c r="AI152" s="8">
        <v>0</v>
      </c>
      <c r="AJ152" s="8">
        <v>0</v>
      </c>
      <c r="AK152" s="8">
        <v>0</v>
      </c>
      <c r="AL152" s="8">
        <v>0</v>
      </c>
      <c r="AM152" s="8">
        <v>0</v>
      </c>
      <c r="AN152" s="8">
        <v>0</v>
      </c>
      <c r="AO152" s="8">
        <v>0</v>
      </c>
      <c r="AP152" s="8">
        <v>0</v>
      </c>
      <c r="AQ152" s="7">
        <f t="shared" si="131"/>
        <v>0</v>
      </c>
      <c r="AR152" s="183" t="s">
        <v>415</v>
      </c>
      <c r="AS152" s="3" t="str">
        <f t="shared" si="132"/>
        <v>Nem hosszútávú a feladat.</v>
      </c>
      <c r="AU152" s="185"/>
      <c r="AV152" s="185" t="s">
        <v>133</v>
      </c>
      <c r="AW152" s="186">
        <f>COUNTA($G$3:G152)</f>
        <v>149</v>
      </c>
      <c r="AY152" s="9">
        <f>VLOOKUP($G152,Összesítő!$B:$F,3,FALSE)</f>
        <v>4214</v>
      </c>
      <c r="AZ152" s="9">
        <f t="shared" si="133"/>
        <v>0</v>
      </c>
      <c r="BA152" s="5">
        <f t="shared" si="134"/>
        <v>1</v>
      </c>
      <c r="BB152" s="5" t="str">
        <f t="shared" si="135"/>
        <v>R</v>
      </c>
      <c r="BC152" s="5">
        <f t="shared" si="136"/>
        <v>1</v>
      </c>
      <c r="BD152" s="5">
        <f t="shared" si="137"/>
        <v>0</v>
      </c>
      <c r="BE152" s="5">
        <f t="shared" si="138"/>
        <v>0</v>
      </c>
      <c r="BF152" s="9" t="str">
        <f t="shared" si="139"/>
        <v>A forrás egyenlő a költséggel (I.ütem).</v>
      </c>
      <c r="BG152" s="5">
        <f t="shared" si="140"/>
        <v>1</v>
      </c>
      <c r="BH152" s="5">
        <f t="shared" si="141"/>
        <v>1</v>
      </c>
      <c r="BI152" s="5">
        <f t="shared" si="142"/>
        <v>0</v>
      </c>
      <c r="BJ152" s="5">
        <f t="shared" si="143"/>
        <v>1</v>
      </c>
      <c r="BK152" s="5">
        <f t="shared" si="144"/>
        <v>1</v>
      </c>
      <c r="BL152" s="4" t="str">
        <f t="shared" si="145"/>
        <v>Nem hosszútávú a feladat.</v>
      </c>
      <c r="BM152" s="5">
        <f t="shared" si="146"/>
        <v>1</v>
      </c>
      <c r="BN152" s="5">
        <f t="shared" si="147"/>
        <v>0</v>
      </c>
      <c r="BO152" s="5">
        <f t="shared" si="148"/>
        <v>0</v>
      </c>
      <c r="BP152" s="5">
        <f t="shared" si="149"/>
        <v>0</v>
      </c>
      <c r="BQ152" s="5">
        <f t="shared" si="150"/>
        <v>0</v>
      </c>
      <c r="BR152" s="9" t="str">
        <f t="shared" si="151"/>
        <v>Nincs hosszútávú terv!</v>
      </c>
      <c r="BS152" s="5">
        <f t="shared" si="152"/>
        <v>0</v>
      </c>
      <c r="BT152" s="5">
        <f t="shared" si="153"/>
        <v>0</v>
      </c>
      <c r="BU152" s="5">
        <f t="shared" si="154"/>
        <v>1</v>
      </c>
      <c r="BV152" s="5">
        <f t="shared" si="155"/>
        <v>1</v>
      </c>
      <c r="BW152" s="5">
        <f t="shared" si="156"/>
        <v>1</v>
      </c>
      <c r="BX152" s="5">
        <f t="shared" si="157"/>
        <v>1</v>
      </c>
      <c r="BY152" s="5">
        <f t="shared" si="158"/>
        <v>1</v>
      </c>
      <c r="BZ152" s="5">
        <f t="shared" si="159"/>
        <v>1</v>
      </c>
      <c r="CA152" s="5">
        <f t="shared" si="160"/>
        <v>1</v>
      </c>
      <c r="CB152" s="5">
        <f t="shared" si="161"/>
        <v>1</v>
      </c>
      <c r="CC152" s="5">
        <f t="shared" si="162"/>
        <v>1</v>
      </c>
      <c r="CD152" s="5" t="str">
        <f t="shared" si="163"/>
        <v>?</v>
      </c>
      <c r="CE152" s="4" t="str">
        <f t="shared" si="164"/>
        <v>Kitöltés rendben!</v>
      </c>
      <c r="CF152" s="5">
        <f t="shared" si="165"/>
        <v>1</v>
      </c>
      <c r="CG152" s="5">
        <f t="shared" si="166"/>
        <v>1</v>
      </c>
      <c r="CH152" s="5">
        <f t="shared" si="167"/>
        <v>0</v>
      </c>
    </row>
    <row r="153" spans="1:86" s="2" customFormat="1" ht="31.5" hidden="1" x14ac:dyDescent="0.25">
      <c r="A153" s="1" t="str">
        <f t="shared" ref="A153" si="186">IF($G153="","Nincs VKR kiválasztva!",CE153)</f>
        <v>Kitöltés rendben!</v>
      </c>
      <c r="B153" s="207">
        <v>1</v>
      </c>
      <c r="C153" s="206" t="s">
        <v>112</v>
      </c>
      <c r="D153" s="208" t="s">
        <v>456</v>
      </c>
      <c r="E153" s="208" t="s">
        <v>413</v>
      </c>
      <c r="F153" s="209" t="str">
        <f>VLOOKUP($G153,Összesítő!$B:$F,2,FALSE)</f>
        <v>21-18032-1-001-00-03</v>
      </c>
      <c r="G153" s="206" t="s">
        <v>306</v>
      </c>
      <c r="H153" s="209" t="str">
        <f>AY153&amp;"_"&amp;AW153&amp;"_FIV_"&amp;LEFT(Előlap!$B$6,4)</f>
        <v>4214_150_FIV_2026</v>
      </c>
      <c r="I153" s="209" t="str">
        <f>VLOOKUP($G153,Összesítő!$B:$F,5,FALSE)</f>
        <v>Hegyhátszentjakab</v>
      </c>
      <c r="J153" s="209" t="str">
        <f>VLOOKUP($G153,Összesítő!$B:$F,4,FALSE)</f>
        <v>Hegyhátszentjakab Község Önkormányzata</v>
      </c>
      <c r="K153" s="7">
        <f t="shared" ref="K153" si="187">N153+O153</f>
        <v>0</v>
      </c>
      <c r="L153" s="207">
        <v>2027</v>
      </c>
      <c r="M153" s="207">
        <v>2027</v>
      </c>
      <c r="N153" s="13">
        <v>0</v>
      </c>
      <c r="O153" s="8">
        <v>0</v>
      </c>
      <c r="P153" s="8">
        <v>0</v>
      </c>
      <c r="R153" s="8">
        <v>0</v>
      </c>
      <c r="S153" s="8">
        <v>0</v>
      </c>
      <c r="T153" s="8">
        <v>0</v>
      </c>
      <c r="U153" s="8">
        <v>0</v>
      </c>
      <c r="V153" s="8">
        <v>0</v>
      </c>
      <c r="W153" s="8">
        <v>0</v>
      </c>
      <c r="X153" s="8">
        <v>0</v>
      </c>
      <c r="Y153" s="8">
        <v>0</v>
      </c>
      <c r="Z153" s="8">
        <v>0</v>
      </c>
      <c r="AA153" s="8">
        <v>0</v>
      </c>
      <c r="AB153" s="8">
        <v>0</v>
      </c>
      <c r="AC153" s="7">
        <f t="shared" ref="AC153" si="188">SUM(R153:AB153)</f>
        <v>0</v>
      </c>
      <c r="AD153" s="3" t="str">
        <f t="shared" ref="AD153" si="189">IF($G153="","Nincs VKR kiválasztva!",IF(BA153=0,"Hiányos kitöltés!",BF153))</f>
        <v>A forrás egyenlő a költséggel (I.ütem).</v>
      </c>
      <c r="AF153" s="8">
        <v>0</v>
      </c>
      <c r="AG153" s="8">
        <v>0</v>
      </c>
      <c r="AH153" s="8">
        <v>0</v>
      </c>
      <c r="AI153" s="8">
        <v>0</v>
      </c>
      <c r="AJ153" s="8">
        <v>0</v>
      </c>
      <c r="AK153" s="8">
        <v>0</v>
      </c>
      <c r="AL153" s="8">
        <v>0</v>
      </c>
      <c r="AM153" s="8">
        <v>0</v>
      </c>
      <c r="AN153" s="8">
        <v>0</v>
      </c>
      <c r="AO153" s="8">
        <v>0</v>
      </c>
      <c r="AP153" s="8">
        <v>0</v>
      </c>
      <c r="AQ153" s="7">
        <f t="shared" ref="AQ153" si="190">SUM(AF153:AP153)</f>
        <v>0</v>
      </c>
      <c r="AR153" s="206" t="s">
        <v>415</v>
      </c>
      <c r="AS153" s="3" t="str">
        <f t="shared" si="132"/>
        <v>Nem hosszútávú a feladat.</v>
      </c>
      <c r="AU153" s="208" t="s">
        <v>478</v>
      </c>
      <c r="AV153" s="208" t="s">
        <v>133</v>
      </c>
      <c r="AW153" s="209">
        <f>COUNTA($G$3:G153)</f>
        <v>150</v>
      </c>
      <c r="AY153" s="9">
        <f>VLOOKUP($G153,Összesítő!$B:$F,3,FALSE)</f>
        <v>4214</v>
      </c>
      <c r="AZ153" s="9">
        <f t="shared" si="133"/>
        <v>39</v>
      </c>
      <c r="BA153" s="5">
        <f t="shared" si="134"/>
        <v>1</v>
      </c>
      <c r="BB153" s="5" t="str">
        <f t="shared" si="135"/>
        <v>R</v>
      </c>
      <c r="BC153" s="5">
        <f t="shared" ref="BC153" si="191">IF(OR(BB153="R",BB153="RH"),1,0)</f>
        <v>1</v>
      </c>
      <c r="BD153" s="5">
        <f t="shared" si="137"/>
        <v>0</v>
      </c>
      <c r="BE153" s="5">
        <f t="shared" si="138"/>
        <v>0</v>
      </c>
      <c r="BF153" s="9" t="str">
        <f t="shared" si="139"/>
        <v>A forrás egyenlő a költséggel (I.ütem).</v>
      </c>
      <c r="BG153" s="5">
        <f t="shared" si="140"/>
        <v>1</v>
      </c>
      <c r="BH153" s="5">
        <f t="shared" si="141"/>
        <v>1</v>
      </c>
      <c r="BI153" s="5">
        <f t="shared" si="142"/>
        <v>0</v>
      </c>
      <c r="BJ153" s="5">
        <f t="shared" si="143"/>
        <v>1</v>
      </c>
      <c r="BK153" s="5">
        <f t="shared" ref="BK153" si="192">IF(AND($BJ153=1,$O153=$AQ153),1,IF(AND($BJ153=1,$O153&gt;$AQ153,AR153="igen"),1,0))</f>
        <v>1</v>
      </c>
      <c r="BL153" s="4" t="str">
        <f t="shared" si="145"/>
        <v>Nem hosszútávú a feladat.</v>
      </c>
      <c r="BM153" s="5">
        <f t="shared" si="146"/>
        <v>1</v>
      </c>
      <c r="BN153" s="5">
        <f t="shared" si="147"/>
        <v>0</v>
      </c>
      <c r="BO153" s="5">
        <f t="shared" si="148"/>
        <v>1</v>
      </c>
      <c r="BP153" s="5">
        <f t="shared" si="149"/>
        <v>0</v>
      </c>
      <c r="BQ153" s="5">
        <f t="shared" si="150"/>
        <v>1</v>
      </c>
      <c r="BR153" s="9" t="str">
        <f t="shared" si="151"/>
        <v>Nincs hosszútávú terv!</v>
      </c>
      <c r="BS153" s="5">
        <f t="shared" si="152"/>
        <v>1</v>
      </c>
      <c r="BT153" s="5">
        <f t="shared" si="153"/>
        <v>0</v>
      </c>
      <c r="BU153" s="5">
        <f t="shared" si="154"/>
        <v>1</v>
      </c>
      <c r="BV153" s="5">
        <f t="shared" si="155"/>
        <v>1</v>
      </c>
      <c r="BW153" s="5">
        <f t="shared" si="156"/>
        <v>1</v>
      </c>
      <c r="BX153" s="5">
        <f t="shared" si="157"/>
        <v>1</v>
      </c>
      <c r="BY153" s="5">
        <f t="shared" si="158"/>
        <v>1</v>
      </c>
      <c r="BZ153" s="5">
        <f t="shared" si="159"/>
        <v>1</v>
      </c>
      <c r="CA153" s="5">
        <f t="shared" si="160"/>
        <v>1</v>
      </c>
      <c r="CB153" s="5">
        <f t="shared" si="161"/>
        <v>1</v>
      </c>
      <c r="CC153" s="5">
        <f t="shared" si="162"/>
        <v>1</v>
      </c>
      <c r="CD153" s="5" t="str">
        <f t="shared" si="163"/>
        <v>?</v>
      </c>
      <c r="CE153" s="4" t="str">
        <f t="shared" ref="CE153" si="193">IF($BA153=0,$CD153,IF($BG153=0,"I. ütem forrása nincs kitöltve!",IF($BJ153=0,"II. ütem forrása nincs kitöltve!",IF($BD153=1,"Költségek üteme nem megfelelő (az időtartam és a költség üteme eltér)!",IF(AND(BH153=0,$BA153=1,$BJ153=1,$BD153=1),"Kötelező cellák kitöltve, de az I. ütem forrása hibás!",IF(AND(BJ153=0,$BA153=1,$BJ153=1,$BD153=1),"Kötelező cellák kitöltve, de a II. ütem forrása hibás!",IF(AND($BO153=1,$AZ153&lt;30),"Nullás a rövidtávú feladat és rövid (hiányzik) a hozzá tartozó indoklás!",IF(AND($BP153=1,$AZ153&lt;30),"Nullás a hosszútávú feladat és rövid (hiányzik) a hozzá tartozó indoklás!",IF(AND(BN153=1,C153="2011_RENDKÍVÜLI"),"II. ütemre nem tervezhet Rendkívüli feladatot!",IF(BH153=0,AD153,IF(BK153=0,AS153,IF(AND(BC153=1,$P153&gt;$N153),"EM rendelet 2. melléklet terhére elszámolt költség nem lehet nagyobb az I. ütemre tervezett tényleges költségnél!",IF($AC153&gt;$N153,"Többlet forrást jelölt meg az I. ütemnél! A forrás ne legyen több a költségnél.",IF($AQ153&gt;$O153,"Többlet forrást jelölt meg a II. ütemnél! A forrás ne legyen több a költségnél.","Kitöltés rendben!"))))))))))))))</f>
        <v>Kitöltés rendben!</v>
      </c>
      <c r="CF153" s="5">
        <f t="shared" ref="CF153" si="194">IF(A153="Kitöltés rendben!",1,0)</f>
        <v>1</v>
      </c>
      <c r="CG153" s="5">
        <f t="shared" si="166"/>
        <v>1</v>
      </c>
      <c r="CH153" s="5">
        <f t="shared" si="167"/>
        <v>0</v>
      </c>
    </row>
    <row r="154" spans="1:86" s="2" customFormat="1" ht="45" hidden="1" x14ac:dyDescent="0.25">
      <c r="A154" s="1" t="str">
        <f t="shared" si="127"/>
        <v>Kitöltés rendben!</v>
      </c>
      <c r="B154" s="184">
        <v>2</v>
      </c>
      <c r="C154" s="183" t="s">
        <v>37</v>
      </c>
      <c r="D154" s="185" t="s">
        <v>442</v>
      </c>
      <c r="E154" s="185" t="s">
        <v>413</v>
      </c>
      <c r="F154" s="186" t="str">
        <f>VLOOKUP($G154,Összesítő!$B:$F,2,FALSE)</f>
        <v>21-03911-1-002-00-02</v>
      </c>
      <c r="G154" s="183" t="s">
        <v>214</v>
      </c>
      <c r="H154" s="186" t="str">
        <f>AY154&amp;"_"&amp;AW154&amp;"_FIV_"&amp;LEFT(Előlap!$B$6,4)</f>
        <v>4191_151_FIV_2026</v>
      </c>
      <c r="I154" s="186" t="str">
        <f>VLOOKUP($G154,Összesítő!$B:$F,5,FALSE)</f>
        <v>Csákánydoroszló, Ivánc</v>
      </c>
      <c r="J154" s="186" t="str">
        <f>VLOOKUP($G154,Összesítő!$B:$F,4,FALSE)</f>
        <v>Csákánydoroszló Község Önkormányzata, Ivánc Község Önkormányzata</v>
      </c>
      <c r="K154" s="7">
        <f t="shared" si="128"/>
        <v>100000</v>
      </c>
      <c r="L154" s="184">
        <v>2028</v>
      </c>
      <c r="M154" s="184">
        <v>2036</v>
      </c>
      <c r="N154" s="13">
        <v>0</v>
      </c>
      <c r="O154" s="8">
        <v>100000</v>
      </c>
      <c r="P154" s="8">
        <v>0</v>
      </c>
      <c r="R154" s="8">
        <v>0</v>
      </c>
      <c r="S154" s="8">
        <v>0</v>
      </c>
      <c r="T154" s="8">
        <v>0</v>
      </c>
      <c r="U154" s="8">
        <v>0</v>
      </c>
      <c r="V154" s="8">
        <v>0</v>
      </c>
      <c r="W154" s="8">
        <v>0</v>
      </c>
      <c r="X154" s="8">
        <v>0</v>
      </c>
      <c r="Y154" s="8">
        <v>0</v>
      </c>
      <c r="Z154" s="8">
        <v>0</v>
      </c>
      <c r="AA154" s="8">
        <v>0</v>
      </c>
      <c r="AB154" s="8">
        <v>0</v>
      </c>
      <c r="AC154" s="7">
        <f t="shared" si="129"/>
        <v>0</v>
      </c>
      <c r="AD154" s="3" t="str">
        <f t="shared" si="130"/>
        <v>Nem rövidtávú a feladat.</v>
      </c>
      <c r="AF154" s="8">
        <v>4890</v>
      </c>
      <c r="AG154" s="8">
        <v>0</v>
      </c>
      <c r="AH154" s="8">
        <v>0</v>
      </c>
      <c r="AI154" s="8">
        <v>0</v>
      </c>
      <c r="AJ154" s="8">
        <v>0</v>
      </c>
      <c r="AK154" s="8">
        <v>0</v>
      </c>
      <c r="AL154" s="8">
        <v>0</v>
      </c>
      <c r="AM154" s="8">
        <v>0</v>
      </c>
      <c r="AN154" s="8">
        <v>0</v>
      </c>
      <c r="AO154" s="8">
        <v>0</v>
      </c>
      <c r="AP154" s="8">
        <v>0</v>
      </c>
      <c r="AQ154" s="7">
        <f t="shared" si="131"/>
        <v>4890</v>
      </c>
      <c r="AR154" s="183" t="s">
        <v>415</v>
      </c>
      <c r="AS154" s="3" t="str">
        <f t="shared" si="132"/>
        <v>Forráshiányos a feladat!</v>
      </c>
      <c r="AU154" s="185"/>
      <c r="AV154" s="185" t="s">
        <v>133</v>
      </c>
      <c r="AW154" s="186">
        <f>COUNTA($G$3:G154)</f>
        <v>151</v>
      </c>
      <c r="AY154" s="9">
        <f>VLOOKUP($G154,Összesítő!$B:$F,3,FALSE)</f>
        <v>4191</v>
      </c>
      <c r="AZ154" s="9">
        <f t="shared" si="133"/>
        <v>0</v>
      </c>
      <c r="BA154" s="5">
        <f t="shared" si="134"/>
        <v>1</v>
      </c>
      <c r="BB154" s="5" t="str">
        <f t="shared" si="135"/>
        <v>H</v>
      </c>
      <c r="BC154" s="5">
        <f t="shared" si="136"/>
        <v>0</v>
      </c>
      <c r="BD154" s="5">
        <f t="shared" si="137"/>
        <v>0</v>
      </c>
      <c r="BE154" s="5">
        <f t="shared" si="138"/>
        <v>0</v>
      </c>
      <c r="BF154" s="9" t="str">
        <f t="shared" si="139"/>
        <v>Nem rövidtávú a feladat.</v>
      </c>
      <c r="BG154" s="5">
        <f t="shared" si="140"/>
        <v>1</v>
      </c>
      <c r="BH154" s="5">
        <f t="shared" si="141"/>
        <v>1</v>
      </c>
      <c r="BI154" s="5">
        <f t="shared" si="142"/>
        <v>1</v>
      </c>
      <c r="BJ154" s="5">
        <f t="shared" si="143"/>
        <v>1</v>
      </c>
      <c r="BK154" s="5">
        <f t="shared" si="144"/>
        <v>1</v>
      </c>
      <c r="BL154" s="4" t="str">
        <f t="shared" si="145"/>
        <v>Forráshiányos a feladat!</v>
      </c>
      <c r="BM154" s="5">
        <f t="shared" si="146"/>
        <v>0</v>
      </c>
      <c r="BN154" s="5">
        <f t="shared" si="147"/>
        <v>1</v>
      </c>
      <c r="BO154" s="5">
        <f t="shared" si="148"/>
        <v>0</v>
      </c>
      <c r="BP154" s="5">
        <f t="shared" si="149"/>
        <v>0</v>
      </c>
      <c r="BQ154" s="5">
        <f t="shared" si="150"/>
        <v>0</v>
      </c>
      <c r="BR154" s="9">
        <f t="shared" si="151"/>
        <v>0</v>
      </c>
      <c r="BS154" s="5">
        <f t="shared" si="152"/>
        <v>0</v>
      </c>
      <c r="BT154" s="5">
        <f t="shared" si="153"/>
        <v>0</v>
      </c>
      <c r="BU154" s="5">
        <f t="shared" si="154"/>
        <v>1</v>
      </c>
      <c r="BV154" s="5">
        <f t="shared" si="155"/>
        <v>1</v>
      </c>
      <c r="BW154" s="5">
        <f t="shared" si="156"/>
        <v>1</v>
      </c>
      <c r="BX154" s="5">
        <f t="shared" si="157"/>
        <v>1</v>
      </c>
      <c r="BY154" s="5">
        <f t="shared" si="158"/>
        <v>1</v>
      </c>
      <c r="BZ154" s="5">
        <f t="shared" si="159"/>
        <v>1</v>
      </c>
      <c r="CA154" s="5">
        <f t="shared" si="160"/>
        <v>1</v>
      </c>
      <c r="CB154" s="5">
        <f t="shared" si="161"/>
        <v>1</v>
      </c>
      <c r="CC154" s="5">
        <f t="shared" si="162"/>
        <v>1</v>
      </c>
      <c r="CD154" s="5" t="str">
        <f t="shared" si="163"/>
        <v>?</v>
      </c>
      <c r="CE154" s="4" t="str">
        <f t="shared" si="164"/>
        <v>Kitöltés rendben!</v>
      </c>
      <c r="CF154" s="5">
        <f t="shared" si="165"/>
        <v>1</v>
      </c>
      <c r="CG154" s="5">
        <f t="shared" si="166"/>
        <v>0</v>
      </c>
      <c r="CH154" s="5">
        <f t="shared" si="167"/>
        <v>1</v>
      </c>
    </row>
    <row r="155" spans="1:86" s="2" customFormat="1" ht="45" hidden="1" x14ac:dyDescent="0.25">
      <c r="A155" s="1" t="str">
        <f t="shared" si="127"/>
        <v>Kitöltés rendben!</v>
      </c>
      <c r="B155" s="184">
        <v>2</v>
      </c>
      <c r="C155" s="183" t="s">
        <v>44</v>
      </c>
      <c r="D155" s="185" t="s">
        <v>462</v>
      </c>
      <c r="E155" s="185" t="s">
        <v>413</v>
      </c>
      <c r="F155" s="186" t="str">
        <f>VLOOKUP($G155,Összesítő!$B:$F,2,FALSE)</f>
        <v>21-03911-1-002-00-02</v>
      </c>
      <c r="G155" s="183" t="s">
        <v>214</v>
      </c>
      <c r="H155" s="186" t="str">
        <f>AY155&amp;"_"&amp;AW155&amp;"_FIV_"&amp;LEFT(Előlap!$B$6,4)</f>
        <v>4191_152_FIV_2026</v>
      </c>
      <c r="I155" s="186" t="str">
        <f>VLOOKUP($G155,Összesítő!$B:$F,5,FALSE)</f>
        <v>Csákánydoroszló, Ivánc</v>
      </c>
      <c r="J155" s="186" t="str">
        <f>VLOOKUP($G155,Összesítő!$B:$F,4,FALSE)</f>
        <v>Csákánydoroszló Község Önkormányzata, Ivánc Község Önkormányzata</v>
      </c>
      <c r="K155" s="7">
        <f t="shared" si="128"/>
        <v>15000</v>
      </c>
      <c r="L155" s="184">
        <v>2028</v>
      </c>
      <c r="M155" s="184">
        <v>2036</v>
      </c>
      <c r="N155" s="13">
        <v>0</v>
      </c>
      <c r="O155" s="8">
        <v>15000</v>
      </c>
      <c r="P155" s="8">
        <v>0</v>
      </c>
      <c r="R155" s="8">
        <v>0</v>
      </c>
      <c r="S155" s="8">
        <v>0</v>
      </c>
      <c r="T155" s="8">
        <v>0</v>
      </c>
      <c r="U155" s="8">
        <v>0</v>
      </c>
      <c r="V155" s="8">
        <v>0</v>
      </c>
      <c r="W155" s="8">
        <v>0</v>
      </c>
      <c r="X155" s="8">
        <v>0</v>
      </c>
      <c r="Y155" s="8">
        <v>0</v>
      </c>
      <c r="Z155" s="8">
        <v>0</v>
      </c>
      <c r="AA155" s="8">
        <v>0</v>
      </c>
      <c r="AB155" s="8">
        <v>0</v>
      </c>
      <c r="AC155" s="7">
        <f t="shared" si="129"/>
        <v>0</v>
      </c>
      <c r="AD155" s="3" t="str">
        <f t="shared" si="130"/>
        <v>Nem rövidtávú a feladat.</v>
      </c>
      <c r="AF155" s="8">
        <v>890</v>
      </c>
      <c r="AG155" s="8">
        <v>0</v>
      </c>
      <c r="AH155" s="8">
        <v>0</v>
      </c>
      <c r="AI155" s="8">
        <v>0</v>
      </c>
      <c r="AJ155" s="8">
        <v>0</v>
      </c>
      <c r="AK155" s="8">
        <v>0</v>
      </c>
      <c r="AL155" s="8">
        <v>0</v>
      </c>
      <c r="AM155" s="8">
        <v>0</v>
      </c>
      <c r="AN155" s="8">
        <v>0</v>
      </c>
      <c r="AO155" s="8">
        <v>0</v>
      </c>
      <c r="AP155" s="8">
        <v>0</v>
      </c>
      <c r="AQ155" s="7">
        <f t="shared" si="131"/>
        <v>890</v>
      </c>
      <c r="AR155" s="183" t="s">
        <v>415</v>
      </c>
      <c r="AS155" s="3" t="str">
        <f t="shared" si="132"/>
        <v>Forráshiányos a feladat!</v>
      </c>
      <c r="AU155" s="185"/>
      <c r="AV155" s="185" t="s">
        <v>133</v>
      </c>
      <c r="AW155" s="186">
        <f>COUNTA($G$3:G155)</f>
        <v>152</v>
      </c>
      <c r="AY155" s="9">
        <f>VLOOKUP($G155,Összesítő!$B:$F,3,FALSE)</f>
        <v>4191</v>
      </c>
      <c r="AZ155" s="9">
        <f t="shared" si="133"/>
        <v>0</v>
      </c>
      <c r="BA155" s="5">
        <f t="shared" si="134"/>
        <v>1</v>
      </c>
      <c r="BB155" s="5" t="str">
        <f t="shared" si="135"/>
        <v>H</v>
      </c>
      <c r="BC155" s="5">
        <f t="shared" si="136"/>
        <v>0</v>
      </c>
      <c r="BD155" s="5">
        <f t="shared" si="137"/>
        <v>0</v>
      </c>
      <c r="BE155" s="5">
        <f t="shared" si="138"/>
        <v>0</v>
      </c>
      <c r="BF155" s="9" t="str">
        <f t="shared" si="139"/>
        <v>Nem rövidtávú a feladat.</v>
      </c>
      <c r="BG155" s="5">
        <f t="shared" si="140"/>
        <v>1</v>
      </c>
      <c r="BH155" s="5">
        <f t="shared" si="141"/>
        <v>1</v>
      </c>
      <c r="BI155" s="5">
        <f t="shared" si="142"/>
        <v>1</v>
      </c>
      <c r="BJ155" s="5">
        <f t="shared" si="143"/>
        <v>1</v>
      </c>
      <c r="BK155" s="5">
        <f t="shared" si="144"/>
        <v>1</v>
      </c>
      <c r="BL155" s="4" t="str">
        <f t="shared" si="145"/>
        <v>Forráshiányos a feladat!</v>
      </c>
      <c r="BM155" s="5">
        <f t="shared" si="146"/>
        <v>0</v>
      </c>
      <c r="BN155" s="5">
        <f t="shared" si="147"/>
        <v>1</v>
      </c>
      <c r="BO155" s="5">
        <f t="shared" si="148"/>
        <v>0</v>
      </c>
      <c r="BP155" s="5">
        <f t="shared" si="149"/>
        <v>0</v>
      </c>
      <c r="BQ155" s="5">
        <f t="shared" si="150"/>
        <v>0</v>
      </c>
      <c r="BR155" s="9">
        <f t="shared" si="151"/>
        <v>0</v>
      </c>
      <c r="BS155" s="5">
        <f t="shared" si="152"/>
        <v>0</v>
      </c>
      <c r="BT155" s="5">
        <f t="shared" si="153"/>
        <v>0</v>
      </c>
      <c r="BU155" s="5">
        <f t="shared" si="154"/>
        <v>1</v>
      </c>
      <c r="BV155" s="5">
        <f t="shared" si="155"/>
        <v>1</v>
      </c>
      <c r="BW155" s="5">
        <f t="shared" si="156"/>
        <v>1</v>
      </c>
      <c r="BX155" s="5">
        <f t="shared" si="157"/>
        <v>1</v>
      </c>
      <c r="BY155" s="5">
        <f t="shared" si="158"/>
        <v>1</v>
      </c>
      <c r="BZ155" s="5">
        <f t="shared" si="159"/>
        <v>1</v>
      </c>
      <c r="CA155" s="5">
        <f t="shared" si="160"/>
        <v>1</v>
      </c>
      <c r="CB155" s="5">
        <f t="shared" si="161"/>
        <v>1</v>
      </c>
      <c r="CC155" s="5">
        <f t="shared" si="162"/>
        <v>1</v>
      </c>
      <c r="CD155" s="5" t="str">
        <f t="shared" si="163"/>
        <v>?</v>
      </c>
      <c r="CE155" s="4" t="str">
        <f t="shared" si="164"/>
        <v>Kitöltés rendben!</v>
      </c>
      <c r="CF155" s="5">
        <f t="shared" si="165"/>
        <v>1</v>
      </c>
      <c r="CG155" s="5">
        <f t="shared" si="166"/>
        <v>0</v>
      </c>
      <c r="CH155" s="5">
        <f t="shared" si="167"/>
        <v>1</v>
      </c>
    </row>
    <row r="156" spans="1:86" s="2" customFormat="1" ht="45" hidden="1" x14ac:dyDescent="0.25">
      <c r="A156" s="1" t="str">
        <f t="shared" si="127"/>
        <v>Kitöltés rendben!</v>
      </c>
      <c r="B156" s="184">
        <v>1</v>
      </c>
      <c r="C156" s="183" t="s">
        <v>50</v>
      </c>
      <c r="D156" s="185" t="s">
        <v>448</v>
      </c>
      <c r="E156" s="185" t="s">
        <v>413</v>
      </c>
      <c r="F156" s="186" t="str">
        <f>VLOOKUP($G156,Összesítő!$B:$F,2,FALSE)</f>
        <v>21-03911-1-002-00-02</v>
      </c>
      <c r="G156" s="183" t="s">
        <v>214</v>
      </c>
      <c r="H156" s="186" t="str">
        <f>AY156&amp;"_"&amp;AW156&amp;"_FIV_"&amp;LEFT(Előlap!$B$6,4)</f>
        <v>4191_153_FIV_2026</v>
      </c>
      <c r="I156" s="186" t="str">
        <f>VLOOKUP($G156,Összesítő!$B:$F,5,FALSE)</f>
        <v>Csákánydoroszló, Ivánc</v>
      </c>
      <c r="J156" s="186" t="str">
        <f>VLOOKUP($G156,Összesítő!$B:$F,4,FALSE)</f>
        <v>Csákánydoroszló Község Önkormányzata, Ivánc Község Önkormányzata</v>
      </c>
      <c r="K156" s="7">
        <f t="shared" si="128"/>
        <v>38000</v>
      </c>
      <c r="L156" s="184">
        <v>2027</v>
      </c>
      <c r="M156" s="184">
        <v>2036</v>
      </c>
      <c r="N156" s="13">
        <v>8000</v>
      </c>
      <c r="O156" s="8">
        <v>30000</v>
      </c>
      <c r="P156" s="8">
        <v>0</v>
      </c>
      <c r="R156" s="8">
        <v>8000</v>
      </c>
      <c r="S156" s="8">
        <v>0</v>
      </c>
      <c r="T156" s="8">
        <v>0</v>
      </c>
      <c r="U156" s="8">
        <v>0</v>
      </c>
      <c r="V156" s="8">
        <v>0</v>
      </c>
      <c r="W156" s="8">
        <v>0</v>
      </c>
      <c r="X156" s="8">
        <v>0</v>
      </c>
      <c r="Y156" s="8">
        <v>0</v>
      </c>
      <c r="Z156" s="8">
        <v>0</v>
      </c>
      <c r="AA156" s="8">
        <v>0</v>
      </c>
      <c r="AB156" s="8">
        <v>0</v>
      </c>
      <c r="AC156" s="7">
        <f t="shared" si="129"/>
        <v>8000</v>
      </c>
      <c r="AD156" s="3" t="str">
        <f t="shared" si="130"/>
        <v>A forrás egyenlő a költséggel (I.ütem).</v>
      </c>
      <c r="AF156" s="8">
        <v>1330</v>
      </c>
      <c r="AG156" s="8">
        <v>0</v>
      </c>
      <c r="AH156" s="8">
        <v>0</v>
      </c>
      <c r="AI156" s="8">
        <v>0</v>
      </c>
      <c r="AJ156" s="8">
        <v>0</v>
      </c>
      <c r="AK156" s="8">
        <v>0</v>
      </c>
      <c r="AL156" s="8">
        <v>0</v>
      </c>
      <c r="AM156" s="8">
        <v>0</v>
      </c>
      <c r="AN156" s="8">
        <v>0</v>
      </c>
      <c r="AO156" s="8">
        <v>0</v>
      </c>
      <c r="AP156" s="8">
        <v>0</v>
      </c>
      <c r="AQ156" s="7">
        <f t="shared" si="131"/>
        <v>1330</v>
      </c>
      <c r="AR156" s="183" t="s">
        <v>415</v>
      </c>
      <c r="AS156" s="3" t="str">
        <f t="shared" si="132"/>
        <v>Forráshiányos a feladat!</v>
      </c>
      <c r="AU156" s="185"/>
      <c r="AV156" s="185" t="s">
        <v>133</v>
      </c>
      <c r="AW156" s="186">
        <f>COUNTA($G$3:G156)</f>
        <v>153</v>
      </c>
      <c r="AY156" s="9">
        <f>VLOOKUP($G156,Összesítő!$B:$F,3,FALSE)</f>
        <v>4191</v>
      </c>
      <c r="AZ156" s="9">
        <f t="shared" si="133"/>
        <v>0</v>
      </c>
      <c r="BA156" s="5">
        <f t="shared" si="134"/>
        <v>1</v>
      </c>
      <c r="BB156" s="5" t="str">
        <f t="shared" si="135"/>
        <v>RH</v>
      </c>
      <c r="BC156" s="5">
        <f t="shared" si="136"/>
        <v>1</v>
      </c>
      <c r="BD156" s="5">
        <f t="shared" si="137"/>
        <v>0</v>
      </c>
      <c r="BE156" s="5">
        <f t="shared" si="138"/>
        <v>0</v>
      </c>
      <c r="BF156" s="9" t="str">
        <f t="shared" si="139"/>
        <v>A forrás egyenlő a költséggel (I.ütem).</v>
      </c>
      <c r="BG156" s="5">
        <f t="shared" si="140"/>
        <v>1</v>
      </c>
      <c r="BH156" s="5">
        <f t="shared" si="141"/>
        <v>1</v>
      </c>
      <c r="BI156" s="5">
        <f t="shared" si="142"/>
        <v>1</v>
      </c>
      <c r="BJ156" s="5">
        <f t="shared" si="143"/>
        <v>1</v>
      </c>
      <c r="BK156" s="5">
        <f t="shared" si="144"/>
        <v>1</v>
      </c>
      <c r="BL156" s="4" t="str">
        <f t="shared" si="145"/>
        <v>Forráshiányos a feladat!</v>
      </c>
      <c r="BM156" s="5">
        <f t="shared" si="146"/>
        <v>0</v>
      </c>
      <c r="BN156" s="5">
        <f t="shared" si="147"/>
        <v>1</v>
      </c>
      <c r="BO156" s="5">
        <f t="shared" si="148"/>
        <v>0</v>
      </c>
      <c r="BP156" s="5">
        <f t="shared" si="149"/>
        <v>0</v>
      </c>
      <c r="BQ156" s="5">
        <f t="shared" si="150"/>
        <v>0</v>
      </c>
      <c r="BR156" s="9">
        <f t="shared" si="151"/>
        <v>0</v>
      </c>
      <c r="BS156" s="5">
        <f t="shared" si="152"/>
        <v>0</v>
      </c>
      <c r="BT156" s="5">
        <f t="shared" si="153"/>
        <v>0</v>
      </c>
      <c r="BU156" s="5">
        <f t="shared" si="154"/>
        <v>1</v>
      </c>
      <c r="BV156" s="5">
        <f t="shared" si="155"/>
        <v>1</v>
      </c>
      <c r="BW156" s="5">
        <f t="shared" si="156"/>
        <v>1</v>
      </c>
      <c r="BX156" s="5">
        <f t="shared" si="157"/>
        <v>1</v>
      </c>
      <c r="BY156" s="5">
        <f t="shared" si="158"/>
        <v>1</v>
      </c>
      <c r="BZ156" s="5">
        <f t="shared" si="159"/>
        <v>1</v>
      </c>
      <c r="CA156" s="5">
        <f t="shared" si="160"/>
        <v>1</v>
      </c>
      <c r="CB156" s="5">
        <f t="shared" si="161"/>
        <v>1</v>
      </c>
      <c r="CC156" s="5">
        <f t="shared" si="162"/>
        <v>1</v>
      </c>
      <c r="CD156" s="5" t="str">
        <f t="shared" si="163"/>
        <v>?</v>
      </c>
      <c r="CE156" s="4" t="str">
        <f t="shared" si="164"/>
        <v>Kitöltés rendben!</v>
      </c>
      <c r="CF156" s="5">
        <f t="shared" si="165"/>
        <v>1</v>
      </c>
      <c r="CG156" s="5">
        <f t="shared" si="166"/>
        <v>1</v>
      </c>
      <c r="CH156" s="5">
        <f t="shared" si="167"/>
        <v>1</v>
      </c>
    </row>
    <row r="157" spans="1:86" s="2" customFormat="1" ht="45" hidden="1" x14ac:dyDescent="0.25">
      <c r="A157" s="1" t="str">
        <f t="shared" si="127"/>
        <v>Kitöltés rendben!</v>
      </c>
      <c r="B157" s="184">
        <v>1</v>
      </c>
      <c r="C157" s="183" t="s">
        <v>69</v>
      </c>
      <c r="D157" s="185" t="s">
        <v>449</v>
      </c>
      <c r="E157" s="185" t="s">
        <v>413</v>
      </c>
      <c r="F157" s="186" t="str">
        <f>VLOOKUP($G157,Összesítő!$B:$F,2,FALSE)</f>
        <v>21-03911-1-002-00-02</v>
      </c>
      <c r="G157" s="183" t="s">
        <v>214</v>
      </c>
      <c r="H157" s="186" t="str">
        <f>AY157&amp;"_"&amp;AW157&amp;"_FIV_"&amp;LEFT(Előlap!$B$6,4)</f>
        <v>4191_154_FIV_2026</v>
      </c>
      <c r="I157" s="186" t="str">
        <f>VLOOKUP($G157,Összesítő!$B:$F,5,FALSE)</f>
        <v>Csákánydoroszló, Ivánc</v>
      </c>
      <c r="J157" s="186" t="str">
        <f>VLOOKUP($G157,Összesítő!$B:$F,4,FALSE)</f>
        <v>Csákánydoroszló Község Önkormányzata, Ivánc Község Önkormányzata</v>
      </c>
      <c r="K157" s="7">
        <f t="shared" si="128"/>
        <v>22000</v>
      </c>
      <c r="L157" s="184">
        <v>2027</v>
      </c>
      <c r="M157" s="184">
        <v>2036</v>
      </c>
      <c r="N157" s="13">
        <v>7000</v>
      </c>
      <c r="O157" s="8">
        <v>15000</v>
      </c>
      <c r="P157" s="8">
        <v>0</v>
      </c>
      <c r="R157" s="8">
        <v>7000</v>
      </c>
      <c r="S157" s="8">
        <v>0</v>
      </c>
      <c r="T157" s="8">
        <v>0</v>
      </c>
      <c r="U157" s="8">
        <v>0</v>
      </c>
      <c r="V157" s="8">
        <v>0</v>
      </c>
      <c r="W157" s="8">
        <v>0</v>
      </c>
      <c r="X157" s="8">
        <v>0</v>
      </c>
      <c r="Y157" s="8">
        <v>0</v>
      </c>
      <c r="Z157" s="8">
        <v>0</v>
      </c>
      <c r="AA157" s="8">
        <v>0</v>
      </c>
      <c r="AB157" s="8">
        <v>0</v>
      </c>
      <c r="AC157" s="7">
        <f t="shared" si="129"/>
        <v>7000</v>
      </c>
      <c r="AD157" s="3" t="str">
        <f t="shared" si="130"/>
        <v>A forrás egyenlő a költséggel (I.ütem).</v>
      </c>
      <c r="AF157" s="8">
        <v>890</v>
      </c>
      <c r="AG157" s="8">
        <v>0</v>
      </c>
      <c r="AH157" s="8">
        <v>0</v>
      </c>
      <c r="AI157" s="8">
        <v>0</v>
      </c>
      <c r="AJ157" s="8">
        <v>0</v>
      </c>
      <c r="AK157" s="8">
        <v>0</v>
      </c>
      <c r="AL157" s="8">
        <v>0</v>
      </c>
      <c r="AM157" s="8">
        <v>0</v>
      </c>
      <c r="AN157" s="8">
        <v>0</v>
      </c>
      <c r="AO157" s="8">
        <v>0</v>
      </c>
      <c r="AP157" s="8">
        <v>0</v>
      </c>
      <c r="AQ157" s="7">
        <f t="shared" si="131"/>
        <v>890</v>
      </c>
      <c r="AR157" s="183" t="s">
        <v>415</v>
      </c>
      <c r="AS157" s="3" t="str">
        <f t="shared" si="132"/>
        <v>Forráshiányos a feladat!</v>
      </c>
      <c r="AU157" s="185"/>
      <c r="AV157" s="185" t="s">
        <v>133</v>
      </c>
      <c r="AW157" s="186">
        <f>COUNTA($G$3:G157)</f>
        <v>154</v>
      </c>
      <c r="AY157" s="9">
        <f>VLOOKUP($G157,Összesítő!$B:$F,3,FALSE)</f>
        <v>4191</v>
      </c>
      <c r="AZ157" s="9">
        <f t="shared" si="133"/>
        <v>0</v>
      </c>
      <c r="BA157" s="5">
        <f t="shared" si="134"/>
        <v>1</v>
      </c>
      <c r="BB157" s="5" t="str">
        <f t="shared" si="135"/>
        <v>RH</v>
      </c>
      <c r="BC157" s="5">
        <f t="shared" si="136"/>
        <v>1</v>
      </c>
      <c r="BD157" s="5">
        <f t="shared" si="137"/>
        <v>0</v>
      </c>
      <c r="BE157" s="5">
        <f t="shared" si="138"/>
        <v>0</v>
      </c>
      <c r="BF157" s="9" t="str">
        <f t="shared" si="139"/>
        <v>A forrás egyenlő a költséggel (I.ütem).</v>
      </c>
      <c r="BG157" s="5">
        <f t="shared" si="140"/>
        <v>1</v>
      </c>
      <c r="BH157" s="5">
        <f t="shared" si="141"/>
        <v>1</v>
      </c>
      <c r="BI157" s="5">
        <f t="shared" si="142"/>
        <v>1</v>
      </c>
      <c r="BJ157" s="5">
        <f t="shared" si="143"/>
        <v>1</v>
      </c>
      <c r="BK157" s="5">
        <f t="shared" si="144"/>
        <v>1</v>
      </c>
      <c r="BL157" s="4" t="str">
        <f t="shared" si="145"/>
        <v>Forráshiányos a feladat!</v>
      </c>
      <c r="BM157" s="5">
        <f t="shared" si="146"/>
        <v>0</v>
      </c>
      <c r="BN157" s="5">
        <f t="shared" si="147"/>
        <v>1</v>
      </c>
      <c r="BO157" s="5">
        <f t="shared" si="148"/>
        <v>0</v>
      </c>
      <c r="BP157" s="5">
        <f t="shared" si="149"/>
        <v>0</v>
      </c>
      <c r="BQ157" s="5">
        <f t="shared" si="150"/>
        <v>0</v>
      </c>
      <c r="BR157" s="9">
        <f t="shared" si="151"/>
        <v>0</v>
      </c>
      <c r="BS157" s="5">
        <f t="shared" si="152"/>
        <v>0</v>
      </c>
      <c r="BT157" s="5">
        <f t="shared" si="153"/>
        <v>0</v>
      </c>
      <c r="BU157" s="5">
        <f t="shared" si="154"/>
        <v>1</v>
      </c>
      <c r="BV157" s="5">
        <f t="shared" si="155"/>
        <v>1</v>
      </c>
      <c r="BW157" s="5">
        <f t="shared" si="156"/>
        <v>1</v>
      </c>
      <c r="BX157" s="5">
        <f t="shared" si="157"/>
        <v>1</v>
      </c>
      <c r="BY157" s="5">
        <f t="shared" si="158"/>
        <v>1</v>
      </c>
      <c r="BZ157" s="5">
        <f t="shared" si="159"/>
        <v>1</v>
      </c>
      <c r="CA157" s="5">
        <f t="shared" si="160"/>
        <v>1</v>
      </c>
      <c r="CB157" s="5">
        <f t="shared" si="161"/>
        <v>1</v>
      </c>
      <c r="CC157" s="5">
        <f t="shared" si="162"/>
        <v>1</v>
      </c>
      <c r="CD157" s="5" t="str">
        <f t="shared" si="163"/>
        <v>?</v>
      </c>
      <c r="CE157" s="4" t="str">
        <f t="shared" si="164"/>
        <v>Kitöltés rendben!</v>
      </c>
      <c r="CF157" s="5">
        <f t="shared" si="165"/>
        <v>1</v>
      </c>
      <c r="CG157" s="5">
        <f t="shared" si="166"/>
        <v>1</v>
      </c>
      <c r="CH157" s="5">
        <f t="shared" si="167"/>
        <v>1</v>
      </c>
    </row>
    <row r="158" spans="1:86" s="2" customFormat="1" ht="45" hidden="1" x14ac:dyDescent="0.25">
      <c r="A158" s="1" t="str">
        <f t="shared" si="127"/>
        <v>Kitöltés rendben!</v>
      </c>
      <c r="B158" s="184">
        <v>1</v>
      </c>
      <c r="C158" s="183" t="s">
        <v>101</v>
      </c>
      <c r="D158" s="185" t="s">
        <v>450</v>
      </c>
      <c r="E158" s="185" t="s">
        <v>413</v>
      </c>
      <c r="F158" s="186" t="str">
        <f>VLOOKUP($G158,Összesítő!$B:$F,2,FALSE)</f>
        <v>21-03911-1-002-00-02</v>
      </c>
      <c r="G158" s="183" t="s">
        <v>214</v>
      </c>
      <c r="H158" s="186" t="str">
        <f>AY158&amp;"_"&amp;AW158&amp;"_FIV_"&amp;LEFT(Előlap!$B$6,4)</f>
        <v>4191_155_FIV_2026</v>
      </c>
      <c r="I158" s="186" t="str">
        <f>VLOOKUP($G158,Összesítő!$B:$F,5,FALSE)</f>
        <v>Csákánydoroszló, Ivánc</v>
      </c>
      <c r="J158" s="186" t="str">
        <f>VLOOKUP($G158,Összesítő!$B:$F,4,FALSE)</f>
        <v>Csákánydoroszló Község Önkormányzata, Ivánc Község Önkormányzata</v>
      </c>
      <c r="K158" s="7">
        <f t="shared" si="128"/>
        <v>35000</v>
      </c>
      <c r="L158" s="184">
        <v>2027</v>
      </c>
      <c r="M158" s="184">
        <v>2036</v>
      </c>
      <c r="N158" s="13">
        <v>5000</v>
      </c>
      <c r="O158" s="8">
        <v>30000</v>
      </c>
      <c r="P158" s="8">
        <v>0</v>
      </c>
      <c r="R158" s="8">
        <v>5000</v>
      </c>
      <c r="S158" s="8">
        <v>0</v>
      </c>
      <c r="T158" s="8">
        <v>0</v>
      </c>
      <c r="U158" s="8">
        <v>0</v>
      </c>
      <c r="V158" s="8">
        <v>0</v>
      </c>
      <c r="W158" s="8">
        <v>0</v>
      </c>
      <c r="X158" s="8">
        <v>0</v>
      </c>
      <c r="Y158" s="8">
        <v>0</v>
      </c>
      <c r="Z158" s="8">
        <v>0</v>
      </c>
      <c r="AA158" s="8">
        <v>0</v>
      </c>
      <c r="AB158" s="8">
        <v>0</v>
      </c>
      <c r="AC158" s="7">
        <f t="shared" si="129"/>
        <v>5000</v>
      </c>
      <c r="AD158" s="3" t="str">
        <f t="shared" si="130"/>
        <v>A forrás egyenlő a költséggel (I.ütem).</v>
      </c>
      <c r="AF158" s="8">
        <v>1330</v>
      </c>
      <c r="AG158" s="8">
        <v>0</v>
      </c>
      <c r="AH158" s="8">
        <v>0</v>
      </c>
      <c r="AI158" s="8">
        <v>0</v>
      </c>
      <c r="AJ158" s="8">
        <v>0</v>
      </c>
      <c r="AK158" s="8">
        <v>0</v>
      </c>
      <c r="AL158" s="8">
        <v>0</v>
      </c>
      <c r="AM158" s="8">
        <v>0</v>
      </c>
      <c r="AN158" s="8">
        <v>0</v>
      </c>
      <c r="AO158" s="8">
        <v>0</v>
      </c>
      <c r="AP158" s="8">
        <v>0</v>
      </c>
      <c r="AQ158" s="7">
        <f t="shared" si="131"/>
        <v>1330</v>
      </c>
      <c r="AR158" s="183" t="s">
        <v>415</v>
      </c>
      <c r="AS158" s="3" t="str">
        <f t="shared" si="132"/>
        <v>Forráshiányos a feladat!</v>
      </c>
      <c r="AU158" s="185"/>
      <c r="AV158" s="185" t="s">
        <v>133</v>
      </c>
      <c r="AW158" s="186">
        <f>COUNTA($G$3:G158)</f>
        <v>155</v>
      </c>
      <c r="AY158" s="9">
        <f>VLOOKUP($G158,Összesítő!$B:$F,3,FALSE)</f>
        <v>4191</v>
      </c>
      <c r="AZ158" s="9">
        <f t="shared" si="133"/>
        <v>0</v>
      </c>
      <c r="BA158" s="5">
        <f t="shared" si="134"/>
        <v>1</v>
      </c>
      <c r="BB158" s="5" t="str">
        <f t="shared" si="135"/>
        <v>RH</v>
      </c>
      <c r="BC158" s="5">
        <f t="shared" si="136"/>
        <v>1</v>
      </c>
      <c r="BD158" s="5">
        <f t="shared" si="137"/>
        <v>0</v>
      </c>
      <c r="BE158" s="5">
        <f t="shared" si="138"/>
        <v>0</v>
      </c>
      <c r="BF158" s="9" t="str">
        <f t="shared" si="139"/>
        <v>A forrás egyenlő a költséggel (I.ütem).</v>
      </c>
      <c r="BG158" s="5">
        <f t="shared" si="140"/>
        <v>1</v>
      </c>
      <c r="BH158" s="5">
        <f t="shared" si="141"/>
        <v>1</v>
      </c>
      <c r="BI158" s="5">
        <f t="shared" si="142"/>
        <v>1</v>
      </c>
      <c r="BJ158" s="5">
        <f t="shared" si="143"/>
        <v>1</v>
      </c>
      <c r="BK158" s="5">
        <f t="shared" si="144"/>
        <v>1</v>
      </c>
      <c r="BL158" s="4" t="str">
        <f t="shared" si="145"/>
        <v>Forráshiányos a feladat!</v>
      </c>
      <c r="BM158" s="5">
        <f t="shared" si="146"/>
        <v>0</v>
      </c>
      <c r="BN158" s="5">
        <f t="shared" si="147"/>
        <v>1</v>
      </c>
      <c r="BO158" s="5">
        <f t="shared" si="148"/>
        <v>0</v>
      </c>
      <c r="BP158" s="5">
        <f t="shared" si="149"/>
        <v>0</v>
      </c>
      <c r="BQ158" s="5">
        <f t="shared" si="150"/>
        <v>0</v>
      </c>
      <c r="BR158" s="9">
        <f t="shared" si="151"/>
        <v>0</v>
      </c>
      <c r="BS158" s="5">
        <f t="shared" si="152"/>
        <v>0</v>
      </c>
      <c r="BT158" s="5">
        <f t="shared" si="153"/>
        <v>0</v>
      </c>
      <c r="BU158" s="5">
        <f t="shared" si="154"/>
        <v>1</v>
      </c>
      <c r="BV158" s="5">
        <f t="shared" si="155"/>
        <v>1</v>
      </c>
      <c r="BW158" s="5">
        <f t="shared" si="156"/>
        <v>1</v>
      </c>
      <c r="BX158" s="5">
        <f t="shared" si="157"/>
        <v>1</v>
      </c>
      <c r="BY158" s="5">
        <f t="shared" si="158"/>
        <v>1</v>
      </c>
      <c r="BZ158" s="5">
        <f t="shared" si="159"/>
        <v>1</v>
      </c>
      <c r="CA158" s="5">
        <f t="shared" si="160"/>
        <v>1</v>
      </c>
      <c r="CB158" s="5">
        <f t="shared" si="161"/>
        <v>1</v>
      </c>
      <c r="CC158" s="5">
        <f t="shared" si="162"/>
        <v>1</v>
      </c>
      <c r="CD158" s="5" t="str">
        <f t="shared" si="163"/>
        <v>?</v>
      </c>
      <c r="CE158" s="4" t="str">
        <f t="shared" si="164"/>
        <v>Kitöltés rendben!</v>
      </c>
      <c r="CF158" s="5">
        <f t="shared" si="165"/>
        <v>1</v>
      </c>
      <c r="CG158" s="5">
        <f t="shared" si="166"/>
        <v>1</v>
      </c>
      <c r="CH158" s="5">
        <f t="shared" si="167"/>
        <v>1</v>
      </c>
    </row>
    <row r="159" spans="1:86" s="2" customFormat="1" ht="45" hidden="1" x14ac:dyDescent="0.25">
      <c r="A159" s="1" t="str">
        <f t="shared" si="127"/>
        <v>Kitöltés rendben!</v>
      </c>
      <c r="B159" s="184">
        <v>1</v>
      </c>
      <c r="C159" s="183" t="s">
        <v>438</v>
      </c>
      <c r="D159" s="185" t="s">
        <v>435</v>
      </c>
      <c r="E159" s="185" t="s">
        <v>413</v>
      </c>
      <c r="F159" s="186" t="str">
        <f>VLOOKUP($G159,Összesítő!$B:$F,2,FALSE)</f>
        <v>21-03911-1-002-00-02</v>
      </c>
      <c r="G159" s="183" t="s">
        <v>214</v>
      </c>
      <c r="H159" s="186" t="str">
        <f>AY159&amp;"_"&amp;AW159&amp;"_FIV_"&amp;LEFT(Előlap!$B$6,4)</f>
        <v>4191_156_FIV_2026</v>
      </c>
      <c r="I159" s="186" t="str">
        <f>VLOOKUP($G159,Összesítő!$B:$F,5,FALSE)</f>
        <v>Csákánydoroszló, Ivánc</v>
      </c>
      <c r="J159" s="186" t="str">
        <f>VLOOKUP($G159,Összesítő!$B:$F,4,FALSE)</f>
        <v>Csákánydoroszló Község Önkormányzata, Ivánc Község Önkormányzata</v>
      </c>
      <c r="K159" s="7">
        <f t="shared" si="128"/>
        <v>1000</v>
      </c>
      <c r="L159" s="184">
        <v>2027</v>
      </c>
      <c r="M159" s="184">
        <v>2027</v>
      </c>
      <c r="N159" s="13">
        <v>1000</v>
      </c>
      <c r="O159" s="8">
        <v>0</v>
      </c>
      <c r="P159" s="8">
        <v>0</v>
      </c>
      <c r="R159" s="8">
        <v>1000</v>
      </c>
      <c r="S159" s="8">
        <v>0</v>
      </c>
      <c r="T159" s="8">
        <v>0</v>
      </c>
      <c r="U159" s="8">
        <v>0</v>
      </c>
      <c r="V159" s="8">
        <v>0</v>
      </c>
      <c r="W159" s="8">
        <v>0</v>
      </c>
      <c r="X159" s="8">
        <v>0</v>
      </c>
      <c r="Y159" s="8">
        <v>0</v>
      </c>
      <c r="Z159" s="8">
        <v>0</v>
      </c>
      <c r="AA159" s="8">
        <v>0</v>
      </c>
      <c r="AB159" s="8">
        <v>0</v>
      </c>
      <c r="AC159" s="7">
        <f t="shared" si="129"/>
        <v>1000</v>
      </c>
      <c r="AD159" s="3" t="str">
        <f t="shared" si="130"/>
        <v>A forrás egyenlő a költséggel (I.ütem).</v>
      </c>
      <c r="AF159" s="8">
        <v>0</v>
      </c>
      <c r="AG159" s="8">
        <v>0</v>
      </c>
      <c r="AH159" s="8">
        <v>0</v>
      </c>
      <c r="AI159" s="8">
        <v>0</v>
      </c>
      <c r="AJ159" s="8">
        <v>0</v>
      </c>
      <c r="AK159" s="8">
        <v>0</v>
      </c>
      <c r="AL159" s="8">
        <v>0</v>
      </c>
      <c r="AM159" s="8">
        <v>0</v>
      </c>
      <c r="AN159" s="8">
        <v>0</v>
      </c>
      <c r="AO159" s="8">
        <v>0</v>
      </c>
      <c r="AP159" s="8">
        <v>0</v>
      </c>
      <c r="AQ159" s="7">
        <f t="shared" si="131"/>
        <v>0</v>
      </c>
      <c r="AR159" s="183" t="s">
        <v>415</v>
      </c>
      <c r="AS159" s="3" t="str">
        <f t="shared" si="132"/>
        <v>Nem hosszútávú a feladat.</v>
      </c>
      <c r="AU159" s="185"/>
      <c r="AV159" s="185" t="s">
        <v>133</v>
      </c>
      <c r="AW159" s="186">
        <f>COUNTA($G$3:G159)</f>
        <v>156</v>
      </c>
      <c r="AY159" s="9">
        <f>VLOOKUP($G159,Összesítő!$B:$F,3,FALSE)</f>
        <v>4191</v>
      </c>
      <c r="AZ159" s="9">
        <f t="shared" si="133"/>
        <v>0</v>
      </c>
      <c r="BA159" s="5">
        <f t="shared" si="134"/>
        <v>1</v>
      </c>
      <c r="BB159" s="5" t="str">
        <f t="shared" si="135"/>
        <v>R</v>
      </c>
      <c r="BC159" s="5">
        <f t="shared" si="136"/>
        <v>1</v>
      </c>
      <c r="BD159" s="5">
        <f t="shared" si="137"/>
        <v>0</v>
      </c>
      <c r="BE159" s="5">
        <f t="shared" si="138"/>
        <v>0</v>
      </c>
      <c r="BF159" s="9" t="str">
        <f t="shared" si="139"/>
        <v>A forrás egyenlő a költséggel (I.ütem).</v>
      </c>
      <c r="BG159" s="5">
        <f t="shared" si="140"/>
        <v>1</v>
      </c>
      <c r="BH159" s="5">
        <f t="shared" si="141"/>
        <v>1</v>
      </c>
      <c r="BI159" s="5">
        <f t="shared" si="142"/>
        <v>0</v>
      </c>
      <c r="BJ159" s="5">
        <f t="shared" si="143"/>
        <v>1</v>
      </c>
      <c r="BK159" s="5">
        <f t="shared" si="144"/>
        <v>1</v>
      </c>
      <c r="BL159" s="4" t="str">
        <f t="shared" si="145"/>
        <v>Nem hosszútávú a feladat.</v>
      </c>
      <c r="BM159" s="5">
        <f t="shared" si="146"/>
        <v>1</v>
      </c>
      <c r="BN159" s="5">
        <f t="shared" si="147"/>
        <v>0</v>
      </c>
      <c r="BO159" s="5">
        <f t="shared" si="148"/>
        <v>0</v>
      </c>
      <c r="BP159" s="5">
        <f t="shared" si="149"/>
        <v>0</v>
      </c>
      <c r="BQ159" s="5">
        <f t="shared" si="150"/>
        <v>0</v>
      </c>
      <c r="BR159" s="9" t="str">
        <f t="shared" si="151"/>
        <v>Nincs hosszútávú terv!</v>
      </c>
      <c r="BS159" s="5">
        <f t="shared" si="152"/>
        <v>0</v>
      </c>
      <c r="BT159" s="5">
        <f t="shared" si="153"/>
        <v>0</v>
      </c>
      <c r="BU159" s="5">
        <f t="shared" si="154"/>
        <v>1</v>
      </c>
      <c r="BV159" s="5">
        <f t="shared" si="155"/>
        <v>1</v>
      </c>
      <c r="BW159" s="5">
        <f t="shared" si="156"/>
        <v>1</v>
      </c>
      <c r="BX159" s="5">
        <f t="shared" si="157"/>
        <v>1</v>
      </c>
      <c r="BY159" s="5">
        <f t="shared" si="158"/>
        <v>1</v>
      </c>
      <c r="BZ159" s="5">
        <f t="shared" si="159"/>
        <v>1</v>
      </c>
      <c r="CA159" s="5">
        <f t="shared" si="160"/>
        <v>1</v>
      </c>
      <c r="CB159" s="5">
        <f t="shared" si="161"/>
        <v>1</v>
      </c>
      <c r="CC159" s="5">
        <f t="shared" si="162"/>
        <v>1</v>
      </c>
      <c r="CD159" s="5" t="str">
        <f t="shared" si="163"/>
        <v>?</v>
      </c>
      <c r="CE159" s="4" t="str">
        <f t="shared" si="164"/>
        <v>Kitöltés rendben!</v>
      </c>
      <c r="CF159" s="5">
        <f t="shared" si="165"/>
        <v>1</v>
      </c>
      <c r="CG159" s="5">
        <f t="shared" si="166"/>
        <v>1</v>
      </c>
      <c r="CH159" s="5">
        <f t="shared" si="167"/>
        <v>0</v>
      </c>
    </row>
    <row r="160" spans="1:86" s="2" customFormat="1" ht="31.5" hidden="1" x14ac:dyDescent="0.25">
      <c r="A160" s="1" t="str">
        <f t="shared" si="127"/>
        <v>Kitöltés rendben!</v>
      </c>
      <c r="B160" s="184">
        <v>2</v>
      </c>
      <c r="C160" s="183" t="s">
        <v>86</v>
      </c>
      <c r="D160" s="185" t="s">
        <v>414</v>
      </c>
      <c r="E160" s="185" t="s">
        <v>413</v>
      </c>
      <c r="F160" s="186" t="str">
        <f>VLOOKUP($G160,Összesítő!$B:$F,2,FALSE)</f>
        <v>21-21254-1-001-00-06</v>
      </c>
      <c r="G160" s="183" t="s">
        <v>322</v>
      </c>
      <c r="H160" s="186" t="str">
        <f>AY160&amp;"_"&amp;AW160&amp;"_FIV_"&amp;LEFT(Előlap!$B$6,4)</f>
        <v>4218_157_FIV_2026</v>
      </c>
      <c r="I160" s="186" t="str">
        <f>VLOOKUP($G160,Összesítő!$B:$F,5,FALSE)</f>
        <v>Szentpéterfa</v>
      </c>
      <c r="J160" s="186" t="str">
        <f>VLOOKUP($G160,Összesítő!$B:$F,4,FALSE)</f>
        <v>Szentpéterfa Községi Önkormányzat</v>
      </c>
      <c r="K160" s="7">
        <f t="shared" si="128"/>
        <v>64500</v>
      </c>
      <c r="L160" s="184">
        <v>2027</v>
      </c>
      <c r="M160" s="184">
        <v>2036</v>
      </c>
      <c r="N160" s="13">
        <v>4500</v>
      </c>
      <c r="O160" s="8">
        <v>60000</v>
      </c>
      <c r="P160" s="8">
        <v>0</v>
      </c>
      <c r="R160" s="8">
        <v>4500</v>
      </c>
      <c r="S160" s="8">
        <v>0</v>
      </c>
      <c r="T160" s="8">
        <v>0</v>
      </c>
      <c r="U160" s="8">
        <v>0</v>
      </c>
      <c r="V160" s="8">
        <v>0</v>
      </c>
      <c r="W160" s="8">
        <v>0</v>
      </c>
      <c r="X160" s="8">
        <v>0</v>
      </c>
      <c r="Y160" s="8">
        <v>0</v>
      </c>
      <c r="Z160" s="8">
        <v>0</v>
      </c>
      <c r="AA160" s="8">
        <v>0</v>
      </c>
      <c r="AB160" s="8">
        <v>0</v>
      </c>
      <c r="AC160" s="7">
        <f t="shared" si="129"/>
        <v>4500</v>
      </c>
      <c r="AD160" s="3" t="str">
        <f t="shared" si="130"/>
        <v>A forrás egyenlő a költséggel (I.ütem).</v>
      </c>
      <c r="AF160" s="8">
        <v>1800</v>
      </c>
      <c r="AG160" s="8">
        <v>0</v>
      </c>
      <c r="AH160" s="8">
        <v>0</v>
      </c>
      <c r="AI160" s="8">
        <v>0</v>
      </c>
      <c r="AJ160" s="8">
        <v>0</v>
      </c>
      <c r="AK160" s="8">
        <v>0</v>
      </c>
      <c r="AL160" s="8">
        <v>0</v>
      </c>
      <c r="AM160" s="8">
        <v>0</v>
      </c>
      <c r="AN160" s="8">
        <v>0</v>
      </c>
      <c r="AO160" s="8">
        <v>0</v>
      </c>
      <c r="AP160" s="8">
        <v>0</v>
      </c>
      <c r="AQ160" s="7">
        <f t="shared" si="131"/>
        <v>1800</v>
      </c>
      <c r="AR160" s="183" t="s">
        <v>415</v>
      </c>
      <c r="AS160" s="3" t="str">
        <f t="shared" si="132"/>
        <v>Forráshiányos a feladat!</v>
      </c>
      <c r="AU160" s="185"/>
      <c r="AV160" s="185" t="s">
        <v>133</v>
      </c>
      <c r="AW160" s="186">
        <f>COUNTA($G$3:G160)</f>
        <v>157</v>
      </c>
      <c r="AY160" s="9">
        <f>VLOOKUP($G160,Összesítő!$B:$F,3,FALSE)</f>
        <v>4218</v>
      </c>
      <c r="AZ160" s="9">
        <f t="shared" si="133"/>
        <v>0</v>
      </c>
      <c r="BA160" s="5">
        <f t="shared" si="134"/>
        <v>1</v>
      </c>
      <c r="BB160" s="5" t="str">
        <f t="shared" si="135"/>
        <v>RH</v>
      </c>
      <c r="BC160" s="5">
        <f t="shared" si="136"/>
        <v>1</v>
      </c>
      <c r="BD160" s="5">
        <f t="shared" si="137"/>
        <v>0</v>
      </c>
      <c r="BE160" s="5">
        <f t="shared" si="138"/>
        <v>0</v>
      </c>
      <c r="BF160" s="9" t="str">
        <f t="shared" si="139"/>
        <v>A forrás egyenlő a költséggel (I.ütem).</v>
      </c>
      <c r="BG160" s="5">
        <f t="shared" si="140"/>
        <v>1</v>
      </c>
      <c r="BH160" s="5">
        <f t="shared" si="141"/>
        <v>1</v>
      </c>
      <c r="BI160" s="5">
        <f t="shared" si="142"/>
        <v>1</v>
      </c>
      <c r="BJ160" s="5">
        <f t="shared" si="143"/>
        <v>1</v>
      </c>
      <c r="BK160" s="5">
        <f t="shared" si="144"/>
        <v>1</v>
      </c>
      <c r="BL160" s="4" t="str">
        <f t="shared" si="145"/>
        <v>Forráshiányos a feladat!</v>
      </c>
      <c r="BM160" s="5">
        <f t="shared" si="146"/>
        <v>0</v>
      </c>
      <c r="BN160" s="5">
        <f t="shared" si="147"/>
        <v>1</v>
      </c>
      <c r="BO160" s="5">
        <f t="shared" si="148"/>
        <v>0</v>
      </c>
      <c r="BP160" s="5">
        <f t="shared" si="149"/>
        <v>0</v>
      </c>
      <c r="BQ160" s="5">
        <f t="shared" si="150"/>
        <v>0</v>
      </c>
      <c r="BR160" s="9">
        <f t="shared" si="151"/>
        <v>0</v>
      </c>
      <c r="BS160" s="5">
        <f t="shared" si="152"/>
        <v>0</v>
      </c>
      <c r="BT160" s="5">
        <f t="shared" si="153"/>
        <v>0</v>
      </c>
      <c r="BU160" s="5">
        <f t="shared" si="154"/>
        <v>1</v>
      </c>
      <c r="BV160" s="5">
        <f t="shared" si="155"/>
        <v>1</v>
      </c>
      <c r="BW160" s="5">
        <f t="shared" si="156"/>
        <v>1</v>
      </c>
      <c r="BX160" s="5">
        <f t="shared" si="157"/>
        <v>1</v>
      </c>
      <c r="BY160" s="5">
        <f t="shared" si="158"/>
        <v>1</v>
      </c>
      <c r="BZ160" s="5">
        <f t="shared" si="159"/>
        <v>1</v>
      </c>
      <c r="CA160" s="5">
        <f t="shared" si="160"/>
        <v>1</v>
      </c>
      <c r="CB160" s="5">
        <f t="shared" si="161"/>
        <v>1</v>
      </c>
      <c r="CC160" s="5">
        <f t="shared" si="162"/>
        <v>1</v>
      </c>
      <c r="CD160" s="5" t="str">
        <f t="shared" si="163"/>
        <v>?</v>
      </c>
      <c r="CE160" s="4" t="str">
        <f t="shared" si="164"/>
        <v>Kitöltés rendben!</v>
      </c>
      <c r="CF160" s="5">
        <f t="shared" si="165"/>
        <v>1</v>
      </c>
      <c r="CG160" s="5">
        <f t="shared" si="166"/>
        <v>1</v>
      </c>
      <c r="CH160" s="5">
        <f t="shared" si="167"/>
        <v>1</v>
      </c>
    </row>
    <row r="161" spans="1:86" s="2" customFormat="1" ht="31.5" hidden="1" x14ac:dyDescent="0.25">
      <c r="A161" s="1" t="str">
        <f t="shared" ref="A161:A228" si="195">IF($G161="","Nincs VKR kiválasztva!",CE161)</f>
        <v>Kitöltés rendben!</v>
      </c>
      <c r="B161" s="184">
        <v>2</v>
      </c>
      <c r="C161" s="183" t="s">
        <v>86</v>
      </c>
      <c r="D161" s="185" t="s">
        <v>440</v>
      </c>
      <c r="E161" s="185" t="s">
        <v>413</v>
      </c>
      <c r="F161" s="186" t="str">
        <f>VLOOKUP($G161,Összesítő!$B:$F,2,FALSE)</f>
        <v>21-21254-1-001-00-06</v>
      </c>
      <c r="G161" s="183" t="s">
        <v>322</v>
      </c>
      <c r="H161" s="186" t="str">
        <f>AY161&amp;"_"&amp;AW161&amp;"_FIV_"&amp;LEFT(Előlap!$B$6,4)</f>
        <v>4218_158_FIV_2026</v>
      </c>
      <c r="I161" s="186" t="str">
        <f>VLOOKUP($G161,Összesítő!$B:$F,5,FALSE)</f>
        <v>Szentpéterfa</v>
      </c>
      <c r="J161" s="186" t="str">
        <f>VLOOKUP($G161,Összesítő!$B:$F,4,FALSE)</f>
        <v>Szentpéterfa Községi Önkormányzat</v>
      </c>
      <c r="K161" s="7">
        <f t="shared" ref="K161:K228" si="196">N161+O161</f>
        <v>40000</v>
      </c>
      <c r="L161" s="184">
        <v>2027</v>
      </c>
      <c r="M161" s="184">
        <v>2036</v>
      </c>
      <c r="N161" s="13">
        <v>10000</v>
      </c>
      <c r="O161" s="8">
        <v>30000</v>
      </c>
      <c r="P161" s="8">
        <v>10000</v>
      </c>
      <c r="R161" s="8">
        <v>0</v>
      </c>
      <c r="S161" s="8">
        <v>0</v>
      </c>
      <c r="T161" s="8">
        <v>0</v>
      </c>
      <c r="U161" s="8">
        <v>0</v>
      </c>
      <c r="V161" s="8">
        <v>0</v>
      </c>
      <c r="W161" s="8">
        <v>10000</v>
      </c>
      <c r="X161" s="8">
        <v>0</v>
      </c>
      <c r="Y161" s="8">
        <v>0</v>
      </c>
      <c r="Z161" s="8">
        <v>0</v>
      </c>
      <c r="AA161" s="8">
        <v>0</v>
      </c>
      <c r="AB161" s="8">
        <v>0</v>
      </c>
      <c r="AC161" s="7">
        <f t="shared" ref="AC161:AC228" si="197">SUM(R161:AB161)</f>
        <v>10000</v>
      </c>
      <c r="AD161" s="3" t="str">
        <f t="shared" ref="AD161:AD228" si="198">IF($G161="","Nincs VKR kiválasztva!",IF(BA161=0,"Hiányos kitöltés!",BF161))</f>
        <v>A forrás egyenlő a költséggel (I.ütem).</v>
      </c>
      <c r="AF161" s="8">
        <v>1000</v>
      </c>
      <c r="AG161" s="8">
        <v>0</v>
      </c>
      <c r="AH161" s="8">
        <v>0</v>
      </c>
      <c r="AI161" s="8">
        <v>0</v>
      </c>
      <c r="AJ161" s="8">
        <v>0</v>
      </c>
      <c r="AK161" s="8">
        <v>0</v>
      </c>
      <c r="AL161" s="8">
        <v>0</v>
      </c>
      <c r="AM161" s="8">
        <v>0</v>
      </c>
      <c r="AN161" s="8">
        <v>0</v>
      </c>
      <c r="AO161" s="8">
        <v>0</v>
      </c>
      <c r="AP161" s="8">
        <v>0</v>
      </c>
      <c r="AQ161" s="7">
        <f t="shared" ref="AQ161:AQ228" si="199">SUM(AF161:AP161)</f>
        <v>1000</v>
      </c>
      <c r="AR161" s="183" t="s">
        <v>415</v>
      </c>
      <c r="AS161" s="3" t="str">
        <f t="shared" ref="AS161:AS228" si="200">IF($G161="","Nincs VKR kiválasztva!",IF($BA161=0,"Hiányos kitöltés!",IF($BN161=0,"Nem hosszútávú a feladat.",$BL161)))</f>
        <v>Forráshiányos a feladat!</v>
      </c>
      <c r="AU161" s="185"/>
      <c r="AV161" s="185" t="s">
        <v>133</v>
      </c>
      <c r="AW161" s="186">
        <f>COUNTA($G$3:G161)</f>
        <v>158</v>
      </c>
      <c r="AY161" s="9">
        <f>VLOOKUP($G161,Összesítő!$B:$F,3,FALSE)</f>
        <v>4218</v>
      </c>
      <c r="AZ161" s="9">
        <f t="shared" ref="AZ161:AZ228" si="201">LEN($AU161)</f>
        <v>0</v>
      </c>
      <c r="BA161" s="5">
        <f t="shared" ref="BA161:BA228" si="202">IF(OR($B161="",$C161="",$D161="",$E161="",$F161="",$L161="",$M161="",$N161="",$O161="",$P161=""),0,1)</f>
        <v>1</v>
      </c>
      <c r="BB161" s="5" t="str">
        <f t="shared" ref="BB161:BB228" si="203">IF($F161="",0,IF(AND($L161=2027,$M161=2027),"R",IF(AND($L161=2027,$M161&gt;2027),"RH",IF(AND($L161&gt;2027,$M161&gt;2027),"H","x"))))</f>
        <v>RH</v>
      </c>
      <c r="BC161" s="5">
        <f t="shared" ref="BC161:BC228" si="204">IF(OR(BB161="R",BB161="RH"),1,0)</f>
        <v>1</v>
      </c>
      <c r="BD161" s="5">
        <f t="shared" ref="BD161:BD228" si="205">IF(AND($BB161="R",$O161&gt;0),1,IF(AND($BB161="H",$N161&gt;0),1,0))</f>
        <v>0</v>
      </c>
      <c r="BE161" s="5">
        <f t="shared" ref="BE161:BE228" si="206">IF($AC161&lt;$N161,1,IF($AC161=$N161,0))</f>
        <v>0</v>
      </c>
      <c r="BF161" s="9" t="str">
        <f t="shared" ref="BF161:BF228" si="207">IF($L161&gt;2027,"Nem rövidtávú a feladat.",IF($BE161=1,"Az I. ütem nem lehet forráshiányos!",IF($AC161&gt;$N161,"Többlet forrást jelölt meg az I.ütemnél! Kérjük, a többletet az 'Osszesito' fülön tüntesse fel!",IF($AC161=$N161,"A forrás egyenlő a költséggel (I.ütem).",0))))</f>
        <v>A forrás egyenlő a költséggel (I.ütem).</v>
      </c>
      <c r="BG161" s="5">
        <f t="shared" ref="BG161:BG228" si="208">IF(AND($R161&lt;&gt;"",$S161&lt;&gt;"",$T161&lt;&gt;"",$U161&lt;&gt;"",$V161&lt;&gt;"",$W161&lt;&gt;"",$X161&lt;&gt;"",$Y161&lt;&gt;"",$Z161&lt;&gt;"",$AA161&lt;&gt;"",$AB161&lt;&gt;""),1,0)</f>
        <v>1</v>
      </c>
      <c r="BH161" s="5">
        <f t="shared" ref="BH161:BH228" si="209">IF(AND($BG161=1,$N161=$AC161),1,0)</f>
        <v>1</v>
      </c>
      <c r="BI161" s="5">
        <f t="shared" ref="BI161:BI228" si="210">IF($AQ161&lt;$O161,1,0)</f>
        <v>1</v>
      </c>
      <c r="BJ161" s="5">
        <f t="shared" ref="BJ161:BJ228" si="211">IF(AND($AF161&lt;&gt;"",$AG161&lt;&gt;"",$AH161&lt;&gt;"",$AI161&lt;&gt;"",$AJ161&lt;&gt;"",$AK161&lt;&gt;"",$AL161&lt;&gt;"",$AM161&lt;&gt;"",$AN161&lt;&gt;"",$AO161&lt;&gt;"",$AP161&lt;&gt;""),1,0)</f>
        <v>1</v>
      </c>
      <c r="BK161" s="5">
        <f t="shared" ref="BK161:BK228" si="212">IF(AND($BJ161=1,$O161=$AQ161),1,IF(AND($BJ161=1,$O161&gt;$AQ161,AR161="igen"),1,0))</f>
        <v>1</v>
      </c>
      <c r="BL161" s="4" t="str">
        <f t="shared" ref="BL161:BL228" si="213">IF($M161&lt;2028,"Nem hosszútávú a feladat.",IF(AND($BI161=1,$AR161="nem"),"Forráshiányos a feladat? Jelölje az AR-oszlopban!",IF(AND($BI161=0,$AR161="igen"),"Forráshiányosnak jelölte a feladat az AR-oszlopban, de a forrás költség adatok alapnján nem az!",IF(AND($BI161=1,$AR161="igen"),"Forráshiányos a feladat!",IF($AQ161&gt;$O161,"Többlet forrást jelölt meg az II.ütemnél! Kérjük, a többletet az 'Osszesito' fülön tüntesse fel!",IF($AQ161=$O161,"A forrás egyenlő a költséggel (II.ütem).",0))))))</f>
        <v>Forráshiányos a feladat!</v>
      </c>
      <c r="BM161" s="5">
        <f t="shared" ref="BM161:BM228" si="214">IF($M161&lt;2028,1,0)</f>
        <v>0</v>
      </c>
      <c r="BN161" s="5">
        <f t="shared" ref="BN161:BN228" si="215">IF($M161&gt;2027,1,0)</f>
        <v>1</v>
      </c>
      <c r="BO161" s="5">
        <f t="shared" ref="BO161:BO228" si="216">IF(AND($BM161=1,$N161=0),1,0)</f>
        <v>0</v>
      </c>
      <c r="BP161" s="5">
        <f t="shared" ref="BP161:BP228" si="217">IF(AND($BN161=1,$O161=0),1,0)</f>
        <v>0</v>
      </c>
      <c r="BQ161" s="5">
        <f t="shared" ref="BQ161:BQ228" si="218">IF(AND($BB161="R",$N161=0,$AZ161&gt;29),1,IF(AND($BB161="RH",$N161=0,$AZ161&gt;29),1,0))</f>
        <v>0</v>
      </c>
      <c r="BR161" s="9">
        <f t="shared" ref="BR161:BR228" si="219">IF($BN161=0,"Nincs hosszútávú terv!",IF(AND($BB161="H",$O161=0,$AZ161=0),"Nullás a hosszútávú feladat és nincs hozzá indoklás!",IF(AND($BB161="RH",$O161=0,$AZ161=0),"Nullás a hosszútávú feladat és nincs hozzá indoklás!",IF(AND($BB161="R",$O161=0,$AZ161&lt;300),"Nullás a hosszútávú feladat és rövid hozzá az indoklás!",IF(AND($BB161="RH",$O161=0,$AZ161&lt;300),"Nullás a hosszútávú feladat és rövid hozzá az indoklás!",0)))))</f>
        <v>0</v>
      </c>
      <c r="BS161" s="5">
        <f t="shared" ref="BS161:BS228" si="220">IF(AND($BB161="R",$N161=0,$AZ161&gt;29),1,IF(AND($BB161="RH",$N161=0,$AZ161&gt;29),1,0))</f>
        <v>0</v>
      </c>
      <c r="BT161" s="5">
        <f t="shared" ref="BT161:BT228" si="221">IF(AND($BB161="H",$O161=0,$AZ161&gt;29),1,IF(AND($BB161="RH",$O161=0,$AZ161&gt;29),1,0))</f>
        <v>0</v>
      </c>
      <c r="BU161" s="5">
        <f t="shared" ref="BU161:BU228" si="222">IF($B161="",0,1)</f>
        <v>1</v>
      </c>
      <c r="BV161" s="5">
        <f t="shared" ref="BV161:BV228" si="223">IF($C161="",0,1)</f>
        <v>1</v>
      </c>
      <c r="BW161" s="5">
        <f t="shared" ref="BW161:BW228" si="224">IF($D161="",0,1)</f>
        <v>1</v>
      </c>
      <c r="BX161" s="5">
        <f t="shared" ref="BX161:BX228" si="225">IF($E161="",0,1)</f>
        <v>1</v>
      </c>
      <c r="BY161" s="5">
        <f t="shared" ref="BY161:BY228" si="226">IF($L161="",0,1)</f>
        <v>1</v>
      </c>
      <c r="BZ161" s="5">
        <f t="shared" ref="BZ161:BZ228" si="227">IF($M161="",0,1)</f>
        <v>1</v>
      </c>
      <c r="CA161" s="5">
        <f t="shared" ref="CA161:CA228" si="228">IF($N161="",0,1)</f>
        <v>1</v>
      </c>
      <c r="CB161" s="5">
        <f t="shared" ref="CB161:CB228" si="229">IF($O161="",0,1)</f>
        <v>1</v>
      </c>
      <c r="CC161" s="5">
        <f t="shared" ref="CC161:CC228" si="230">IF($P161="",0,1)</f>
        <v>1</v>
      </c>
      <c r="CD161" s="5" t="str">
        <f t="shared" ref="CD161:CD228" si="231">IF(AND($BA161=0,$BU161=0),"Hiányos kitöltés! (B-oszlop üres)",IF(AND($BA161=0,$BV161=0),"Hiányos kitöltés! (C-oszlop üres)",IF(AND($BA161=0,$BW161=0),"Hiányos kitöltés! (D-oszlop üres)",IF(AND($BA161=0,$BX161=0),"Hiányos kitöltés! (E-oszlop üres)",IF(AND($BA161=0,$BY161=0),"Hiányos kitöltés! (L-oszlop üres)",IF(AND($BA161=0,$BZ161=0),"Hiányos kitöltés! (M-oszlop üres)",IF(AND($BA161=0,$CA161=0),"Hiányos kitöltés! (N-oszlop üres)",IF(AND($BA161=0,$CB161=0),"Hiányos kitöltés! (O-oszlop üres)",IF(AND($BA161=0,$CC161=0),"Hiányos kitöltés! (P-oszlop üres)",IF(AND($BA161=0,$BG161=0),"Hiányos kitöltés! (I.ütem forrása hiányos!","?"))))))))))</f>
        <v>?</v>
      </c>
      <c r="CE161" s="4" t="str">
        <f t="shared" ref="CE161:CE228" si="232">IF($BA161=0,$CD161,IF($BG161=0,"I. ütem forrása nincs kitöltve!",IF($BJ161=0,"II. ütem forrása nincs kitöltve!",IF($BD161=1,"Költségek üteme nem megfelelő (az időtartam és a költség üteme eltér)!",IF(AND(BH161=0,$BA161=1,$BJ161=1,$BD161=1),"Kötelező cellák kitöltve, de az I. ütem forrása hibás!",IF(AND(BJ161=0,$BA161=1,$BJ161=1,$BD161=1),"Kötelező cellák kitöltve, de a II. ütem forrása hibás!",IF(AND($BO161=1,$AZ161&lt;30),"Nullás a rövidtávú feladat és rövid (hiányzik) a hozzá tartozó indoklás!",IF(AND($BP161=1,$AZ161&lt;30),"Nullás a hosszútávú feladat és rövid (hiányzik) a hozzá tartozó indoklás!",IF(AND(BN161=1,C161="2011_RENDKÍVÜLI"),"II. ütemre nem tervezhet Rendkívüli feladatot!",IF(BH161=0,AD161,IF(BK161=0,AS161,IF(AND(BC161=1,$P161&gt;$N161),"EM rendelet 2. melléklet terhére elszámolt költség nem lehet nagyobb az I. ütemre tervezett tényleges költségnél!",IF($AC161&gt;$N161,"Többlet forrást jelölt meg az I. ütemnél! A forrás ne legyen több a költségnél.",IF($AQ161&gt;$O161,"Többlet forrást jelölt meg a II. ütemnél! A forrás ne legyen több a költségnél.","Kitöltés rendben!"))))))))))))))</f>
        <v>Kitöltés rendben!</v>
      </c>
      <c r="CF161" s="5">
        <f t="shared" ref="CF161:CF228" si="233">IF(A161="Kitöltés rendben!",1,0)</f>
        <v>1</v>
      </c>
      <c r="CG161" s="5">
        <f t="shared" ref="CG161:CG228" si="234">IF(AND($BB161="R",$CF161=1),1,IF(AND($BB161="RH",$CF161=1),1,0))</f>
        <v>1</v>
      </c>
      <c r="CH161" s="5">
        <f t="shared" ref="CH161:CH228" si="235">IF(AND($BB161="H",$CF161=1),1,IF(AND($BB161="RH",$CF161=1),1,0))</f>
        <v>1</v>
      </c>
    </row>
    <row r="162" spans="1:86" s="2" customFormat="1" ht="30" hidden="1" x14ac:dyDescent="0.25">
      <c r="A162" s="1" t="str">
        <f t="shared" si="195"/>
        <v>Kitöltés rendben!</v>
      </c>
      <c r="B162" s="184">
        <v>2</v>
      </c>
      <c r="C162" s="183" t="s">
        <v>101</v>
      </c>
      <c r="D162" s="185" t="s">
        <v>441</v>
      </c>
      <c r="E162" s="185" t="s">
        <v>413</v>
      </c>
      <c r="F162" s="186" t="str">
        <f>VLOOKUP($G162,Összesítő!$B:$F,2,FALSE)</f>
        <v>21-21254-1-001-00-06</v>
      </c>
      <c r="G162" s="183" t="s">
        <v>322</v>
      </c>
      <c r="H162" s="186" t="str">
        <f>AY162&amp;"_"&amp;AW162&amp;"_FIV_"&amp;LEFT(Előlap!$B$6,4)</f>
        <v>4218_159_FIV_2026</v>
      </c>
      <c r="I162" s="186" t="str">
        <f>VLOOKUP($G162,Összesítő!$B:$F,5,FALSE)</f>
        <v>Szentpéterfa</v>
      </c>
      <c r="J162" s="186" t="str">
        <f>VLOOKUP($G162,Összesítő!$B:$F,4,FALSE)</f>
        <v>Szentpéterfa Községi Önkormányzat</v>
      </c>
      <c r="K162" s="7">
        <f t="shared" si="196"/>
        <v>30000</v>
      </c>
      <c r="L162" s="184">
        <v>2028</v>
      </c>
      <c r="M162" s="184">
        <v>2036</v>
      </c>
      <c r="N162" s="13">
        <v>0</v>
      </c>
      <c r="O162" s="8">
        <v>30000</v>
      </c>
      <c r="P162" s="8">
        <v>0</v>
      </c>
      <c r="R162" s="8">
        <v>0</v>
      </c>
      <c r="S162" s="8">
        <v>0</v>
      </c>
      <c r="T162" s="8">
        <v>0</v>
      </c>
      <c r="U162" s="8">
        <v>0</v>
      </c>
      <c r="V162" s="8">
        <v>0</v>
      </c>
      <c r="W162" s="8">
        <v>0</v>
      </c>
      <c r="X162" s="8">
        <v>0</v>
      </c>
      <c r="Y162" s="8">
        <v>0</v>
      </c>
      <c r="Z162" s="8">
        <v>0</v>
      </c>
      <c r="AA162" s="8">
        <v>0</v>
      </c>
      <c r="AB162" s="8">
        <v>0</v>
      </c>
      <c r="AC162" s="7">
        <f t="shared" si="197"/>
        <v>0</v>
      </c>
      <c r="AD162" s="3" t="str">
        <f t="shared" si="198"/>
        <v>Nem rövidtávú a feladat.</v>
      </c>
      <c r="AF162" s="8">
        <v>1000</v>
      </c>
      <c r="AG162" s="8">
        <v>0</v>
      </c>
      <c r="AH162" s="8">
        <v>0</v>
      </c>
      <c r="AI162" s="8">
        <v>0</v>
      </c>
      <c r="AJ162" s="8">
        <v>0</v>
      </c>
      <c r="AK162" s="8">
        <v>0</v>
      </c>
      <c r="AL162" s="8">
        <v>0</v>
      </c>
      <c r="AM162" s="8">
        <v>0</v>
      </c>
      <c r="AN162" s="8">
        <v>0</v>
      </c>
      <c r="AO162" s="8">
        <v>0</v>
      </c>
      <c r="AP162" s="8">
        <v>0</v>
      </c>
      <c r="AQ162" s="7">
        <f t="shared" si="199"/>
        <v>1000</v>
      </c>
      <c r="AR162" s="183" t="s">
        <v>415</v>
      </c>
      <c r="AS162" s="3" t="str">
        <f t="shared" si="200"/>
        <v>Forráshiányos a feladat!</v>
      </c>
      <c r="AU162" s="185"/>
      <c r="AV162" s="185" t="s">
        <v>133</v>
      </c>
      <c r="AW162" s="186">
        <f>COUNTA($G$3:G162)</f>
        <v>159</v>
      </c>
      <c r="AY162" s="9">
        <f>VLOOKUP($G162,Összesítő!$B:$F,3,FALSE)</f>
        <v>4218</v>
      </c>
      <c r="AZ162" s="9">
        <f t="shared" si="201"/>
        <v>0</v>
      </c>
      <c r="BA162" s="5">
        <f t="shared" si="202"/>
        <v>1</v>
      </c>
      <c r="BB162" s="5" t="str">
        <f t="shared" si="203"/>
        <v>H</v>
      </c>
      <c r="BC162" s="5">
        <f t="shared" si="204"/>
        <v>0</v>
      </c>
      <c r="BD162" s="5">
        <f t="shared" si="205"/>
        <v>0</v>
      </c>
      <c r="BE162" s="5">
        <f t="shared" si="206"/>
        <v>0</v>
      </c>
      <c r="BF162" s="9" t="str">
        <f t="shared" si="207"/>
        <v>Nem rövidtávú a feladat.</v>
      </c>
      <c r="BG162" s="5">
        <f t="shared" si="208"/>
        <v>1</v>
      </c>
      <c r="BH162" s="5">
        <f t="shared" si="209"/>
        <v>1</v>
      </c>
      <c r="BI162" s="5">
        <f t="shared" si="210"/>
        <v>1</v>
      </c>
      <c r="BJ162" s="5">
        <f t="shared" si="211"/>
        <v>1</v>
      </c>
      <c r="BK162" s="5">
        <f t="shared" si="212"/>
        <v>1</v>
      </c>
      <c r="BL162" s="4" t="str">
        <f t="shared" si="213"/>
        <v>Forráshiányos a feladat!</v>
      </c>
      <c r="BM162" s="5">
        <f t="shared" si="214"/>
        <v>0</v>
      </c>
      <c r="BN162" s="5">
        <f t="shared" si="215"/>
        <v>1</v>
      </c>
      <c r="BO162" s="5">
        <f t="shared" si="216"/>
        <v>0</v>
      </c>
      <c r="BP162" s="5">
        <f t="shared" si="217"/>
        <v>0</v>
      </c>
      <c r="BQ162" s="5">
        <f t="shared" si="218"/>
        <v>0</v>
      </c>
      <c r="BR162" s="9">
        <f t="shared" si="219"/>
        <v>0</v>
      </c>
      <c r="BS162" s="5">
        <f t="shared" si="220"/>
        <v>0</v>
      </c>
      <c r="BT162" s="5">
        <f t="shared" si="221"/>
        <v>0</v>
      </c>
      <c r="BU162" s="5">
        <f t="shared" si="222"/>
        <v>1</v>
      </c>
      <c r="BV162" s="5">
        <f t="shared" si="223"/>
        <v>1</v>
      </c>
      <c r="BW162" s="5">
        <f t="shared" si="224"/>
        <v>1</v>
      </c>
      <c r="BX162" s="5">
        <f t="shared" si="225"/>
        <v>1</v>
      </c>
      <c r="BY162" s="5">
        <f t="shared" si="226"/>
        <v>1</v>
      </c>
      <c r="BZ162" s="5">
        <f t="shared" si="227"/>
        <v>1</v>
      </c>
      <c r="CA162" s="5">
        <f t="shared" si="228"/>
        <v>1</v>
      </c>
      <c r="CB162" s="5">
        <f t="shared" si="229"/>
        <v>1</v>
      </c>
      <c r="CC162" s="5">
        <f t="shared" si="230"/>
        <v>1</v>
      </c>
      <c r="CD162" s="5" t="str">
        <f t="shared" si="231"/>
        <v>?</v>
      </c>
      <c r="CE162" s="4" t="str">
        <f t="shared" si="232"/>
        <v>Kitöltés rendben!</v>
      </c>
      <c r="CF162" s="5">
        <f t="shared" si="233"/>
        <v>1</v>
      </c>
      <c r="CG162" s="5">
        <f t="shared" si="234"/>
        <v>0</v>
      </c>
      <c r="CH162" s="5">
        <f t="shared" si="235"/>
        <v>1</v>
      </c>
    </row>
    <row r="163" spans="1:86" s="2" customFormat="1" ht="30" hidden="1" x14ac:dyDescent="0.25">
      <c r="A163" s="1" t="str">
        <f t="shared" si="195"/>
        <v>Kitöltés rendben!</v>
      </c>
      <c r="B163" s="184">
        <v>2</v>
      </c>
      <c r="C163" s="183" t="s">
        <v>37</v>
      </c>
      <c r="D163" s="185" t="s">
        <v>442</v>
      </c>
      <c r="E163" s="185" t="s">
        <v>413</v>
      </c>
      <c r="F163" s="186" t="str">
        <f>VLOOKUP($G163,Összesítő!$B:$F,2,FALSE)</f>
        <v>21-21254-1-001-00-06</v>
      </c>
      <c r="G163" s="183" t="s">
        <v>322</v>
      </c>
      <c r="H163" s="186" t="str">
        <f>AY163&amp;"_"&amp;AW163&amp;"_FIV_"&amp;LEFT(Előlap!$B$6,4)</f>
        <v>4218_160_FIV_2026</v>
      </c>
      <c r="I163" s="186" t="str">
        <f>VLOOKUP($G163,Összesítő!$B:$F,5,FALSE)</f>
        <v>Szentpéterfa</v>
      </c>
      <c r="J163" s="186" t="str">
        <f>VLOOKUP($G163,Összesítő!$B:$F,4,FALSE)</f>
        <v>Szentpéterfa Községi Önkormányzat</v>
      </c>
      <c r="K163" s="7">
        <f t="shared" si="196"/>
        <v>50000</v>
      </c>
      <c r="L163" s="184">
        <v>2028</v>
      </c>
      <c r="M163" s="184">
        <v>2036</v>
      </c>
      <c r="N163" s="13">
        <v>0</v>
      </c>
      <c r="O163" s="8">
        <v>50000</v>
      </c>
      <c r="P163" s="8">
        <v>0</v>
      </c>
      <c r="R163" s="8">
        <v>0</v>
      </c>
      <c r="S163" s="8">
        <v>0</v>
      </c>
      <c r="T163" s="8">
        <v>0</v>
      </c>
      <c r="U163" s="8">
        <v>0</v>
      </c>
      <c r="V163" s="8">
        <v>0</v>
      </c>
      <c r="W163" s="8">
        <v>0</v>
      </c>
      <c r="X163" s="8">
        <v>0</v>
      </c>
      <c r="Y163" s="8">
        <v>0</v>
      </c>
      <c r="Z163" s="8">
        <v>0</v>
      </c>
      <c r="AA163" s="8">
        <v>0</v>
      </c>
      <c r="AB163" s="8">
        <v>0</v>
      </c>
      <c r="AC163" s="7">
        <f t="shared" si="197"/>
        <v>0</v>
      </c>
      <c r="AD163" s="3" t="str">
        <f t="shared" si="198"/>
        <v>Nem rövidtávú a feladat.</v>
      </c>
      <c r="AF163" s="8">
        <v>1500</v>
      </c>
      <c r="AG163" s="8">
        <v>0</v>
      </c>
      <c r="AH163" s="8">
        <v>0</v>
      </c>
      <c r="AI163" s="8">
        <v>0</v>
      </c>
      <c r="AJ163" s="8">
        <v>0</v>
      </c>
      <c r="AK163" s="8">
        <v>0</v>
      </c>
      <c r="AL163" s="8">
        <v>0</v>
      </c>
      <c r="AM163" s="8">
        <v>0</v>
      </c>
      <c r="AN163" s="8">
        <v>0</v>
      </c>
      <c r="AO163" s="8">
        <v>0</v>
      </c>
      <c r="AP163" s="8">
        <v>0</v>
      </c>
      <c r="AQ163" s="7">
        <f t="shared" si="199"/>
        <v>1500</v>
      </c>
      <c r="AR163" s="183" t="s">
        <v>415</v>
      </c>
      <c r="AS163" s="3" t="str">
        <f t="shared" si="200"/>
        <v>Forráshiányos a feladat!</v>
      </c>
      <c r="AU163" s="185"/>
      <c r="AV163" s="185" t="s">
        <v>133</v>
      </c>
      <c r="AW163" s="186">
        <f>COUNTA($G$3:G163)</f>
        <v>160</v>
      </c>
      <c r="AY163" s="9">
        <f>VLOOKUP($G163,Összesítő!$B:$F,3,FALSE)</f>
        <v>4218</v>
      </c>
      <c r="AZ163" s="9">
        <f t="shared" si="201"/>
        <v>0</v>
      </c>
      <c r="BA163" s="5">
        <f t="shared" si="202"/>
        <v>1</v>
      </c>
      <c r="BB163" s="5" t="str">
        <f t="shared" si="203"/>
        <v>H</v>
      </c>
      <c r="BC163" s="5">
        <f t="shared" si="204"/>
        <v>0</v>
      </c>
      <c r="BD163" s="5">
        <f t="shared" si="205"/>
        <v>0</v>
      </c>
      <c r="BE163" s="5">
        <f t="shared" si="206"/>
        <v>0</v>
      </c>
      <c r="BF163" s="9" t="str">
        <f t="shared" si="207"/>
        <v>Nem rövidtávú a feladat.</v>
      </c>
      <c r="BG163" s="5">
        <f t="shared" si="208"/>
        <v>1</v>
      </c>
      <c r="BH163" s="5">
        <f t="shared" si="209"/>
        <v>1</v>
      </c>
      <c r="BI163" s="5">
        <f t="shared" si="210"/>
        <v>1</v>
      </c>
      <c r="BJ163" s="5">
        <f t="shared" si="211"/>
        <v>1</v>
      </c>
      <c r="BK163" s="5">
        <f t="shared" si="212"/>
        <v>1</v>
      </c>
      <c r="BL163" s="4" t="str">
        <f t="shared" si="213"/>
        <v>Forráshiányos a feladat!</v>
      </c>
      <c r="BM163" s="5">
        <f t="shared" si="214"/>
        <v>0</v>
      </c>
      <c r="BN163" s="5">
        <f t="shared" si="215"/>
        <v>1</v>
      </c>
      <c r="BO163" s="5">
        <f t="shared" si="216"/>
        <v>0</v>
      </c>
      <c r="BP163" s="5">
        <f t="shared" si="217"/>
        <v>0</v>
      </c>
      <c r="BQ163" s="5">
        <f t="shared" si="218"/>
        <v>0</v>
      </c>
      <c r="BR163" s="9">
        <f t="shared" si="219"/>
        <v>0</v>
      </c>
      <c r="BS163" s="5">
        <f t="shared" si="220"/>
        <v>0</v>
      </c>
      <c r="BT163" s="5">
        <f t="shared" si="221"/>
        <v>0</v>
      </c>
      <c r="BU163" s="5">
        <f t="shared" si="222"/>
        <v>1</v>
      </c>
      <c r="BV163" s="5">
        <f t="shared" si="223"/>
        <v>1</v>
      </c>
      <c r="BW163" s="5">
        <f t="shared" si="224"/>
        <v>1</v>
      </c>
      <c r="BX163" s="5">
        <f t="shared" si="225"/>
        <v>1</v>
      </c>
      <c r="BY163" s="5">
        <f t="shared" si="226"/>
        <v>1</v>
      </c>
      <c r="BZ163" s="5">
        <f t="shared" si="227"/>
        <v>1</v>
      </c>
      <c r="CA163" s="5">
        <f t="shared" si="228"/>
        <v>1</v>
      </c>
      <c r="CB163" s="5">
        <f t="shared" si="229"/>
        <v>1</v>
      </c>
      <c r="CC163" s="5">
        <f t="shared" si="230"/>
        <v>1</v>
      </c>
      <c r="CD163" s="5" t="str">
        <f t="shared" si="231"/>
        <v>?</v>
      </c>
      <c r="CE163" s="4" t="str">
        <f t="shared" si="232"/>
        <v>Kitöltés rendben!</v>
      </c>
      <c r="CF163" s="5">
        <f t="shared" si="233"/>
        <v>1</v>
      </c>
      <c r="CG163" s="5">
        <f t="shared" si="234"/>
        <v>0</v>
      </c>
      <c r="CH163" s="5">
        <f t="shared" si="235"/>
        <v>1</v>
      </c>
    </row>
    <row r="164" spans="1:86" s="2" customFormat="1" ht="30" hidden="1" x14ac:dyDescent="0.25">
      <c r="A164" s="1" t="str">
        <f t="shared" si="195"/>
        <v>Kitöltés rendben!</v>
      </c>
      <c r="B164" s="184">
        <v>2</v>
      </c>
      <c r="C164" s="183" t="s">
        <v>50</v>
      </c>
      <c r="D164" s="185" t="s">
        <v>463</v>
      </c>
      <c r="E164" s="185" t="s">
        <v>413</v>
      </c>
      <c r="F164" s="186" t="str">
        <f>VLOOKUP($G164,Összesítő!$B:$F,2,FALSE)</f>
        <v>21-21254-1-001-00-06</v>
      </c>
      <c r="G164" s="183" t="s">
        <v>322</v>
      </c>
      <c r="H164" s="186" t="str">
        <f>AY164&amp;"_"&amp;AW164&amp;"_FIV_"&amp;LEFT(Előlap!$B$6,4)</f>
        <v>4218_161_FIV_2026</v>
      </c>
      <c r="I164" s="186" t="str">
        <f>VLOOKUP($G164,Összesítő!$B:$F,5,FALSE)</f>
        <v>Szentpéterfa</v>
      </c>
      <c r="J164" s="186" t="str">
        <f>VLOOKUP($G164,Összesítő!$B:$F,4,FALSE)</f>
        <v>Szentpéterfa Községi Önkormányzat</v>
      </c>
      <c r="K164" s="7">
        <f t="shared" si="196"/>
        <v>10000</v>
      </c>
      <c r="L164" s="184">
        <v>2028</v>
      </c>
      <c r="M164" s="184">
        <v>2036</v>
      </c>
      <c r="N164" s="13">
        <v>0</v>
      </c>
      <c r="O164" s="8">
        <v>10000</v>
      </c>
      <c r="P164" s="8">
        <v>0</v>
      </c>
      <c r="R164" s="8">
        <v>0</v>
      </c>
      <c r="S164" s="8">
        <v>0</v>
      </c>
      <c r="T164" s="8">
        <v>0</v>
      </c>
      <c r="U164" s="8">
        <v>0</v>
      </c>
      <c r="V164" s="8">
        <v>0</v>
      </c>
      <c r="W164" s="8">
        <v>0</v>
      </c>
      <c r="X164" s="8">
        <v>0</v>
      </c>
      <c r="Y164" s="8">
        <v>0</v>
      </c>
      <c r="Z164" s="8">
        <v>0</v>
      </c>
      <c r="AA164" s="8">
        <v>0</v>
      </c>
      <c r="AB164" s="8">
        <v>0</v>
      </c>
      <c r="AC164" s="7">
        <f t="shared" si="197"/>
        <v>0</v>
      </c>
      <c r="AD164" s="3" t="str">
        <f t="shared" si="198"/>
        <v>Nem rövidtávú a feladat.</v>
      </c>
      <c r="AF164" s="8">
        <v>280</v>
      </c>
      <c r="AG164" s="8">
        <v>0</v>
      </c>
      <c r="AH164" s="8">
        <v>0</v>
      </c>
      <c r="AI164" s="8">
        <v>0</v>
      </c>
      <c r="AJ164" s="8">
        <v>0</v>
      </c>
      <c r="AK164" s="8">
        <v>0</v>
      </c>
      <c r="AL164" s="8">
        <v>0</v>
      </c>
      <c r="AM164" s="8">
        <v>0</v>
      </c>
      <c r="AN164" s="8">
        <v>0</v>
      </c>
      <c r="AO164" s="8">
        <v>0</v>
      </c>
      <c r="AP164" s="8">
        <v>0</v>
      </c>
      <c r="AQ164" s="7">
        <f t="shared" si="199"/>
        <v>280</v>
      </c>
      <c r="AR164" s="183" t="s">
        <v>415</v>
      </c>
      <c r="AS164" s="3" t="str">
        <f t="shared" si="200"/>
        <v>Forráshiányos a feladat!</v>
      </c>
      <c r="AU164" s="185"/>
      <c r="AV164" s="185" t="s">
        <v>133</v>
      </c>
      <c r="AW164" s="186">
        <f>COUNTA($G$3:G164)</f>
        <v>161</v>
      </c>
      <c r="AY164" s="9">
        <f>VLOOKUP($G164,Összesítő!$B:$F,3,FALSE)</f>
        <v>4218</v>
      </c>
      <c r="AZ164" s="9">
        <f t="shared" si="201"/>
        <v>0</v>
      </c>
      <c r="BA164" s="5">
        <f t="shared" si="202"/>
        <v>1</v>
      </c>
      <c r="BB164" s="5" t="str">
        <f t="shared" si="203"/>
        <v>H</v>
      </c>
      <c r="BC164" s="5">
        <f t="shared" si="204"/>
        <v>0</v>
      </c>
      <c r="BD164" s="5">
        <f t="shared" si="205"/>
        <v>0</v>
      </c>
      <c r="BE164" s="5">
        <f t="shared" si="206"/>
        <v>0</v>
      </c>
      <c r="BF164" s="9" t="str">
        <f t="shared" si="207"/>
        <v>Nem rövidtávú a feladat.</v>
      </c>
      <c r="BG164" s="5">
        <f t="shared" si="208"/>
        <v>1</v>
      </c>
      <c r="BH164" s="5">
        <f t="shared" si="209"/>
        <v>1</v>
      </c>
      <c r="BI164" s="5">
        <f t="shared" si="210"/>
        <v>1</v>
      </c>
      <c r="BJ164" s="5">
        <f t="shared" si="211"/>
        <v>1</v>
      </c>
      <c r="BK164" s="5">
        <f t="shared" si="212"/>
        <v>1</v>
      </c>
      <c r="BL164" s="4" t="str">
        <f t="shared" si="213"/>
        <v>Forráshiányos a feladat!</v>
      </c>
      <c r="BM164" s="5">
        <f t="shared" si="214"/>
        <v>0</v>
      </c>
      <c r="BN164" s="5">
        <f t="shared" si="215"/>
        <v>1</v>
      </c>
      <c r="BO164" s="5">
        <f t="shared" si="216"/>
        <v>0</v>
      </c>
      <c r="BP164" s="5">
        <f t="shared" si="217"/>
        <v>0</v>
      </c>
      <c r="BQ164" s="5">
        <f t="shared" si="218"/>
        <v>0</v>
      </c>
      <c r="BR164" s="9">
        <f t="shared" si="219"/>
        <v>0</v>
      </c>
      <c r="BS164" s="5">
        <f t="shared" si="220"/>
        <v>0</v>
      </c>
      <c r="BT164" s="5">
        <f t="shared" si="221"/>
        <v>0</v>
      </c>
      <c r="BU164" s="5">
        <f t="shared" si="222"/>
        <v>1</v>
      </c>
      <c r="BV164" s="5">
        <f t="shared" si="223"/>
        <v>1</v>
      </c>
      <c r="BW164" s="5">
        <f t="shared" si="224"/>
        <v>1</v>
      </c>
      <c r="BX164" s="5">
        <f t="shared" si="225"/>
        <v>1</v>
      </c>
      <c r="BY164" s="5">
        <f t="shared" si="226"/>
        <v>1</v>
      </c>
      <c r="BZ164" s="5">
        <f t="shared" si="227"/>
        <v>1</v>
      </c>
      <c r="CA164" s="5">
        <f t="shared" si="228"/>
        <v>1</v>
      </c>
      <c r="CB164" s="5">
        <f t="shared" si="229"/>
        <v>1</v>
      </c>
      <c r="CC164" s="5">
        <f t="shared" si="230"/>
        <v>1</v>
      </c>
      <c r="CD164" s="5" t="str">
        <f t="shared" si="231"/>
        <v>?</v>
      </c>
      <c r="CE164" s="4" t="str">
        <f t="shared" si="232"/>
        <v>Kitöltés rendben!</v>
      </c>
      <c r="CF164" s="5">
        <f t="shared" si="233"/>
        <v>1</v>
      </c>
      <c r="CG164" s="5">
        <f t="shared" si="234"/>
        <v>0</v>
      </c>
      <c r="CH164" s="5">
        <f t="shared" si="235"/>
        <v>1</v>
      </c>
    </row>
    <row r="165" spans="1:86" s="2" customFormat="1" ht="30" hidden="1" x14ac:dyDescent="0.25">
      <c r="A165" s="1" t="str">
        <f t="shared" si="195"/>
        <v>Kitöltés rendben!</v>
      </c>
      <c r="B165" s="184">
        <v>2</v>
      </c>
      <c r="C165" s="183" t="s">
        <v>69</v>
      </c>
      <c r="D165" s="185" t="s">
        <v>464</v>
      </c>
      <c r="E165" s="185" t="s">
        <v>413</v>
      </c>
      <c r="F165" s="186" t="str">
        <f>VLOOKUP($G165,Összesítő!$B:$F,2,FALSE)</f>
        <v>21-21254-1-001-00-06</v>
      </c>
      <c r="G165" s="183" t="s">
        <v>322</v>
      </c>
      <c r="H165" s="186" t="str">
        <f>AY165&amp;"_"&amp;AW165&amp;"_FIV_"&amp;LEFT(Előlap!$B$6,4)</f>
        <v>4218_162_FIV_2026</v>
      </c>
      <c r="I165" s="186" t="str">
        <f>VLOOKUP($G165,Összesítő!$B:$F,5,FALSE)</f>
        <v>Szentpéterfa</v>
      </c>
      <c r="J165" s="186" t="str">
        <f>VLOOKUP($G165,Összesítő!$B:$F,4,FALSE)</f>
        <v>Szentpéterfa Községi Önkormányzat</v>
      </c>
      <c r="K165" s="7">
        <f t="shared" si="196"/>
        <v>10000</v>
      </c>
      <c r="L165" s="184">
        <v>2028</v>
      </c>
      <c r="M165" s="184">
        <v>2036</v>
      </c>
      <c r="N165" s="13">
        <v>0</v>
      </c>
      <c r="O165" s="8">
        <v>10000</v>
      </c>
      <c r="P165" s="8">
        <v>0</v>
      </c>
      <c r="R165" s="8">
        <v>0</v>
      </c>
      <c r="S165" s="8">
        <v>0</v>
      </c>
      <c r="T165" s="8">
        <v>0</v>
      </c>
      <c r="U165" s="8">
        <v>0</v>
      </c>
      <c r="V165" s="8">
        <v>0</v>
      </c>
      <c r="W165" s="8">
        <v>0</v>
      </c>
      <c r="X165" s="8">
        <v>0</v>
      </c>
      <c r="Y165" s="8">
        <v>0</v>
      </c>
      <c r="Z165" s="8">
        <v>0</v>
      </c>
      <c r="AA165" s="8">
        <v>0</v>
      </c>
      <c r="AB165" s="8">
        <v>0</v>
      </c>
      <c r="AC165" s="7">
        <f t="shared" si="197"/>
        <v>0</v>
      </c>
      <c r="AD165" s="3" t="str">
        <f t="shared" si="198"/>
        <v>Nem rövidtávú a feladat.</v>
      </c>
      <c r="AF165" s="8">
        <v>280</v>
      </c>
      <c r="AG165" s="8">
        <v>0</v>
      </c>
      <c r="AH165" s="8">
        <v>0</v>
      </c>
      <c r="AI165" s="8">
        <v>0</v>
      </c>
      <c r="AJ165" s="8">
        <v>0</v>
      </c>
      <c r="AK165" s="8">
        <v>0</v>
      </c>
      <c r="AL165" s="8">
        <v>0</v>
      </c>
      <c r="AM165" s="8">
        <v>0</v>
      </c>
      <c r="AN165" s="8">
        <v>0</v>
      </c>
      <c r="AO165" s="8">
        <v>0</v>
      </c>
      <c r="AP165" s="8">
        <v>0</v>
      </c>
      <c r="AQ165" s="7">
        <f t="shared" si="199"/>
        <v>280</v>
      </c>
      <c r="AR165" s="183" t="s">
        <v>415</v>
      </c>
      <c r="AS165" s="3" t="str">
        <f t="shared" si="200"/>
        <v>Forráshiányos a feladat!</v>
      </c>
      <c r="AU165" s="185"/>
      <c r="AV165" s="185" t="s">
        <v>133</v>
      </c>
      <c r="AW165" s="186">
        <f>COUNTA($G$3:G165)</f>
        <v>162</v>
      </c>
      <c r="AY165" s="9">
        <f>VLOOKUP($G165,Összesítő!$B:$F,3,FALSE)</f>
        <v>4218</v>
      </c>
      <c r="AZ165" s="9">
        <f t="shared" si="201"/>
        <v>0</v>
      </c>
      <c r="BA165" s="5">
        <f t="shared" si="202"/>
        <v>1</v>
      </c>
      <c r="BB165" s="5" t="str">
        <f t="shared" si="203"/>
        <v>H</v>
      </c>
      <c r="BC165" s="5">
        <f t="shared" si="204"/>
        <v>0</v>
      </c>
      <c r="BD165" s="5">
        <f t="shared" si="205"/>
        <v>0</v>
      </c>
      <c r="BE165" s="5">
        <f t="shared" si="206"/>
        <v>0</v>
      </c>
      <c r="BF165" s="9" t="str">
        <f t="shared" si="207"/>
        <v>Nem rövidtávú a feladat.</v>
      </c>
      <c r="BG165" s="5">
        <f t="shared" si="208"/>
        <v>1</v>
      </c>
      <c r="BH165" s="5">
        <f t="shared" si="209"/>
        <v>1</v>
      </c>
      <c r="BI165" s="5">
        <f t="shared" si="210"/>
        <v>1</v>
      </c>
      <c r="BJ165" s="5">
        <f t="shared" si="211"/>
        <v>1</v>
      </c>
      <c r="BK165" s="5">
        <f t="shared" si="212"/>
        <v>1</v>
      </c>
      <c r="BL165" s="4" t="str">
        <f t="shared" si="213"/>
        <v>Forráshiányos a feladat!</v>
      </c>
      <c r="BM165" s="5">
        <f t="shared" si="214"/>
        <v>0</v>
      </c>
      <c r="BN165" s="5">
        <f t="shared" si="215"/>
        <v>1</v>
      </c>
      <c r="BO165" s="5">
        <f t="shared" si="216"/>
        <v>0</v>
      </c>
      <c r="BP165" s="5">
        <f t="shared" si="217"/>
        <v>0</v>
      </c>
      <c r="BQ165" s="5">
        <f t="shared" si="218"/>
        <v>0</v>
      </c>
      <c r="BR165" s="9">
        <f t="shared" si="219"/>
        <v>0</v>
      </c>
      <c r="BS165" s="5">
        <f t="shared" si="220"/>
        <v>0</v>
      </c>
      <c r="BT165" s="5">
        <f t="shared" si="221"/>
        <v>0</v>
      </c>
      <c r="BU165" s="5">
        <f t="shared" si="222"/>
        <v>1</v>
      </c>
      <c r="BV165" s="5">
        <f t="shared" si="223"/>
        <v>1</v>
      </c>
      <c r="BW165" s="5">
        <f t="shared" si="224"/>
        <v>1</v>
      </c>
      <c r="BX165" s="5">
        <f t="shared" si="225"/>
        <v>1</v>
      </c>
      <c r="BY165" s="5">
        <f t="shared" si="226"/>
        <v>1</v>
      </c>
      <c r="BZ165" s="5">
        <f t="shared" si="227"/>
        <v>1</v>
      </c>
      <c r="CA165" s="5">
        <f t="shared" si="228"/>
        <v>1</v>
      </c>
      <c r="CB165" s="5">
        <f t="shared" si="229"/>
        <v>1</v>
      </c>
      <c r="CC165" s="5">
        <f t="shared" si="230"/>
        <v>1</v>
      </c>
      <c r="CD165" s="5" t="str">
        <f t="shared" si="231"/>
        <v>?</v>
      </c>
      <c r="CE165" s="4" t="str">
        <f t="shared" si="232"/>
        <v>Kitöltés rendben!</v>
      </c>
      <c r="CF165" s="5">
        <f t="shared" si="233"/>
        <v>1</v>
      </c>
      <c r="CG165" s="5">
        <f t="shared" si="234"/>
        <v>0</v>
      </c>
      <c r="CH165" s="5">
        <f t="shared" si="235"/>
        <v>1</v>
      </c>
    </row>
    <row r="166" spans="1:86" s="2" customFormat="1" ht="30" hidden="1" x14ac:dyDescent="0.25">
      <c r="A166" s="1" t="str">
        <f t="shared" si="195"/>
        <v>Kitöltés rendben!</v>
      </c>
      <c r="B166" s="184">
        <v>2</v>
      </c>
      <c r="C166" s="183" t="s">
        <v>101</v>
      </c>
      <c r="D166" s="185" t="s">
        <v>465</v>
      </c>
      <c r="E166" s="185" t="s">
        <v>413</v>
      </c>
      <c r="F166" s="186" t="str">
        <f>VLOOKUP($G166,Összesítő!$B:$F,2,FALSE)</f>
        <v>21-21254-1-001-00-06</v>
      </c>
      <c r="G166" s="183" t="s">
        <v>322</v>
      </c>
      <c r="H166" s="186" t="str">
        <f>AY166&amp;"_"&amp;AW166&amp;"_FIV_"&amp;LEFT(Előlap!$B$6,4)</f>
        <v>4218_163_FIV_2026</v>
      </c>
      <c r="I166" s="186" t="str">
        <f>VLOOKUP($G166,Összesítő!$B:$F,5,FALSE)</f>
        <v>Szentpéterfa</v>
      </c>
      <c r="J166" s="186" t="str">
        <f>VLOOKUP($G166,Összesítő!$B:$F,4,FALSE)</f>
        <v>Szentpéterfa Községi Önkormányzat</v>
      </c>
      <c r="K166" s="7">
        <f t="shared" si="196"/>
        <v>10000</v>
      </c>
      <c r="L166" s="184">
        <v>2028</v>
      </c>
      <c r="M166" s="184">
        <v>2036</v>
      </c>
      <c r="N166" s="13">
        <v>0</v>
      </c>
      <c r="O166" s="8">
        <v>10000</v>
      </c>
      <c r="P166" s="8">
        <v>0</v>
      </c>
      <c r="R166" s="8">
        <v>0</v>
      </c>
      <c r="S166" s="8">
        <v>0</v>
      </c>
      <c r="T166" s="8">
        <v>0</v>
      </c>
      <c r="U166" s="8">
        <v>0</v>
      </c>
      <c r="V166" s="8">
        <v>0</v>
      </c>
      <c r="W166" s="8">
        <v>0</v>
      </c>
      <c r="X166" s="8">
        <v>0</v>
      </c>
      <c r="Y166" s="8">
        <v>0</v>
      </c>
      <c r="Z166" s="8">
        <v>0</v>
      </c>
      <c r="AA166" s="8">
        <v>0</v>
      </c>
      <c r="AB166" s="8">
        <v>0</v>
      </c>
      <c r="AC166" s="7">
        <f t="shared" si="197"/>
        <v>0</v>
      </c>
      <c r="AD166" s="3" t="str">
        <f t="shared" si="198"/>
        <v>Nem rövidtávú a feladat.</v>
      </c>
      <c r="AF166" s="8">
        <v>280</v>
      </c>
      <c r="AG166" s="8">
        <v>0</v>
      </c>
      <c r="AH166" s="8">
        <v>0</v>
      </c>
      <c r="AI166" s="8">
        <v>0</v>
      </c>
      <c r="AJ166" s="8">
        <v>0</v>
      </c>
      <c r="AK166" s="8">
        <v>0</v>
      </c>
      <c r="AL166" s="8">
        <v>0</v>
      </c>
      <c r="AM166" s="8">
        <v>0</v>
      </c>
      <c r="AN166" s="8">
        <v>0</v>
      </c>
      <c r="AO166" s="8">
        <v>0</v>
      </c>
      <c r="AP166" s="8">
        <v>0</v>
      </c>
      <c r="AQ166" s="7">
        <f t="shared" si="199"/>
        <v>280</v>
      </c>
      <c r="AR166" s="183" t="s">
        <v>415</v>
      </c>
      <c r="AS166" s="3" t="str">
        <f t="shared" si="200"/>
        <v>Forráshiányos a feladat!</v>
      </c>
      <c r="AU166" s="185"/>
      <c r="AV166" s="185" t="s">
        <v>133</v>
      </c>
      <c r="AW166" s="186">
        <f>COUNTA($G$3:G166)</f>
        <v>163</v>
      </c>
      <c r="AY166" s="9">
        <f>VLOOKUP($G166,Összesítő!$B:$F,3,FALSE)</f>
        <v>4218</v>
      </c>
      <c r="AZ166" s="9">
        <f t="shared" si="201"/>
        <v>0</v>
      </c>
      <c r="BA166" s="5">
        <f t="shared" si="202"/>
        <v>1</v>
      </c>
      <c r="BB166" s="5" t="str">
        <f t="shared" si="203"/>
        <v>H</v>
      </c>
      <c r="BC166" s="5">
        <f t="shared" si="204"/>
        <v>0</v>
      </c>
      <c r="BD166" s="5">
        <f t="shared" si="205"/>
        <v>0</v>
      </c>
      <c r="BE166" s="5">
        <f t="shared" si="206"/>
        <v>0</v>
      </c>
      <c r="BF166" s="9" t="str">
        <f t="shared" si="207"/>
        <v>Nem rövidtávú a feladat.</v>
      </c>
      <c r="BG166" s="5">
        <f t="shared" si="208"/>
        <v>1</v>
      </c>
      <c r="BH166" s="5">
        <f t="shared" si="209"/>
        <v>1</v>
      </c>
      <c r="BI166" s="5">
        <f t="shared" si="210"/>
        <v>1</v>
      </c>
      <c r="BJ166" s="5">
        <f t="shared" si="211"/>
        <v>1</v>
      </c>
      <c r="BK166" s="5">
        <f t="shared" si="212"/>
        <v>1</v>
      </c>
      <c r="BL166" s="4" t="str">
        <f t="shared" si="213"/>
        <v>Forráshiányos a feladat!</v>
      </c>
      <c r="BM166" s="5">
        <f t="shared" si="214"/>
        <v>0</v>
      </c>
      <c r="BN166" s="5">
        <f t="shared" si="215"/>
        <v>1</v>
      </c>
      <c r="BO166" s="5">
        <f t="shared" si="216"/>
        <v>0</v>
      </c>
      <c r="BP166" s="5">
        <f t="shared" si="217"/>
        <v>0</v>
      </c>
      <c r="BQ166" s="5">
        <f t="shared" si="218"/>
        <v>0</v>
      </c>
      <c r="BR166" s="9">
        <f t="shared" si="219"/>
        <v>0</v>
      </c>
      <c r="BS166" s="5">
        <f t="shared" si="220"/>
        <v>0</v>
      </c>
      <c r="BT166" s="5">
        <f t="shared" si="221"/>
        <v>0</v>
      </c>
      <c r="BU166" s="5">
        <f t="shared" si="222"/>
        <v>1</v>
      </c>
      <c r="BV166" s="5">
        <f t="shared" si="223"/>
        <v>1</v>
      </c>
      <c r="BW166" s="5">
        <f t="shared" si="224"/>
        <v>1</v>
      </c>
      <c r="BX166" s="5">
        <f t="shared" si="225"/>
        <v>1</v>
      </c>
      <c r="BY166" s="5">
        <f t="shared" si="226"/>
        <v>1</v>
      </c>
      <c r="BZ166" s="5">
        <f t="shared" si="227"/>
        <v>1</v>
      </c>
      <c r="CA166" s="5">
        <f t="shared" si="228"/>
        <v>1</v>
      </c>
      <c r="CB166" s="5">
        <f t="shared" si="229"/>
        <v>1</v>
      </c>
      <c r="CC166" s="5">
        <f t="shared" si="230"/>
        <v>1</v>
      </c>
      <c r="CD166" s="5" t="str">
        <f t="shared" si="231"/>
        <v>?</v>
      </c>
      <c r="CE166" s="4" t="str">
        <f t="shared" si="232"/>
        <v>Kitöltés rendben!</v>
      </c>
      <c r="CF166" s="5">
        <f t="shared" si="233"/>
        <v>1</v>
      </c>
      <c r="CG166" s="5">
        <f t="shared" si="234"/>
        <v>0</v>
      </c>
      <c r="CH166" s="5">
        <f t="shared" si="235"/>
        <v>1</v>
      </c>
    </row>
    <row r="167" spans="1:86" s="2" customFormat="1" ht="31.5" hidden="1" x14ac:dyDescent="0.25">
      <c r="A167" s="1" t="str">
        <f t="shared" si="195"/>
        <v>Kitöltés rendben!</v>
      </c>
      <c r="B167" s="184">
        <v>1</v>
      </c>
      <c r="C167" s="183" t="s">
        <v>438</v>
      </c>
      <c r="D167" s="185" t="s">
        <v>435</v>
      </c>
      <c r="E167" s="185" t="s">
        <v>413</v>
      </c>
      <c r="F167" s="186" t="str">
        <f>VLOOKUP($G167,Összesítő!$B:$F,2,FALSE)</f>
        <v>21-21254-1-001-00-06</v>
      </c>
      <c r="G167" s="183" t="s">
        <v>322</v>
      </c>
      <c r="H167" s="186" t="str">
        <f>AY167&amp;"_"&amp;AW167&amp;"_FIV_"&amp;LEFT(Előlap!$B$6,4)</f>
        <v>4218_164_FIV_2026</v>
      </c>
      <c r="I167" s="186" t="str">
        <f>VLOOKUP($G167,Összesítő!$B:$F,5,FALSE)</f>
        <v>Szentpéterfa</v>
      </c>
      <c r="J167" s="186" t="str">
        <f>VLOOKUP($G167,Összesítő!$B:$F,4,FALSE)</f>
        <v>Szentpéterfa Községi Önkormányzat</v>
      </c>
      <c r="K167" s="7">
        <f t="shared" si="196"/>
        <v>822</v>
      </c>
      <c r="L167" s="184">
        <v>2027</v>
      </c>
      <c r="M167" s="184">
        <v>2027</v>
      </c>
      <c r="N167" s="13">
        <v>822</v>
      </c>
      <c r="O167" s="8">
        <v>0</v>
      </c>
      <c r="P167" s="8">
        <v>0</v>
      </c>
      <c r="R167" s="8">
        <v>822</v>
      </c>
      <c r="S167" s="8">
        <v>0</v>
      </c>
      <c r="T167" s="8">
        <v>0</v>
      </c>
      <c r="U167" s="8">
        <v>0</v>
      </c>
      <c r="V167" s="8">
        <v>0</v>
      </c>
      <c r="W167" s="8">
        <v>0</v>
      </c>
      <c r="X167" s="8">
        <v>0</v>
      </c>
      <c r="Y167" s="8">
        <v>0</v>
      </c>
      <c r="Z167" s="8">
        <v>0</v>
      </c>
      <c r="AA167" s="8">
        <v>0</v>
      </c>
      <c r="AB167" s="8">
        <v>0</v>
      </c>
      <c r="AC167" s="7">
        <f t="shared" si="197"/>
        <v>822</v>
      </c>
      <c r="AD167" s="3" t="str">
        <f t="shared" si="198"/>
        <v>A forrás egyenlő a költséggel (I.ütem).</v>
      </c>
      <c r="AF167" s="8">
        <v>0</v>
      </c>
      <c r="AG167" s="8">
        <v>0</v>
      </c>
      <c r="AH167" s="8">
        <v>0</v>
      </c>
      <c r="AI167" s="8">
        <v>0</v>
      </c>
      <c r="AJ167" s="8">
        <v>0</v>
      </c>
      <c r="AK167" s="8">
        <v>0</v>
      </c>
      <c r="AL167" s="8">
        <v>0</v>
      </c>
      <c r="AM167" s="8">
        <v>0</v>
      </c>
      <c r="AN167" s="8">
        <v>0</v>
      </c>
      <c r="AO167" s="8">
        <v>0</v>
      </c>
      <c r="AP167" s="8">
        <v>0</v>
      </c>
      <c r="AQ167" s="7">
        <f t="shared" si="199"/>
        <v>0</v>
      </c>
      <c r="AR167" s="183" t="s">
        <v>415</v>
      </c>
      <c r="AS167" s="3" t="str">
        <f t="shared" si="200"/>
        <v>Nem hosszútávú a feladat.</v>
      </c>
      <c r="AU167" s="185"/>
      <c r="AV167" s="185" t="s">
        <v>133</v>
      </c>
      <c r="AW167" s="186">
        <f>COUNTA($G$3:G167)</f>
        <v>164</v>
      </c>
      <c r="AY167" s="9">
        <f>VLOOKUP($G167,Összesítő!$B:$F,3,FALSE)</f>
        <v>4218</v>
      </c>
      <c r="AZ167" s="9">
        <f t="shared" si="201"/>
        <v>0</v>
      </c>
      <c r="BA167" s="5">
        <f t="shared" si="202"/>
        <v>1</v>
      </c>
      <c r="BB167" s="5" t="str">
        <f t="shared" si="203"/>
        <v>R</v>
      </c>
      <c r="BC167" s="5">
        <f t="shared" si="204"/>
        <v>1</v>
      </c>
      <c r="BD167" s="5">
        <f t="shared" si="205"/>
        <v>0</v>
      </c>
      <c r="BE167" s="5">
        <f t="shared" si="206"/>
        <v>0</v>
      </c>
      <c r="BF167" s="9" t="str">
        <f t="shared" si="207"/>
        <v>A forrás egyenlő a költséggel (I.ütem).</v>
      </c>
      <c r="BG167" s="5">
        <f t="shared" si="208"/>
        <v>1</v>
      </c>
      <c r="BH167" s="5">
        <f t="shared" si="209"/>
        <v>1</v>
      </c>
      <c r="BI167" s="5">
        <f t="shared" si="210"/>
        <v>0</v>
      </c>
      <c r="BJ167" s="5">
        <f t="shared" si="211"/>
        <v>1</v>
      </c>
      <c r="BK167" s="5">
        <f t="shared" si="212"/>
        <v>1</v>
      </c>
      <c r="BL167" s="4" t="str">
        <f t="shared" si="213"/>
        <v>Nem hosszútávú a feladat.</v>
      </c>
      <c r="BM167" s="5">
        <f t="shared" si="214"/>
        <v>1</v>
      </c>
      <c r="BN167" s="5">
        <f t="shared" si="215"/>
        <v>0</v>
      </c>
      <c r="BO167" s="5">
        <f t="shared" si="216"/>
        <v>0</v>
      </c>
      <c r="BP167" s="5">
        <f t="shared" si="217"/>
        <v>0</v>
      </c>
      <c r="BQ167" s="5">
        <f t="shared" si="218"/>
        <v>0</v>
      </c>
      <c r="BR167" s="9" t="str">
        <f t="shared" si="219"/>
        <v>Nincs hosszútávú terv!</v>
      </c>
      <c r="BS167" s="5">
        <f t="shared" si="220"/>
        <v>0</v>
      </c>
      <c r="BT167" s="5">
        <f t="shared" si="221"/>
        <v>0</v>
      </c>
      <c r="BU167" s="5">
        <f t="shared" si="222"/>
        <v>1</v>
      </c>
      <c r="BV167" s="5">
        <f t="shared" si="223"/>
        <v>1</v>
      </c>
      <c r="BW167" s="5">
        <f t="shared" si="224"/>
        <v>1</v>
      </c>
      <c r="BX167" s="5">
        <f t="shared" si="225"/>
        <v>1</v>
      </c>
      <c r="BY167" s="5">
        <f t="shared" si="226"/>
        <v>1</v>
      </c>
      <c r="BZ167" s="5">
        <f t="shared" si="227"/>
        <v>1</v>
      </c>
      <c r="CA167" s="5">
        <f t="shared" si="228"/>
        <v>1</v>
      </c>
      <c r="CB167" s="5">
        <f t="shared" si="229"/>
        <v>1</v>
      </c>
      <c r="CC167" s="5">
        <f t="shared" si="230"/>
        <v>1</v>
      </c>
      <c r="CD167" s="5" t="str">
        <f t="shared" si="231"/>
        <v>?</v>
      </c>
      <c r="CE167" s="4" t="str">
        <f t="shared" si="232"/>
        <v>Kitöltés rendben!</v>
      </c>
      <c r="CF167" s="5">
        <f t="shared" si="233"/>
        <v>1</v>
      </c>
      <c r="CG167" s="5">
        <f t="shared" si="234"/>
        <v>1</v>
      </c>
      <c r="CH167" s="5">
        <f t="shared" si="235"/>
        <v>0</v>
      </c>
    </row>
    <row r="168" spans="1:86" s="2" customFormat="1" ht="30" hidden="1" x14ac:dyDescent="0.25">
      <c r="A168" s="1" t="str">
        <f t="shared" si="195"/>
        <v>Kitöltés rendben!</v>
      </c>
      <c r="B168" s="184">
        <v>2</v>
      </c>
      <c r="C168" s="183" t="s">
        <v>86</v>
      </c>
      <c r="D168" s="185" t="s">
        <v>414</v>
      </c>
      <c r="E168" s="185" t="s">
        <v>413</v>
      </c>
      <c r="F168" s="186" t="str">
        <f>VLOOKUP($G168,Összesítő!$B:$F,2,FALSE)</f>
        <v>21-30942-1-001-00-02</v>
      </c>
      <c r="G168" s="183" t="s">
        <v>366</v>
      </c>
      <c r="H168" s="186" t="str">
        <f>AY168&amp;"_"&amp;AW168&amp;"_FIV_"&amp;LEFT(Előlap!$B$6,4)</f>
        <v>4228_165_FIV_2026</v>
      </c>
      <c r="I168" s="186" t="str">
        <f>VLOOKUP($G168,Összesítő!$B:$F,5,FALSE)</f>
        <v>Gersekarát</v>
      </c>
      <c r="J168" s="186" t="str">
        <f>VLOOKUP($G168,Összesítő!$B:$F,4,FALSE)</f>
        <v>Gersekarát Község Önkormányzata</v>
      </c>
      <c r="K168" s="7">
        <f t="shared" si="196"/>
        <v>100000</v>
      </c>
      <c r="L168" s="184">
        <v>2028</v>
      </c>
      <c r="M168" s="184">
        <v>2036</v>
      </c>
      <c r="N168" s="13">
        <v>0</v>
      </c>
      <c r="O168" s="8">
        <v>100000</v>
      </c>
      <c r="P168" s="8">
        <v>0</v>
      </c>
      <c r="R168" s="8">
        <v>0</v>
      </c>
      <c r="S168" s="8">
        <v>0</v>
      </c>
      <c r="T168" s="8">
        <v>0</v>
      </c>
      <c r="U168" s="8">
        <v>0</v>
      </c>
      <c r="V168" s="8">
        <v>0</v>
      </c>
      <c r="W168" s="8">
        <v>0</v>
      </c>
      <c r="X168" s="8">
        <v>0</v>
      </c>
      <c r="Y168" s="8">
        <v>0</v>
      </c>
      <c r="Z168" s="8">
        <v>0</v>
      </c>
      <c r="AA168" s="8">
        <v>0</v>
      </c>
      <c r="AB168" s="8">
        <v>0</v>
      </c>
      <c r="AC168" s="7">
        <f t="shared" si="197"/>
        <v>0</v>
      </c>
      <c r="AD168" s="3" t="str">
        <f t="shared" si="198"/>
        <v>Nem rövidtávú a feladat.</v>
      </c>
      <c r="AF168" s="8">
        <v>315</v>
      </c>
      <c r="AG168" s="8">
        <v>0</v>
      </c>
      <c r="AH168" s="8">
        <v>0</v>
      </c>
      <c r="AI168" s="8">
        <v>0</v>
      </c>
      <c r="AJ168" s="8">
        <v>0</v>
      </c>
      <c r="AK168" s="8">
        <v>0</v>
      </c>
      <c r="AL168" s="8">
        <v>0</v>
      </c>
      <c r="AM168" s="8">
        <v>0</v>
      </c>
      <c r="AN168" s="8">
        <v>0</v>
      </c>
      <c r="AO168" s="8">
        <v>0</v>
      </c>
      <c r="AP168" s="8">
        <v>0</v>
      </c>
      <c r="AQ168" s="7">
        <f t="shared" si="199"/>
        <v>315</v>
      </c>
      <c r="AR168" s="183" t="s">
        <v>415</v>
      </c>
      <c r="AS168" s="3" t="str">
        <f t="shared" si="200"/>
        <v>Forráshiányos a feladat!</v>
      </c>
      <c r="AU168" s="185"/>
      <c r="AV168" s="185" t="s">
        <v>133</v>
      </c>
      <c r="AW168" s="186">
        <f>COUNTA($G$3:G168)</f>
        <v>165</v>
      </c>
      <c r="AY168" s="9">
        <f>VLOOKUP($G168,Összesítő!$B:$F,3,FALSE)</f>
        <v>4228</v>
      </c>
      <c r="AZ168" s="9">
        <f t="shared" si="201"/>
        <v>0</v>
      </c>
      <c r="BA168" s="5">
        <f t="shared" si="202"/>
        <v>1</v>
      </c>
      <c r="BB168" s="5" t="str">
        <f t="shared" si="203"/>
        <v>H</v>
      </c>
      <c r="BC168" s="5">
        <f t="shared" si="204"/>
        <v>0</v>
      </c>
      <c r="BD168" s="5">
        <f t="shared" si="205"/>
        <v>0</v>
      </c>
      <c r="BE168" s="5">
        <f t="shared" si="206"/>
        <v>0</v>
      </c>
      <c r="BF168" s="9" t="str">
        <f t="shared" si="207"/>
        <v>Nem rövidtávú a feladat.</v>
      </c>
      <c r="BG168" s="5">
        <f t="shared" si="208"/>
        <v>1</v>
      </c>
      <c r="BH168" s="5">
        <f t="shared" si="209"/>
        <v>1</v>
      </c>
      <c r="BI168" s="5">
        <f t="shared" si="210"/>
        <v>1</v>
      </c>
      <c r="BJ168" s="5">
        <f t="shared" si="211"/>
        <v>1</v>
      </c>
      <c r="BK168" s="5">
        <f t="shared" si="212"/>
        <v>1</v>
      </c>
      <c r="BL168" s="4" t="str">
        <f t="shared" si="213"/>
        <v>Forráshiányos a feladat!</v>
      </c>
      <c r="BM168" s="5">
        <f t="shared" si="214"/>
        <v>0</v>
      </c>
      <c r="BN168" s="5">
        <f t="shared" si="215"/>
        <v>1</v>
      </c>
      <c r="BO168" s="5">
        <f t="shared" si="216"/>
        <v>0</v>
      </c>
      <c r="BP168" s="5">
        <f t="shared" si="217"/>
        <v>0</v>
      </c>
      <c r="BQ168" s="5">
        <f t="shared" si="218"/>
        <v>0</v>
      </c>
      <c r="BR168" s="9">
        <f t="shared" si="219"/>
        <v>0</v>
      </c>
      <c r="BS168" s="5">
        <f t="shared" si="220"/>
        <v>0</v>
      </c>
      <c r="BT168" s="5">
        <f t="shared" si="221"/>
        <v>0</v>
      </c>
      <c r="BU168" s="5">
        <f t="shared" si="222"/>
        <v>1</v>
      </c>
      <c r="BV168" s="5">
        <f t="shared" si="223"/>
        <v>1</v>
      </c>
      <c r="BW168" s="5">
        <f t="shared" si="224"/>
        <v>1</v>
      </c>
      <c r="BX168" s="5">
        <f t="shared" si="225"/>
        <v>1</v>
      </c>
      <c r="BY168" s="5">
        <f t="shared" si="226"/>
        <v>1</v>
      </c>
      <c r="BZ168" s="5">
        <f t="shared" si="227"/>
        <v>1</v>
      </c>
      <c r="CA168" s="5">
        <f t="shared" si="228"/>
        <v>1</v>
      </c>
      <c r="CB168" s="5">
        <f t="shared" si="229"/>
        <v>1</v>
      </c>
      <c r="CC168" s="5">
        <f t="shared" si="230"/>
        <v>1</v>
      </c>
      <c r="CD168" s="5" t="str">
        <f t="shared" si="231"/>
        <v>?</v>
      </c>
      <c r="CE168" s="4" t="str">
        <f t="shared" si="232"/>
        <v>Kitöltés rendben!</v>
      </c>
      <c r="CF168" s="5">
        <f t="shared" si="233"/>
        <v>1</v>
      </c>
      <c r="CG168" s="5">
        <f t="shared" si="234"/>
        <v>0</v>
      </c>
      <c r="CH168" s="5">
        <f t="shared" si="235"/>
        <v>1</v>
      </c>
    </row>
    <row r="169" spans="1:86" s="2" customFormat="1" ht="30" hidden="1" x14ac:dyDescent="0.25">
      <c r="A169" s="1" t="str">
        <f t="shared" si="195"/>
        <v>Kitöltés rendben!</v>
      </c>
      <c r="B169" s="184">
        <v>2</v>
      </c>
      <c r="C169" s="183" t="s">
        <v>86</v>
      </c>
      <c r="D169" s="185" t="s">
        <v>440</v>
      </c>
      <c r="E169" s="185" t="s">
        <v>413</v>
      </c>
      <c r="F169" s="186" t="str">
        <f>VLOOKUP($G169,Összesítő!$B:$F,2,FALSE)</f>
        <v>21-30942-1-001-00-02</v>
      </c>
      <c r="G169" s="183" t="s">
        <v>366</v>
      </c>
      <c r="H169" s="186" t="str">
        <f>AY169&amp;"_"&amp;AW169&amp;"_FIV_"&amp;LEFT(Előlap!$B$6,4)</f>
        <v>4228_166_FIV_2026</v>
      </c>
      <c r="I169" s="186" t="str">
        <f>VLOOKUP($G169,Összesítő!$B:$F,5,FALSE)</f>
        <v>Gersekarát</v>
      </c>
      <c r="J169" s="186" t="str">
        <f>VLOOKUP($G169,Összesítő!$B:$F,4,FALSE)</f>
        <v>Gersekarát Község Önkormányzata</v>
      </c>
      <c r="K169" s="7">
        <f t="shared" si="196"/>
        <v>100000</v>
      </c>
      <c r="L169" s="184">
        <v>2028</v>
      </c>
      <c r="M169" s="184">
        <v>2036</v>
      </c>
      <c r="N169" s="13">
        <v>0</v>
      </c>
      <c r="O169" s="8">
        <v>100000</v>
      </c>
      <c r="P169" s="8">
        <v>0</v>
      </c>
      <c r="R169" s="8">
        <v>0</v>
      </c>
      <c r="S169" s="8">
        <v>0</v>
      </c>
      <c r="T169" s="8">
        <v>0</v>
      </c>
      <c r="U169" s="8">
        <v>0</v>
      </c>
      <c r="V169" s="8">
        <v>0</v>
      </c>
      <c r="W169" s="8">
        <v>0</v>
      </c>
      <c r="X169" s="8">
        <v>0</v>
      </c>
      <c r="Y169" s="8">
        <v>0</v>
      </c>
      <c r="Z169" s="8">
        <v>0</v>
      </c>
      <c r="AA169" s="8">
        <v>0</v>
      </c>
      <c r="AB169" s="8">
        <v>0</v>
      </c>
      <c r="AC169" s="7">
        <f t="shared" si="197"/>
        <v>0</v>
      </c>
      <c r="AD169" s="3" t="str">
        <f t="shared" si="198"/>
        <v>Nem rövidtávú a feladat.</v>
      </c>
      <c r="AF169" s="8">
        <v>315</v>
      </c>
      <c r="AG169" s="8">
        <v>0</v>
      </c>
      <c r="AH169" s="8">
        <v>0</v>
      </c>
      <c r="AI169" s="8">
        <v>0</v>
      </c>
      <c r="AJ169" s="8">
        <v>0</v>
      </c>
      <c r="AK169" s="8">
        <v>0</v>
      </c>
      <c r="AL169" s="8">
        <v>0</v>
      </c>
      <c r="AM169" s="8">
        <v>0</v>
      </c>
      <c r="AN169" s="8">
        <v>0</v>
      </c>
      <c r="AO169" s="8">
        <v>0</v>
      </c>
      <c r="AP169" s="8">
        <v>0</v>
      </c>
      <c r="AQ169" s="7">
        <f t="shared" si="199"/>
        <v>315</v>
      </c>
      <c r="AR169" s="183" t="s">
        <v>415</v>
      </c>
      <c r="AS169" s="3" t="str">
        <f t="shared" si="200"/>
        <v>Forráshiányos a feladat!</v>
      </c>
      <c r="AU169" s="185"/>
      <c r="AV169" s="185" t="s">
        <v>133</v>
      </c>
      <c r="AW169" s="186">
        <f>COUNTA($G$3:G169)</f>
        <v>166</v>
      </c>
      <c r="AY169" s="9">
        <f>VLOOKUP($G169,Összesítő!$B:$F,3,FALSE)</f>
        <v>4228</v>
      </c>
      <c r="AZ169" s="9">
        <f t="shared" si="201"/>
        <v>0</v>
      </c>
      <c r="BA169" s="5">
        <f t="shared" si="202"/>
        <v>1</v>
      </c>
      <c r="BB169" s="5" t="str">
        <f t="shared" si="203"/>
        <v>H</v>
      </c>
      <c r="BC169" s="5">
        <f t="shared" si="204"/>
        <v>0</v>
      </c>
      <c r="BD169" s="5">
        <f t="shared" si="205"/>
        <v>0</v>
      </c>
      <c r="BE169" s="5">
        <f t="shared" si="206"/>
        <v>0</v>
      </c>
      <c r="BF169" s="9" t="str">
        <f t="shared" si="207"/>
        <v>Nem rövidtávú a feladat.</v>
      </c>
      <c r="BG169" s="5">
        <f t="shared" si="208"/>
        <v>1</v>
      </c>
      <c r="BH169" s="5">
        <f t="shared" si="209"/>
        <v>1</v>
      </c>
      <c r="BI169" s="5">
        <f t="shared" si="210"/>
        <v>1</v>
      </c>
      <c r="BJ169" s="5">
        <f t="shared" si="211"/>
        <v>1</v>
      </c>
      <c r="BK169" s="5">
        <f t="shared" si="212"/>
        <v>1</v>
      </c>
      <c r="BL169" s="4" t="str">
        <f t="shared" si="213"/>
        <v>Forráshiányos a feladat!</v>
      </c>
      <c r="BM169" s="5">
        <f t="shared" si="214"/>
        <v>0</v>
      </c>
      <c r="BN169" s="5">
        <f t="shared" si="215"/>
        <v>1</v>
      </c>
      <c r="BO169" s="5">
        <f t="shared" si="216"/>
        <v>0</v>
      </c>
      <c r="BP169" s="5">
        <f t="shared" si="217"/>
        <v>0</v>
      </c>
      <c r="BQ169" s="5">
        <f t="shared" si="218"/>
        <v>0</v>
      </c>
      <c r="BR169" s="9">
        <f t="shared" si="219"/>
        <v>0</v>
      </c>
      <c r="BS169" s="5">
        <f t="shared" si="220"/>
        <v>0</v>
      </c>
      <c r="BT169" s="5">
        <f t="shared" si="221"/>
        <v>0</v>
      </c>
      <c r="BU169" s="5">
        <f t="shared" si="222"/>
        <v>1</v>
      </c>
      <c r="BV169" s="5">
        <f t="shared" si="223"/>
        <v>1</v>
      </c>
      <c r="BW169" s="5">
        <f t="shared" si="224"/>
        <v>1</v>
      </c>
      <c r="BX169" s="5">
        <f t="shared" si="225"/>
        <v>1</v>
      </c>
      <c r="BY169" s="5">
        <f t="shared" si="226"/>
        <v>1</v>
      </c>
      <c r="BZ169" s="5">
        <f t="shared" si="227"/>
        <v>1</v>
      </c>
      <c r="CA169" s="5">
        <f t="shared" si="228"/>
        <v>1</v>
      </c>
      <c r="CB169" s="5">
        <f t="shared" si="229"/>
        <v>1</v>
      </c>
      <c r="CC169" s="5">
        <f t="shared" si="230"/>
        <v>1</v>
      </c>
      <c r="CD169" s="5" t="str">
        <f t="shared" si="231"/>
        <v>?</v>
      </c>
      <c r="CE169" s="4" t="str">
        <f t="shared" si="232"/>
        <v>Kitöltés rendben!</v>
      </c>
      <c r="CF169" s="5">
        <f t="shared" si="233"/>
        <v>1</v>
      </c>
      <c r="CG169" s="5">
        <f t="shared" si="234"/>
        <v>0</v>
      </c>
      <c r="CH169" s="5">
        <f t="shared" si="235"/>
        <v>1</v>
      </c>
    </row>
    <row r="170" spans="1:86" s="2" customFormat="1" ht="30" hidden="1" x14ac:dyDescent="0.25">
      <c r="A170" s="1" t="str">
        <f t="shared" si="195"/>
        <v>Kitöltés rendben!</v>
      </c>
      <c r="B170" s="184">
        <v>2</v>
      </c>
      <c r="C170" s="183" t="s">
        <v>101</v>
      </c>
      <c r="D170" s="185" t="s">
        <v>441</v>
      </c>
      <c r="E170" s="185" t="s">
        <v>413</v>
      </c>
      <c r="F170" s="186" t="str">
        <f>VLOOKUP($G170,Összesítő!$B:$F,2,FALSE)</f>
        <v>21-30942-1-001-00-02</v>
      </c>
      <c r="G170" s="183" t="s">
        <v>366</v>
      </c>
      <c r="H170" s="186" t="str">
        <f>AY170&amp;"_"&amp;AW170&amp;"_FIV_"&amp;LEFT(Előlap!$B$6,4)</f>
        <v>4228_167_FIV_2026</v>
      </c>
      <c r="I170" s="186" t="str">
        <f>VLOOKUP($G170,Összesítő!$B:$F,5,FALSE)</f>
        <v>Gersekarát</v>
      </c>
      <c r="J170" s="186" t="str">
        <f>VLOOKUP($G170,Összesítő!$B:$F,4,FALSE)</f>
        <v>Gersekarát Község Önkormányzata</v>
      </c>
      <c r="K170" s="7">
        <f t="shared" si="196"/>
        <v>100000</v>
      </c>
      <c r="L170" s="184">
        <v>2028</v>
      </c>
      <c r="M170" s="184">
        <v>2036</v>
      </c>
      <c r="N170" s="13">
        <v>0</v>
      </c>
      <c r="O170" s="8">
        <v>100000</v>
      </c>
      <c r="P170" s="8">
        <v>0</v>
      </c>
      <c r="R170" s="8">
        <v>0</v>
      </c>
      <c r="S170" s="8">
        <v>0</v>
      </c>
      <c r="T170" s="8">
        <v>0</v>
      </c>
      <c r="U170" s="8">
        <v>0</v>
      </c>
      <c r="V170" s="8">
        <v>0</v>
      </c>
      <c r="W170" s="8">
        <v>0</v>
      </c>
      <c r="X170" s="8">
        <v>0</v>
      </c>
      <c r="Y170" s="8">
        <v>0</v>
      </c>
      <c r="Z170" s="8">
        <v>0</v>
      </c>
      <c r="AA170" s="8">
        <v>0</v>
      </c>
      <c r="AB170" s="8">
        <v>0</v>
      </c>
      <c r="AC170" s="7">
        <f t="shared" si="197"/>
        <v>0</v>
      </c>
      <c r="AD170" s="3" t="str">
        <f t="shared" si="198"/>
        <v>Nem rövidtávú a feladat.</v>
      </c>
      <c r="AF170" s="8">
        <v>315</v>
      </c>
      <c r="AG170" s="8">
        <v>0</v>
      </c>
      <c r="AH170" s="8">
        <v>0</v>
      </c>
      <c r="AI170" s="8">
        <v>0</v>
      </c>
      <c r="AJ170" s="8">
        <v>0</v>
      </c>
      <c r="AK170" s="8">
        <v>0</v>
      </c>
      <c r="AL170" s="8">
        <v>0</v>
      </c>
      <c r="AM170" s="8">
        <v>0</v>
      </c>
      <c r="AN170" s="8">
        <v>0</v>
      </c>
      <c r="AO170" s="8">
        <v>0</v>
      </c>
      <c r="AP170" s="8">
        <v>0</v>
      </c>
      <c r="AQ170" s="7">
        <f t="shared" si="199"/>
        <v>315</v>
      </c>
      <c r="AR170" s="183" t="s">
        <v>415</v>
      </c>
      <c r="AS170" s="3" t="str">
        <f t="shared" si="200"/>
        <v>Forráshiányos a feladat!</v>
      </c>
      <c r="AU170" s="185"/>
      <c r="AV170" s="185" t="s">
        <v>133</v>
      </c>
      <c r="AW170" s="186">
        <f>COUNTA($G$3:G170)</f>
        <v>167</v>
      </c>
      <c r="AY170" s="9">
        <f>VLOOKUP($G170,Összesítő!$B:$F,3,FALSE)</f>
        <v>4228</v>
      </c>
      <c r="AZ170" s="9">
        <f t="shared" si="201"/>
        <v>0</v>
      </c>
      <c r="BA170" s="5">
        <f t="shared" si="202"/>
        <v>1</v>
      </c>
      <c r="BB170" s="5" t="str">
        <f t="shared" si="203"/>
        <v>H</v>
      </c>
      <c r="BC170" s="5">
        <f t="shared" si="204"/>
        <v>0</v>
      </c>
      <c r="BD170" s="5">
        <f t="shared" si="205"/>
        <v>0</v>
      </c>
      <c r="BE170" s="5">
        <f t="shared" si="206"/>
        <v>0</v>
      </c>
      <c r="BF170" s="9" t="str">
        <f t="shared" si="207"/>
        <v>Nem rövidtávú a feladat.</v>
      </c>
      <c r="BG170" s="5">
        <f t="shared" si="208"/>
        <v>1</v>
      </c>
      <c r="BH170" s="5">
        <f t="shared" si="209"/>
        <v>1</v>
      </c>
      <c r="BI170" s="5">
        <f t="shared" si="210"/>
        <v>1</v>
      </c>
      <c r="BJ170" s="5">
        <f t="shared" si="211"/>
        <v>1</v>
      </c>
      <c r="BK170" s="5">
        <f t="shared" si="212"/>
        <v>1</v>
      </c>
      <c r="BL170" s="4" t="str">
        <f t="shared" si="213"/>
        <v>Forráshiányos a feladat!</v>
      </c>
      <c r="BM170" s="5">
        <f t="shared" si="214"/>
        <v>0</v>
      </c>
      <c r="BN170" s="5">
        <f t="shared" si="215"/>
        <v>1</v>
      </c>
      <c r="BO170" s="5">
        <f t="shared" si="216"/>
        <v>0</v>
      </c>
      <c r="BP170" s="5">
        <f t="shared" si="217"/>
        <v>0</v>
      </c>
      <c r="BQ170" s="5">
        <f t="shared" si="218"/>
        <v>0</v>
      </c>
      <c r="BR170" s="9">
        <f t="shared" si="219"/>
        <v>0</v>
      </c>
      <c r="BS170" s="5">
        <f t="shared" si="220"/>
        <v>0</v>
      </c>
      <c r="BT170" s="5">
        <f t="shared" si="221"/>
        <v>0</v>
      </c>
      <c r="BU170" s="5">
        <f t="shared" si="222"/>
        <v>1</v>
      </c>
      <c r="BV170" s="5">
        <f t="shared" si="223"/>
        <v>1</v>
      </c>
      <c r="BW170" s="5">
        <f t="shared" si="224"/>
        <v>1</v>
      </c>
      <c r="BX170" s="5">
        <f t="shared" si="225"/>
        <v>1</v>
      </c>
      <c r="BY170" s="5">
        <f t="shared" si="226"/>
        <v>1</v>
      </c>
      <c r="BZ170" s="5">
        <f t="shared" si="227"/>
        <v>1</v>
      </c>
      <c r="CA170" s="5">
        <f t="shared" si="228"/>
        <v>1</v>
      </c>
      <c r="CB170" s="5">
        <f t="shared" si="229"/>
        <v>1</v>
      </c>
      <c r="CC170" s="5">
        <f t="shared" si="230"/>
        <v>1</v>
      </c>
      <c r="CD170" s="5" t="str">
        <f t="shared" si="231"/>
        <v>?</v>
      </c>
      <c r="CE170" s="4" t="str">
        <f t="shared" si="232"/>
        <v>Kitöltés rendben!</v>
      </c>
      <c r="CF170" s="5">
        <f t="shared" si="233"/>
        <v>1</v>
      </c>
      <c r="CG170" s="5">
        <f t="shared" si="234"/>
        <v>0</v>
      </c>
      <c r="CH170" s="5">
        <f t="shared" si="235"/>
        <v>1</v>
      </c>
    </row>
    <row r="171" spans="1:86" s="2" customFormat="1" ht="31.5" hidden="1" x14ac:dyDescent="0.25">
      <c r="A171" s="1" t="str">
        <f t="shared" si="195"/>
        <v>Kitöltés rendben!</v>
      </c>
      <c r="B171" s="184">
        <v>1</v>
      </c>
      <c r="C171" s="183" t="s">
        <v>37</v>
      </c>
      <c r="D171" s="185" t="s">
        <v>442</v>
      </c>
      <c r="E171" s="185" t="s">
        <v>413</v>
      </c>
      <c r="F171" s="186" t="str">
        <f>VLOOKUP($G171,Összesítő!$B:$F,2,FALSE)</f>
        <v>21-30942-1-001-00-02</v>
      </c>
      <c r="G171" s="183" t="s">
        <v>366</v>
      </c>
      <c r="H171" s="186" t="str">
        <f>AY171&amp;"_"&amp;AW171&amp;"_FIV_"&amp;LEFT(Előlap!$B$6,4)</f>
        <v>4228_168_FIV_2026</v>
      </c>
      <c r="I171" s="186" t="str">
        <f>VLOOKUP($G171,Összesítő!$B:$F,5,FALSE)</f>
        <v>Gersekarát</v>
      </c>
      <c r="J171" s="186" t="str">
        <f>VLOOKUP($G171,Összesítő!$B:$F,4,FALSE)</f>
        <v>Gersekarát Község Önkormányzata</v>
      </c>
      <c r="K171" s="7">
        <f t="shared" si="196"/>
        <v>51500</v>
      </c>
      <c r="L171" s="184">
        <v>2027</v>
      </c>
      <c r="M171" s="184">
        <v>2036</v>
      </c>
      <c r="N171" s="13">
        <v>1500</v>
      </c>
      <c r="O171" s="8">
        <v>50000</v>
      </c>
      <c r="P171" s="8">
        <v>0</v>
      </c>
      <c r="R171" s="8">
        <v>1500</v>
      </c>
      <c r="S171" s="8">
        <v>0</v>
      </c>
      <c r="T171" s="8">
        <v>0</v>
      </c>
      <c r="U171" s="8">
        <v>0</v>
      </c>
      <c r="V171" s="8">
        <v>0</v>
      </c>
      <c r="W171" s="8">
        <v>0</v>
      </c>
      <c r="X171" s="8">
        <v>0</v>
      </c>
      <c r="Y171" s="8">
        <v>0</v>
      </c>
      <c r="Z171" s="8">
        <v>0</v>
      </c>
      <c r="AA171" s="8">
        <v>0</v>
      </c>
      <c r="AB171" s="8">
        <v>0</v>
      </c>
      <c r="AC171" s="7">
        <f t="shared" si="197"/>
        <v>1500</v>
      </c>
      <c r="AD171" s="3" t="str">
        <f t="shared" si="198"/>
        <v>A forrás egyenlő a költséggel (I.ütem).</v>
      </c>
      <c r="AF171" s="8">
        <v>125</v>
      </c>
      <c r="AG171" s="8">
        <v>0</v>
      </c>
      <c r="AH171" s="8">
        <v>0</v>
      </c>
      <c r="AI171" s="8">
        <v>0</v>
      </c>
      <c r="AJ171" s="8">
        <v>0</v>
      </c>
      <c r="AK171" s="8">
        <v>0</v>
      </c>
      <c r="AL171" s="8">
        <v>0</v>
      </c>
      <c r="AM171" s="8">
        <v>0</v>
      </c>
      <c r="AN171" s="8">
        <v>0</v>
      </c>
      <c r="AO171" s="8">
        <v>0</v>
      </c>
      <c r="AP171" s="8">
        <v>0</v>
      </c>
      <c r="AQ171" s="7">
        <f t="shared" si="199"/>
        <v>125</v>
      </c>
      <c r="AR171" s="183" t="s">
        <v>415</v>
      </c>
      <c r="AS171" s="3" t="str">
        <f t="shared" si="200"/>
        <v>Forráshiányos a feladat!</v>
      </c>
      <c r="AU171" s="185"/>
      <c r="AV171" s="185" t="s">
        <v>133</v>
      </c>
      <c r="AW171" s="186">
        <f>COUNTA($G$3:G171)</f>
        <v>168</v>
      </c>
      <c r="AY171" s="9">
        <f>VLOOKUP($G171,Összesítő!$B:$F,3,FALSE)</f>
        <v>4228</v>
      </c>
      <c r="AZ171" s="9">
        <f t="shared" si="201"/>
        <v>0</v>
      </c>
      <c r="BA171" s="5">
        <f t="shared" si="202"/>
        <v>1</v>
      </c>
      <c r="BB171" s="5" t="str">
        <f t="shared" si="203"/>
        <v>RH</v>
      </c>
      <c r="BC171" s="5">
        <f t="shared" si="204"/>
        <v>1</v>
      </c>
      <c r="BD171" s="5">
        <f t="shared" si="205"/>
        <v>0</v>
      </c>
      <c r="BE171" s="5">
        <f t="shared" si="206"/>
        <v>0</v>
      </c>
      <c r="BF171" s="9" t="str">
        <f t="shared" si="207"/>
        <v>A forrás egyenlő a költséggel (I.ütem).</v>
      </c>
      <c r="BG171" s="5">
        <f t="shared" si="208"/>
        <v>1</v>
      </c>
      <c r="BH171" s="5">
        <f t="shared" si="209"/>
        <v>1</v>
      </c>
      <c r="BI171" s="5">
        <f t="shared" si="210"/>
        <v>1</v>
      </c>
      <c r="BJ171" s="5">
        <f t="shared" si="211"/>
        <v>1</v>
      </c>
      <c r="BK171" s="5">
        <f t="shared" si="212"/>
        <v>1</v>
      </c>
      <c r="BL171" s="4" t="str">
        <f t="shared" si="213"/>
        <v>Forráshiányos a feladat!</v>
      </c>
      <c r="BM171" s="5">
        <f t="shared" si="214"/>
        <v>0</v>
      </c>
      <c r="BN171" s="5">
        <f t="shared" si="215"/>
        <v>1</v>
      </c>
      <c r="BO171" s="5">
        <f t="shared" si="216"/>
        <v>0</v>
      </c>
      <c r="BP171" s="5">
        <f t="shared" si="217"/>
        <v>0</v>
      </c>
      <c r="BQ171" s="5">
        <f t="shared" si="218"/>
        <v>0</v>
      </c>
      <c r="BR171" s="9">
        <f t="shared" si="219"/>
        <v>0</v>
      </c>
      <c r="BS171" s="5">
        <f t="shared" si="220"/>
        <v>0</v>
      </c>
      <c r="BT171" s="5">
        <f t="shared" si="221"/>
        <v>0</v>
      </c>
      <c r="BU171" s="5">
        <f t="shared" si="222"/>
        <v>1</v>
      </c>
      <c r="BV171" s="5">
        <f t="shared" si="223"/>
        <v>1</v>
      </c>
      <c r="BW171" s="5">
        <f t="shared" si="224"/>
        <v>1</v>
      </c>
      <c r="BX171" s="5">
        <f t="shared" si="225"/>
        <v>1</v>
      </c>
      <c r="BY171" s="5">
        <f t="shared" si="226"/>
        <v>1</v>
      </c>
      <c r="BZ171" s="5">
        <f t="shared" si="227"/>
        <v>1</v>
      </c>
      <c r="CA171" s="5">
        <f t="shared" si="228"/>
        <v>1</v>
      </c>
      <c r="CB171" s="5">
        <f t="shared" si="229"/>
        <v>1</v>
      </c>
      <c r="CC171" s="5">
        <f t="shared" si="230"/>
        <v>1</v>
      </c>
      <c r="CD171" s="5" t="str">
        <f t="shared" si="231"/>
        <v>?</v>
      </c>
      <c r="CE171" s="4" t="str">
        <f t="shared" si="232"/>
        <v>Kitöltés rendben!</v>
      </c>
      <c r="CF171" s="5">
        <f t="shared" si="233"/>
        <v>1</v>
      </c>
      <c r="CG171" s="5">
        <f t="shared" si="234"/>
        <v>1</v>
      </c>
      <c r="CH171" s="5">
        <f t="shared" si="235"/>
        <v>1</v>
      </c>
    </row>
    <row r="172" spans="1:86" s="2" customFormat="1" ht="30" hidden="1" x14ac:dyDescent="0.25">
      <c r="A172" s="1" t="str">
        <f t="shared" si="195"/>
        <v>Kitöltés rendben!</v>
      </c>
      <c r="B172" s="184">
        <v>1</v>
      </c>
      <c r="C172" s="183" t="s">
        <v>75</v>
      </c>
      <c r="D172" s="185" t="s">
        <v>432</v>
      </c>
      <c r="E172" s="185" t="s">
        <v>413</v>
      </c>
      <c r="F172" s="186" t="str">
        <f>VLOOKUP($G172,Összesítő!$B:$F,2,FALSE)</f>
        <v>21-30942-1-001-00-02</v>
      </c>
      <c r="G172" s="183" t="s">
        <v>366</v>
      </c>
      <c r="H172" s="186" t="str">
        <f>AY172&amp;"_"&amp;AW172&amp;"_FIV_"&amp;LEFT(Előlap!$B$6,4)</f>
        <v>4228_169_FIV_2026</v>
      </c>
      <c r="I172" s="186" t="str">
        <f>VLOOKUP($G172,Összesítő!$B:$F,5,FALSE)</f>
        <v>Gersekarát</v>
      </c>
      <c r="J172" s="186" t="str">
        <f>VLOOKUP($G172,Összesítő!$B:$F,4,FALSE)</f>
        <v>Gersekarát Község Önkormányzata</v>
      </c>
      <c r="K172" s="7">
        <f t="shared" si="196"/>
        <v>20000</v>
      </c>
      <c r="L172" s="184">
        <v>2028</v>
      </c>
      <c r="M172" s="184">
        <v>2036</v>
      </c>
      <c r="N172" s="13">
        <v>0</v>
      </c>
      <c r="O172" s="8">
        <v>20000</v>
      </c>
      <c r="P172" s="8">
        <v>0</v>
      </c>
      <c r="R172" s="8">
        <v>0</v>
      </c>
      <c r="S172" s="8">
        <v>0</v>
      </c>
      <c r="T172" s="8">
        <v>0</v>
      </c>
      <c r="U172" s="8">
        <v>0</v>
      </c>
      <c r="V172" s="8">
        <v>0</v>
      </c>
      <c r="W172" s="8">
        <v>0</v>
      </c>
      <c r="X172" s="8">
        <v>0</v>
      </c>
      <c r="Y172" s="8">
        <v>0</v>
      </c>
      <c r="Z172" s="8">
        <v>0</v>
      </c>
      <c r="AA172" s="8">
        <v>0</v>
      </c>
      <c r="AB172" s="8">
        <v>0</v>
      </c>
      <c r="AC172" s="7">
        <f t="shared" si="197"/>
        <v>0</v>
      </c>
      <c r="AD172" s="3" t="str">
        <f t="shared" si="198"/>
        <v>Nem rövidtávú a feladat.</v>
      </c>
      <c r="AF172" s="8">
        <v>65</v>
      </c>
      <c r="AG172" s="8">
        <v>0</v>
      </c>
      <c r="AH172" s="8">
        <v>0</v>
      </c>
      <c r="AI172" s="8">
        <v>0</v>
      </c>
      <c r="AJ172" s="8">
        <v>0</v>
      </c>
      <c r="AK172" s="8">
        <v>0</v>
      </c>
      <c r="AL172" s="8">
        <v>0</v>
      </c>
      <c r="AM172" s="8">
        <v>0</v>
      </c>
      <c r="AN172" s="8">
        <v>0</v>
      </c>
      <c r="AO172" s="8">
        <v>0</v>
      </c>
      <c r="AP172" s="8">
        <v>0</v>
      </c>
      <c r="AQ172" s="7">
        <f t="shared" si="199"/>
        <v>65</v>
      </c>
      <c r="AR172" s="183" t="s">
        <v>415</v>
      </c>
      <c r="AS172" s="3" t="str">
        <f t="shared" si="200"/>
        <v>Forráshiányos a feladat!</v>
      </c>
      <c r="AU172" s="185"/>
      <c r="AV172" s="185" t="s">
        <v>133</v>
      </c>
      <c r="AW172" s="186">
        <f>COUNTA($G$3:G172)</f>
        <v>169</v>
      </c>
      <c r="AY172" s="9">
        <f>VLOOKUP($G172,Összesítő!$B:$F,3,FALSE)</f>
        <v>4228</v>
      </c>
      <c r="AZ172" s="9">
        <f t="shared" si="201"/>
        <v>0</v>
      </c>
      <c r="BA172" s="5">
        <f t="shared" si="202"/>
        <v>1</v>
      </c>
      <c r="BB172" s="5" t="str">
        <f t="shared" si="203"/>
        <v>H</v>
      </c>
      <c r="BC172" s="5">
        <f t="shared" si="204"/>
        <v>0</v>
      </c>
      <c r="BD172" s="5">
        <f t="shared" si="205"/>
        <v>0</v>
      </c>
      <c r="BE172" s="5">
        <f t="shared" si="206"/>
        <v>0</v>
      </c>
      <c r="BF172" s="9" t="str">
        <f t="shared" si="207"/>
        <v>Nem rövidtávú a feladat.</v>
      </c>
      <c r="BG172" s="5">
        <f t="shared" si="208"/>
        <v>1</v>
      </c>
      <c r="BH172" s="5">
        <f t="shared" si="209"/>
        <v>1</v>
      </c>
      <c r="BI172" s="5">
        <f t="shared" si="210"/>
        <v>1</v>
      </c>
      <c r="BJ172" s="5">
        <f t="shared" si="211"/>
        <v>1</v>
      </c>
      <c r="BK172" s="5">
        <f t="shared" si="212"/>
        <v>1</v>
      </c>
      <c r="BL172" s="4" t="str">
        <f t="shared" si="213"/>
        <v>Forráshiányos a feladat!</v>
      </c>
      <c r="BM172" s="5">
        <f t="shared" si="214"/>
        <v>0</v>
      </c>
      <c r="BN172" s="5">
        <f t="shared" si="215"/>
        <v>1</v>
      </c>
      <c r="BO172" s="5">
        <f t="shared" si="216"/>
        <v>0</v>
      </c>
      <c r="BP172" s="5">
        <f t="shared" si="217"/>
        <v>0</v>
      </c>
      <c r="BQ172" s="5">
        <f t="shared" si="218"/>
        <v>0</v>
      </c>
      <c r="BR172" s="9">
        <f t="shared" si="219"/>
        <v>0</v>
      </c>
      <c r="BS172" s="5">
        <f t="shared" si="220"/>
        <v>0</v>
      </c>
      <c r="BT172" s="5">
        <f t="shared" si="221"/>
        <v>0</v>
      </c>
      <c r="BU172" s="5">
        <f t="shared" si="222"/>
        <v>1</v>
      </c>
      <c r="BV172" s="5">
        <f t="shared" si="223"/>
        <v>1</v>
      </c>
      <c r="BW172" s="5">
        <f t="shared" si="224"/>
        <v>1</v>
      </c>
      <c r="BX172" s="5">
        <f t="shared" si="225"/>
        <v>1</v>
      </c>
      <c r="BY172" s="5">
        <f t="shared" si="226"/>
        <v>1</v>
      </c>
      <c r="BZ172" s="5">
        <f t="shared" si="227"/>
        <v>1</v>
      </c>
      <c r="CA172" s="5">
        <f t="shared" si="228"/>
        <v>1</v>
      </c>
      <c r="CB172" s="5">
        <f t="shared" si="229"/>
        <v>1</v>
      </c>
      <c r="CC172" s="5">
        <f t="shared" si="230"/>
        <v>1</v>
      </c>
      <c r="CD172" s="5" t="str">
        <f t="shared" si="231"/>
        <v>?</v>
      </c>
      <c r="CE172" s="4" t="str">
        <f t="shared" si="232"/>
        <v>Kitöltés rendben!</v>
      </c>
      <c r="CF172" s="5">
        <f t="shared" si="233"/>
        <v>1</v>
      </c>
      <c r="CG172" s="5">
        <f t="shared" si="234"/>
        <v>0</v>
      </c>
      <c r="CH172" s="5">
        <f t="shared" si="235"/>
        <v>1</v>
      </c>
    </row>
    <row r="173" spans="1:86" s="2" customFormat="1" ht="31.5" hidden="1" x14ac:dyDescent="0.25">
      <c r="A173" s="1" t="str">
        <f t="shared" si="195"/>
        <v>Kitöltés rendben!</v>
      </c>
      <c r="B173" s="184">
        <v>1</v>
      </c>
      <c r="C173" s="183" t="s">
        <v>438</v>
      </c>
      <c r="D173" s="185" t="s">
        <v>435</v>
      </c>
      <c r="E173" s="185" t="s">
        <v>413</v>
      </c>
      <c r="F173" s="186" t="str">
        <f>VLOOKUP($G173,Összesítő!$B:$F,2,FALSE)</f>
        <v>21-30942-1-001-00-02</v>
      </c>
      <c r="G173" s="183" t="s">
        <v>366</v>
      </c>
      <c r="H173" s="186" t="str">
        <f>AY173&amp;"_"&amp;AW173&amp;"_FIV_"&amp;LEFT(Előlap!$B$6,4)</f>
        <v>4228_170_FIV_2026</v>
      </c>
      <c r="I173" s="186" t="str">
        <f>VLOOKUP($G173,Összesítő!$B:$F,5,FALSE)</f>
        <v>Gersekarát</v>
      </c>
      <c r="J173" s="186" t="str">
        <f>VLOOKUP($G173,Összesítő!$B:$F,4,FALSE)</f>
        <v>Gersekarát Község Önkormányzata</v>
      </c>
      <c r="K173" s="7">
        <f t="shared" si="196"/>
        <v>280</v>
      </c>
      <c r="L173" s="184">
        <v>2027</v>
      </c>
      <c r="M173" s="184">
        <v>2027</v>
      </c>
      <c r="N173" s="13">
        <v>280</v>
      </c>
      <c r="O173" s="8">
        <v>0</v>
      </c>
      <c r="P173" s="8">
        <v>0</v>
      </c>
      <c r="R173" s="8">
        <v>280</v>
      </c>
      <c r="S173" s="8">
        <v>0</v>
      </c>
      <c r="T173" s="8">
        <v>0</v>
      </c>
      <c r="U173" s="8">
        <v>0</v>
      </c>
      <c r="V173" s="8">
        <v>0</v>
      </c>
      <c r="W173" s="8">
        <v>0</v>
      </c>
      <c r="X173" s="8">
        <v>0</v>
      </c>
      <c r="Y173" s="8">
        <v>0</v>
      </c>
      <c r="Z173" s="8">
        <v>0</v>
      </c>
      <c r="AA173" s="8">
        <v>0</v>
      </c>
      <c r="AB173" s="8">
        <v>0</v>
      </c>
      <c r="AC173" s="7">
        <f t="shared" si="197"/>
        <v>280</v>
      </c>
      <c r="AD173" s="3" t="str">
        <f t="shared" si="198"/>
        <v>A forrás egyenlő a költséggel (I.ütem).</v>
      </c>
      <c r="AF173" s="8">
        <v>0</v>
      </c>
      <c r="AG173" s="8">
        <v>0</v>
      </c>
      <c r="AH173" s="8">
        <v>0</v>
      </c>
      <c r="AI173" s="8">
        <v>0</v>
      </c>
      <c r="AJ173" s="8">
        <v>0</v>
      </c>
      <c r="AK173" s="8">
        <v>0</v>
      </c>
      <c r="AL173" s="8">
        <v>0</v>
      </c>
      <c r="AM173" s="8">
        <v>0</v>
      </c>
      <c r="AN173" s="8">
        <v>0</v>
      </c>
      <c r="AO173" s="8">
        <v>0</v>
      </c>
      <c r="AP173" s="8">
        <v>0</v>
      </c>
      <c r="AQ173" s="7">
        <f t="shared" si="199"/>
        <v>0</v>
      </c>
      <c r="AR173" s="183" t="s">
        <v>415</v>
      </c>
      <c r="AS173" s="3" t="str">
        <f t="shared" si="200"/>
        <v>Nem hosszútávú a feladat.</v>
      </c>
      <c r="AU173" s="185"/>
      <c r="AV173" s="185" t="s">
        <v>133</v>
      </c>
      <c r="AW173" s="186">
        <f>COUNTA($G$3:G173)</f>
        <v>170</v>
      </c>
      <c r="AY173" s="9">
        <f>VLOOKUP($G173,Összesítő!$B:$F,3,FALSE)</f>
        <v>4228</v>
      </c>
      <c r="AZ173" s="9">
        <f t="shared" si="201"/>
        <v>0</v>
      </c>
      <c r="BA173" s="5">
        <f t="shared" si="202"/>
        <v>1</v>
      </c>
      <c r="BB173" s="5" t="str">
        <f t="shared" si="203"/>
        <v>R</v>
      </c>
      <c r="BC173" s="5">
        <f t="shared" si="204"/>
        <v>1</v>
      </c>
      <c r="BD173" s="5">
        <f t="shared" si="205"/>
        <v>0</v>
      </c>
      <c r="BE173" s="5">
        <f t="shared" si="206"/>
        <v>0</v>
      </c>
      <c r="BF173" s="9" t="str">
        <f t="shared" si="207"/>
        <v>A forrás egyenlő a költséggel (I.ütem).</v>
      </c>
      <c r="BG173" s="5">
        <f t="shared" si="208"/>
        <v>1</v>
      </c>
      <c r="BH173" s="5">
        <f t="shared" si="209"/>
        <v>1</v>
      </c>
      <c r="BI173" s="5">
        <f t="shared" si="210"/>
        <v>0</v>
      </c>
      <c r="BJ173" s="5">
        <f t="shared" si="211"/>
        <v>1</v>
      </c>
      <c r="BK173" s="5">
        <f t="shared" si="212"/>
        <v>1</v>
      </c>
      <c r="BL173" s="4" t="str">
        <f t="shared" si="213"/>
        <v>Nem hosszútávú a feladat.</v>
      </c>
      <c r="BM173" s="5">
        <f t="shared" si="214"/>
        <v>1</v>
      </c>
      <c r="BN173" s="5">
        <f t="shared" si="215"/>
        <v>0</v>
      </c>
      <c r="BO173" s="5">
        <f t="shared" si="216"/>
        <v>0</v>
      </c>
      <c r="BP173" s="5">
        <f t="shared" si="217"/>
        <v>0</v>
      </c>
      <c r="BQ173" s="5">
        <f t="shared" si="218"/>
        <v>0</v>
      </c>
      <c r="BR173" s="9" t="str">
        <f t="shared" si="219"/>
        <v>Nincs hosszútávú terv!</v>
      </c>
      <c r="BS173" s="5">
        <f t="shared" si="220"/>
        <v>0</v>
      </c>
      <c r="BT173" s="5">
        <f t="shared" si="221"/>
        <v>0</v>
      </c>
      <c r="BU173" s="5">
        <f t="shared" si="222"/>
        <v>1</v>
      </c>
      <c r="BV173" s="5">
        <f t="shared" si="223"/>
        <v>1</v>
      </c>
      <c r="BW173" s="5">
        <f t="shared" si="224"/>
        <v>1</v>
      </c>
      <c r="BX173" s="5">
        <f t="shared" si="225"/>
        <v>1</v>
      </c>
      <c r="BY173" s="5">
        <f t="shared" si="226"/>
        <v>1</v>
      </c>
      <c r="BZ173" s="5">
        <f t="shared" si="227"/>
        <v>1</v>
      </c>
      <c r="CA173" s="5">
        <f t="shared" si="228"/>
        <v>1</v>
      </c>
      <c r="CB173" s="5">
        <f t="shared" si="229"/>
        <v>1</v>
      </c>
      <c r="CC173" s="5">
        <f t="shared" si="230"/>
        <v>1</v>
      </c>
      <c r="CD173" s="5" t="str">
        <f t="shared" si="231"/>
        <v>?</v>
      </c>
      <c r="CE173" s="4" t="str">
        <f t="shared" si="232"/>
        <v>Kitöltés rendben!</v>
      </c>
      <c r="CF173" s="5">
        <f t="shared" si="233"/>
        <v>1</v>
      </c>
      <c r="CG173" s="5">
        <f t="shared" si="234"/>
        <v>1</v>
      </c>
      <c r="CH173" s="5">
        <f t="shared" si="235"/>
        <v>0</v>
      </c>
    </row>
    <row r="174" spans="1:86" s="2" customFormat="1" ht="45" hidden="1" x14ac:dyDescent="0.25">
      <c r="A174" s="1" t="str">
        <f t="shared" si="195"/>
        <v>Kitöltés rendben!</v>
      </c>
      <c r="B174" s="184">
        <v>2</v>
      </c>
      <c r="C174" s="183" t="s">
        <v>37</v>
      </c>
      <c r="D174" s="185" t="s">
        <v>442</v>
      </c>
      <c r="E174" s="185" t="s">
        <v>413</v>
      </c>
      <c r="F174" s="186" t="str">
        <f>VLOOKUP($G174,Összesítő!$B:$F,2,FALSE)</f>
        <v>22-31583-1-001-01-13</v>
      </c>
      <c r="G174" s="183" t="s">
        <v>390</v>
      </c>
      <c r="H174" s="186" t="str">
        <f>AY174&amp;"_"&amp;AW174&amp;"_FIV_"&amp;LEFT(Előlap!$B$6,4)</f>
        <v>4229_171_FIV_2026</v>
      </c>
      <c r="I174" s="186" t="str">
        <f>VLOOKUP($G174,Összesítő!$B:$F,5,FALSE)</f>
        <v>Szentgotthárd</v>
      </c>
      <c r="J174" s="186" t="str">
        <f>VLOOKUP($G174,Összesítő!$B:$F,4,FALSE)</f>
        <v>Szentgotthárd Város Önkormányzata</v>
      </c>
      <c r="K174" s="7">
        <f t="shared" si="196"/>
        <v>600000</v>
      </c>
      <c r="L174" s="184">
        <v>2028</v>
      </c>
      <c r="M174" s="184">
        <v>2036</v>
      </c>
      <c r="N174" s="13">
        <v>0</v>
      </c>
      <c r="O174" s="8">
        <v>600000</v>
      </c>
      <c r="P174" s="8">
        <v>0</v>
      </c>
      <c r="R174" s="8">
        <v>0</v>
      </c>
      <c r="S174" s="8">
        <v>0</v>
      </c>
      <c r="T174" s="8">
        <v>0</v>
      </c>
      <c r="U174" s="8">
        <v>0</v>
      </c>
      <c r="V174" s="8">
        <v>0</v>
      </c>
      <c r="W174" s="8">
        <v>0</v>
      </c>
      <c r="X174" s="8">
        <v>0</v>
      </c>
      <c r="Y174" s="8">
        <v>0</v>
      </c>
      <c r="Z174" s="8">
        <v>0</v>
      </c>
      <c r="AA174" s="8">
        <v>0</v>
      </c>
      <c r="AB174" s="8">
        <v>0</v>
      </c>
      <c r="AC174" s="7">
        <f t="shared" si="197"/>
        <v>0</v>
      </c>
      <c r="AD174" s="3" t="str">
        <f t="shared" si="198"/>
        <v>Nem rövidtávú a feladat.</v>
      </c>
      <c r="AF174" s="8">
        <v>41000</v>
      </c>
      <c r="AG174" s="8">
        <v>0</v>
      </c>
      <c r="AH174" s="8">
        <v>0</v>
      </c>
      <c r="AI174" s="8">
        <v>0</v>
      </c>
      <c r="AJ174" s="8">
        <v>0</v>
      </c>
      <c r="AK174" s="8">
        <v>0</v>
      </c>
      <c r="AL174" s="8">
        <v>0</v>
      </c>
      <c r="AM174" s="8">
        <v>0</v>
      </c>
      <c r="AN174" s="8">
        <v>0</v>
      </c>
      <c r="AO174" s="8">
        <v>0</v>
      </c>
      <c r="AP174" s="8">
        <v>0</v>
      </c>
      <c r="AQ174" s="7">
        <f t="shared" si="199"/>
        <v>41000</v>
      </c>
      <c r="AR174" s="183" t="s">
        <v>415</v>
      </c>
      <c r="AS174" s="3" t="str">
        <f t="shared" si="200"/>
        <v>Forráshiányos a feladat!</v>
      </c>
      <c r="AU174" s="185"/>
      <c r="AV174" s="185" t="s">
        <v>133</v>
      </c>
      <c r="AW174" s="186">
        <f>COUNTA($G$3:G174)</f>
        <v>171</v>
      </c>
      <c r="AY174" s="9">
        <f>VLOOKUP($G174,Összesítő!$B:$F,3,FALSE)</f>
        <v>4229</v>
      </c>
      <c r="AZ174" s="9">
        <f t="shared" si="201"/>
        <v>0</v>
      </c>
      <c r="BA174" s="5">
        <f t="shared" si="202"/>
        <v>1</v>
      </c>
      <c r="BB174" s="5" t="str">
        <f t="shared" si="203"/>
        <v>H</v>
      </c>
      <c r="BC174" s="5">
        <f t="shared" si="204"/>
        <v>0</v>
      </c>
      <c r="BD174" s="5">
        <f t="shared" si="205"/>
        <v>0</v>
      </c>
      <c r="BE174" s="5">
        <f t="shared" si="206"/>
        <v>0</v>
      </c>
      <c r="BF174" s="9" t="str">
        <f t="shared" si="207"/>
        <v>Nem rövidtávú a feladat.</v>
      </c>
      <c r="BG174" s="5">
        <f t="shared" si="208"/>
        <v>1</v>
      </c>
      <c r="BH174" s="5">
        <f t="shared" si="209"/>
        <v>1</v>
      </c>
      <c r="BI174" s="5">
        <f t="shared" si="210"/>
        <v>1</v>
      </c>
      <c r="BJ174" s="5">
        <f t="shared" si="211"/>
        <v>1</v>
      </c>
      <c r="BK174" s="5">
        <f t="shared" si="212"/>
        <v>1</v>
      </c>
      <c r="BL174" s="4" t="str">
        <f t="shared" si="213"/>
        <v>Forráshiányos a feladat!</v>
      </c>
      <c r="BM174" s="5">
        <f t="shared" si="214"/>
        <v>0</v>
      </c>
      <c r="BN174" s="5">
        <f t="shared" si="215"/>
        <v>1</v>
      </c>
      <c r="BO174" s="5">
        <f t="shared" si="216"/>
        <v>0</v>
      </c>
      <c r="BP174" s="5">
        <f t="shared" si="217"/>
        <v>0</v>
      </c>
      <c r="BQ174" s="5">
        <f t="shared" si="218"/>
        <v>0</v>
      </c>
      <c r="BR174" s="9">
        <f t="shared" si="219"/>
        <v>0</v>
      </c>
      <c r="BS174" s="5">
        <f t="shared" si="220"/>
        <v>0</v>
      </c>
      <c r="BT174" s="5">
        <f t="shared" si="221"/>
        <v>0</v>
      </c>
      <c r="BU174" s="5">
        <f t="shared" si="222"/>
        <v>1</v>
      </c>
      <c r="BV174" s="5">
        <f t="shared" si="223"/>
        <v>1</v>
      </c>
      <c r="BW174" s="5">
        <f t="shared" si="224"/>
        <v>1</v>
      </c>
      <c r="BX174" s="5">
        <f t="shared" si="225"/>
        <v>1</v>
      </c>
      <c r="BY174" s="5">
        <f t="shared" si="226"/>
        <v>1</v>
      </c>
      <c r="BZ174" s="5">
        <f t="shared" si="227"/>
        <v>1</v>
      </c>
      <c r="CA174" s="5">
        <f t="shared" si="228"/>
        <v>1</v>
      </c>
      <c r="CB174" s="5">
        <f t="shared" si="229"/>
        <v>1</v>
      </c>
      <c r="CC174" s="5">
        <f t="shared" si="230"/>
        <v>1</v>
      </c>
      <c r="CD174" s="5" t="str">
        <f t="shared" si="231"/>
        <v>?</v>
      </c>
      <c r="CE174" s="4" t="str">
        <f t="shared" si="232"/>
        <v>Kitöltés rendben!</v>
      </c>
      <c r="CF174" s="5">
        <f t="shared" si="233"/>
        <v>1</v>
      </c>
      <c r="CG174" s="5">
        <f t="shared" si="234"/>
        <v>0</v>
      </c>
      <c r="CH174" s="5">
        <f t="shared" si="235"/>
        <v>1</v>
      </c>
    </row>
    <row r="175" spans="1:86" s="2" customFormat="1" ht="45" hidden="1" x14ac:dyDescent="0.25">
      <c r="A175" s="1" t="str">
        <f t="shared" si="195"/>
        <v>Kitöltés rendben!</v>
      </c>
      <c r="B175" s="184">
        <v>1</v>
      </c>
      <c r="C175" s="183" t="s">
        <v>50</v>
      </c>
      <c r="D175" s="185" t="s">
        <v>448</v>
      </c>
      <c r="E175" s="185" t="s">
        <v>413</v>
      </c>
      <c r="F175" s="186" t="str">
        <f>VLOOKUP($G175,Összesítő!$B:$F,2,FALSE)</f>
        <v>22-31583-1-001-01-13</v>
      </c>
      <c r="G175" s="183" t="s">
        <v>390</v>
      </c>
      <c r="H175" s="186" t="str">
        <f>AY175&amp;"_"&amp;AW175&amp;"_FIV_"&amp;LEFT(Előlap!$B$6,4)</f>
        <v>4229_172_FIV_2026</v>
      </c>
      <c r="I175" s="186" t="str">
        <f>VLOOKUP($G175,Összesítő!$B:$F,5,FALSE)</f>
        <v>Szentgotthárd</v>
      </c>
      <c r="J175" s="186" t="str">
        <f>VLOOKUP($G175,Összesítő!$B:$F,4,FALSE)</f>
        <v>Szentgotthárd Város Önkormányzata</v>
      </c>
      <c r="K175" s="7">
        <f t="shared" si="196"/>
        <v>58000</v>
      </c>
      <c r="L175" s="184">
        <v>2027</v>
      </c>
      <c r="M175" s="184">
        <v>2036</v>
      </c>
      <c r="N175" s="13">
        <v>8000</v>
      </c>
      <c r="O175" s="8">
        <v>50000</v>
      </c>
      <c r="P175" s="8">
        <v>0</v>
      </c>
      <c r="R175" s="8">
        <v>8000</v>
      </c>
      <c r="S175" s="8">
        <v>0</v>
      </c>
      <c r="T175" s="8">
        <v>0</v>
      </c>
      <c r="U175" s="8">
        <v>0</v>
      </c>
      <c r="V175" s="8">
        <v>0</v>
      </c>
      <c r="W175" s="8">
        <v>0</v>
      </c>
      <c r="X175" s="8">
        <v>0</v>
      </c>
      <c r="Y175" s="8">
        <v>0</v>
      </c>
      <c r="Z175" s="8">
        <v>0</v>
      </c>
      <c r="AA175" s="8">
        <v>0</v>
      </c>
      <c r="AB175" s="8">
        <v>0</v>
      </c>
      <c r="AC175" s="7">
        <f t="shared" si="197"/>
        <v>8000</v>
      </c>
      <c r="AD175" s="3" t="str">
        <f t="shared" si="198"/>
        <v>A forrás egyenlő a költséggel (I.ütem).</v>
      </c>
      <c r="AF175" s="8">
        <v>3800</v>
      </c>
      <c r="AG175" s="8">
        <v>0</v>
      </c>
      <c r="AH175" s="8">
        <v>0</v>
      </c>
      <c r="AI175" s="8">
        <v>0</v>
      </c>
      <c r="AJ175" s="8">
        <v>0</v>
      </c>
      <c r="AK175" s="8">
        <v>0</v>
      </c>
      <c r="AL175" s="8">
        <v>0</v>
      </c>
      <c r="AM175" s="8">
        <v>0</v>
      </c>
      <c r="AN175" s="8">
        <v>0</v>
      </c>
      <c r="AO175" s="8">
        <v>0</v>
      </c>
      <c r="AP175" s="8">
        <v>0</v>
      </c>
      <c r="AQ175" s="7">
        <f t="shared" si="199"/>
        <v>3800</v>
      </c>
      <c r="AR175" s="183" t="s">
        <v>415</v>
      </c>
      <c r="AS175" s="3" t="str">
        <f t="shared" si="200"/>
        <v>Forráshiányos a feladat!</v>
      </c>
      <c r="AU175" s="185"/>
      <c r="AV175" s="185" t="s">
        <v>133</v>
      </c>
      <c r="AW175" s="186">
        <f>COUNTA($G$3:G175)</f>
        <v>172</v>
      </c>
      <c r="AY175" s="9">
        <f>VLOOKUP($G175,Összesítő!$B:$F,3,FALSE)</f>
        <v>4229</v>
      </c>
      <c r="AZ175" s="9">
        <f t="shared" si="201"/>
        <v>0</v>
      </c>
      <c r="BA175" s="5">
        <f t="shared" si="202"/>
        <v>1</v>
      </c>
      <c r="BB175" s="5" t="str">
        <f t="shared" si="203"/>
        <v>RH</v>
      </c>
      <c r="BC175" s="5">
        <f t="shared" si="204"/>
        <v>1</v>
      </c>
      <c r="BD175" s="5">
        <f t="shared" si="205"/>
        <v>0</v>
      </c>
      <c r="BE175" s="5">
        <f t="shared" si="206"/>
        <v>0</v>
      </c>
      <c r="BF175" s="9" t="str">
        <f t="shared" si="207"/>
        <v>A forrás egyenlő a költséggel (I.ütem).</v>
      </c>
      <c r="BG175" s="5">
        <f t="shared" si="208"/>
        <v>1</v>
      </c>
      <c r="BH175" s="5">
        <f t="shared" si="209"/>
        <v>1</v>
      </c>
      <c r="BI175" s="5">
        <f t="shared" si="210"/>
        <v>1</v>
      </c>
      <c r="BJ175" s="5">
        <f t="shared" si="211"/>
        <v>1</v>
      </c>
      <c r="BK175" s="5">
        <f t="shared" si="212"/>
        <v>1</v>
      </c>
      <c r="BL175" s="4" t="str">
        <f t="shared" si="213"/>
        <v>Forráshiányos a feladat!</v>
      </c>
      <c r="BM175" s="5">
        <f t="shared" si="214"/>
        <v>0</v>
      </c>
      <c r="BN175" s="5">
        <f t="shared" si="215"/>
        <v>1</v>
      </c>
      <c r="BO175" s="5">
        <f t="shared" si="216"/>
        <v>0</v>
      </c>
      <c r="BP175" s="5">
        <f t="shared" si="217"/>
        <v>0</v>
      </c>
      <c r="BQ175" s="5">
        <f t="shared" si="218"/>
        <v>0</v>
      </c>
      <c r="BR175" s="9">
        <f t="shared" si="219"/>
        <v>0</v>
      </c>
      <c r="BS175" s="5">
        <f t="shared" si="220"/>
        <v>0</v>
      </c>
      <c r="BT175" s="5">
        <f t="shared" si="221"/>
        <v>0</v>
      </c>
      <c r="BU175" s="5">
        <f t="shared" si="222"/>
        <v>1</v>
      </c>
      <c r="BV175" s="5">
        <f t="shared" si="223"/>
        <v>1</v>
      </c>
      <c r="BW175" s="5">
        <f t="shared" si="224"/>
        <v>1</v>
      </c>
      <c r="BX175" s="5">
        <f t="shared" si="225"/>
        <v>1</v>
      </c>
      <c r="BY175" s="5">
        <f t="shared" si="226"/>
        <v>1</v>
      </c>
      <c r="BZ175" s="5">
        <f t="shared" si="227"/>
        <v>1</v>
      </c>
      <c r="CA175" s="5">
        <f t="shared" si="228"/>
        <v>1</v>
      </c>
      <c r="CB175" s="5">
        <f t="shared" si="229"/>
        <v>1</v>
      </c>
      <c r="CC175" s="5">
        <f t="shared" si="230"/>
        <v>1</v>
      </c>
      <c r="CD175" s="5" t="str">
        <f t="shared" si="231"/>
        <v>?</v>
      </c>
      <c r="CE175" s="4" t="str">
        <f t="shared" si="232"/>
        <v>Kitöltés rendben!</v>
      </c>
      <c r="CF175" s="5">
        <f t="shared" si="233"/>
        <v>1</v>
      </c>
      <c r="CG175" s="5">
        <f t="shared" si="234"/>
        <v>1</v>
      </c>
      <c r="CH175" s="5">
        <f t="shared" si="235"/>
        <v>1</v>
      </c>
    </row>
    <row r="176" spans="1:86" s="2" customFormat="1" ht="45" hidden="1" x14ac:dyDescent="0.25">
      <c r="A176" s="1" t="str">
        <f t="shared" si="195"/>
        <v>Kitöltés rendben!</v>
      </c>
      <c r="B176" s="184">
        <v>1</v>
      </c>
      <c r="C176" s="183" t="s">
        <v>69</v>
      </c>
      <c r="D176" s="185" t="s">
        <v>449</v>
      </c>
      <c r="E176" s="185" t="s">
        <v>413</v>
      </c>
      <c r="F176" s="186" t="str">
        <f>VLOOKUP($G176,Összesítő!$B:$F,2,FALSE)</f>
        <v>22-31583-1-001-01-13</v>
      </c>
      <c r="G176" s="183" t="s">
        <v>390</v>
      </c>
      <c r="H176" s="186" t="str">
        <f>AY176&amp;"_"&amp;AW176&amp;"_FIV_"&amp;LEFT(Előlap!$B$6,4)</f>
        <v>4229_173_FIV_2026</v>
      </c>
      <c r="I176" s="186" t="str">
        <f>VLOOKUP($G176,Összesítő!$B:$F,5,FALSE)</f>
        <v>Szentgotthárd</v>
      </c>
      <c r="J176" s="186" t="str">
        <f>VLOOKUP($G176,Összesítő!$B:$F,4,FALSE)</f>
        <v>Szentgotthárd Város Önkormányzata</v>
      </c>
      <c r="K176" s="7">
        <f t="shared" si="196"/>
        <v>106000</v>
      </c>
      <c r="L176" s="184">
        <v>2027</v>
      </c>
      <c r="M176" s="184">
        <v>2036</v>
      </c>
      <c r="N176" s="13">
        <v>6000</v>
      </c>
      <c r="O176" s="8">
        <v>100000</v>
      </c>
      <c r="P176" s="8">
        <v>0</v>
      </c>
      <c r="R176" s="8">
        <v>6000</v>
      </c>
      <c r="S176" s="8">
        <v>0</v>
      </c>
      <c r="T176" s="8">
        <v>0</v>
      </c>
      <c r="U176" s="8">
        <v>0</v>
      </c>
      <c r="V176" s="8">
        <v>0</v>
      </c>
      <c r="W176" s="8">
        <v>0</v>
      </c>
      <c r="X176" s="8">
        <v>0</v>
      </c>
      <c r="Y176" s="8">
        <v>0</v>
      </c>
      <c r="Z176" s="8">
        <v>0</v>
      </c>
      <c r="AA176" s="8">
        <v>0</v>
      </c>
      <c r="AB176" s="8">
        <v>0</v>
      </c>
      <c r="AC176" s="7">
        <f t="shared" si="197"/>
        <v>6000</v>
      </c>
      <c r="AD176" s="3" t="str">
        <f t="shared" si="198"/>
        <v>A forrás egyenlő a költséggel (I.ütem).</v>
      </c>
      <c r="AF176" s="8">
        <v>7500</v>
      </c>
      <c r="AG176" s="8">
        <v>0</v>
      </c>
      <c r="AH176" s="8">
        <v>0</v>
      </c>
      <c r="AI176" s="8">
        <v>0</v>
      </c>
      <c r="AJ176" s="8">
        <v>0</v>
      </c>
      <c r="AK176" s="8">
        <v>0</v>
      </c>
      <c r="AL176" s="8">
        <v>0</v>
      </c>
      <c r="AM176" s="8">
        <v>0</v>
      </c>
      <c r="AN176" s="8">
        <v>0</v>
      </c>
      <c r="AO176" s="8">
        <v>0</v>
      </c>
      <c r="AP176" s="8">
        <v>0</v>
      </c>
      <c r="AQ176" s="7">
        <f t="shared" si="199"/>
        <v>7500</v>
      </c>
      <c r="AR176" s="183" t="s">
        <v>415</v>
      </c>
      <c r="AS176" s="3" t="str">
        <f t="shared" si="200"/>
        <v>Forráshiányos a feladat!</v>
      </c>
      <c r="AU176" s="185"/>
      <c r="AV176" s="185" t="s">
        <v>133</v>
      </c>
      <c r="AW176" s="186">
        <f>COUNTA($G$3:G176)</f>
        <v>173</v>
      </c>
      <c r="AY176" s="9">
        <f>VLOOKUP($G176,Összesítő!$B:$F,3,FALSE)</f>
        <v>4229</v>
      </c>
      <c r="AZ176" s="9">
        <f t="shared" si="201"/>
        <v>0</v>
      </c>
      <c r="BA176" s="5">
        <f t="shared" si="202"/>
        <v>1</v>
      </c>
      <c r="BB176" s="5" t="str">
        <f t="shared" si="203"/>
        <v>RH</v>
      </c>
      <c r="BC176" s="5">
        <f t="shared" si="204"/>
        <v>1</v>
      </c>
      <c r="BD176" s="5">
        <f t="shared" si="205"/>
        <v>0</v>
      </c>
      <c r="BE176" s="5">
        <f t="shared" si="206"/>
        <v>0</v>
      </c>
      <c r="BF176" s="9" t="str">
        <f t="shared" si="207"/>
        <v>A forrás egyenlő a költséggel (I.ütem).</v>
      </c>
      <c r="BG176" s="5">
        <f t="shared" si="208"/>
        <v>1</v>
      </c>
      <c r="BH176" s="5">
        <f t="shared" si="209"/>
        <v>1</v>
      </c>
      <c r="BI176" s="5">
        <f t="shared" si="210"/>
        <v>1</v>
      </c>
      <c r="BJ176" s="5">
        <f t="shared" si="211"/>
        <v>1</v>
      </c>
      <c r="BK176" s="5">
        <f t="shared" si="212"/>
        <v>1</v>
      </c>
      <c r="BL176" s="4" t="str">
        <f t="shared" si="213"/>
        <v>Forráshiányos a feladat!</v>
      </c>
      <c r="BM176" s="5">
        <f t="shared" si="214"/>
        <v>0</v>
      </c>
      <c r="BN176" s="5">
        <f t="shared" si="215"/>
        <v>1</v>
      </c>
      <c r="BO176" s="5">
        <f t="shared" si="216"/>
        <v>0</v>
      </c>
      <c r="BP176" s="5">
        <f t="shared" si="217"/>
        <v>0</v>
      </c>
      <c r="BQ176" s="5">
        <f t="shared" si="218"/>
        <v>0</v>
      </c>
      <c r="BR176" s="9">
        <f t="shared" si="219"/>
        <v>0</v>
      </c>
      <c r="BS176" s="5">
        <f t="shared" si="220"/>
        <v>0</v>
      </c>
      <c r="BT176" s="5">
        <f t="shared" si="221"/>
        <v>0</v>
      </c>
      <c r="BU176" s="5">
        <f t="shared" si="222"/>
        <v>1</v>
      </c>
      <c r="BV176" s="5">
        <f t="shared" si="223"/>
        <v>1</v>
      </c>
      <c r="BW176" s="5">
        <f t="shared" si="224"/>
        <v>1</v>
      </c>
      <c r="BX176" s="5">
        <f t="shared" si="225"/>
        <v>1</v>
      </c>
      <c r="BY176" s="5">
        <f t="shared" si="226"/>
        <v>1</v>
      </c>
      <c r="BZ176" s="5">
        <f t="shared" si="227"/>
        <v>1</v>
      </c>
      <c r="CA176" s="5">
        <f t="shared" si="228"/>
        <v>1</v>
      </c>
      <c r="CB176" s="5">
        <f t="shared" si="229"/>
        <v>1</v>
      </c>
      <c r="CC176" s="5">
        <f t="shared" si="230"/>
        <v>1</v>
      </c>
      <c r="CD176" s="5" t="str">
        <f t="shared" si="231"/>
        <v>?</v>
      </c>
      <c r="CE176" s="4" t="str">
        <f t="shared" si="232"/>
        <v>Kitöltés rendben!</v>
      </c>
      <c r="CF176" s="5">
        <f t="shared" si="233"/>
        <v>1</v>
      </c>
      <c r="CG176" s="5">
        <f t="shared" si="234"/>
        <v>1</v>
      </c>
      <c r="CH176" s="5">
        <f t="shared" si="235"/>
        <v>1</v>
      </c>
    </row>
    <row r="177" spans="1:86" s="2" customFormat="1" ht="45" hidden="1" x14ac:dyDescent="0.25">
      <c r="A177" s="1" t="str">
        <f t="shared" si="195"/>
        <v>Kitöltés rendben!</v>
      </c>
      <c r="B177" s="184">
        <v>1</v>
      </c>
      <c r="C177" s="183" t="s">
        <v>101</v>
      </c>
      <c r="D177" s="185" t="s">
        <v>450</v>
      </c>
      <c r="E177" s="185" t="s">
        <v>413</v>
      </c>
      <c r="F177" s="186" t="str">
        <f>VLOOKUP($G177,Összesítő!$B:$F,2,FALSE)</f>
        <v>22-31583-1-001-01-13</v>
      </c>
      <c r="G177" s="183" t="s">
        <v>390</v>
      </c>
      <c r="H177" s="186" t="str">
        <f>AY177&amp;"_"&amp;AW177&amp;"_FIV_"&amp;LEFT(Előlap!$B$6,4)</f>
        <v>4229_174_FIV_2026</v>
      </c>
      <c r="I177" s="186" t="str">
        <f>VLOOKUP($G177,Összesítő!$B:$F,5,FALSE)</f>
        <v>Szentgotthárd</v>
      </c>
      <c r="J177" s="186" t="str">
        <f>VLOOKUP($G177,Összesítő!$B:$F,4,FALSE)</f>
        <v>Szentgotthárd Város Önkormányzata</v>
      </c>
      <c r="K177" s="7">
        <f t="shared" si="196"/>
        <v>106000</v>
      </c>
      <c r="L177" s="184">
        <v>2027</v>
      </c>
      <c r="M177" s="184">
        <v>2036</v>
      </c>
      <c r="N177" s="13">
        <v>6000</v>
      </c>
      <c r="O177" s="8">
        <v>100000</v>
      </c>
      <c r="P177" s="8">
        <v>0</v>
      </c>
      <c r="R177" s="8">
        <v>6000</v>
      </c>
      <c r="S177" s="8">
        <v>0</v>
      </c>
      <c r="T177" s="8">
        <v>0</v>
      </c>
      <c r="U177" s="8">
        <v>0</v>
      </c>
      <c r="V177" s="8">
        <v>0</v>
      </c>
      <c r="W177" s="8">
        <v>0</v>
      </c>
      <c r="X177" s="8">
        <v>0</v>
      </c>
      <c r="Y177" s="8">
        <v>0</v>
      </c>
      <c r="Z177" s="8">
        <v>0</v>
      </c>
      <c r="AA177" s="8">
        <v>0</v>
      </c>
      <c r="AB177" s="8">
        <v>0</v>
      </c>
      <c r="AC177" s="7">
        <f t="shared" si="197"/>
        <v>6000</v>
      </c>
      <c r="AD177" s="3" t="str">
        <f t="shared" si="198"/>
        <v>A forrás egyenlő a költséggel (I.ütem).</v>
      </c>
      <c r="AF177" s="8">
        <v>7500</v>
      </c>
      <c r="AG177" s="8">
        <v>0</v>
      </c>
      <c r="AH177" s="8">
        <v>0</v>
      </c>
      <c r="AI177" s="8">
        <v>0</v>
      </c>
      <c r="AJ177" s="8">
        <v>0</v>
      </c>
      <c r="AK177" s="8">
        <v>0</v>
      </c>
      <c r="AL177" s="8">
        <v>0</v>
      </c>
      <c r="AM177" s="8">
        <v>0</v>
      </c>
      <c r="AN177" s="8">
        <v>0</v>
      </c>
      <c r="AO177" s="8">
        <v>0</v>
      </c>
      <c r="AP177" s="8">
        <v>0</v>
      </c>
      <c r="AQ177" s="7">
        <f t="shared" si="199"/>
        <v>7500</v>
      </c>
      <c r="AR177" s="183" t="s">
        <v>415</v>
      </c>
      <c r="AS177" s="3" t="str">
        <f t="shared" si="200"/>
        <v>Forráshiányos a feladat!</v>
      </c>
      <c r="AU177" s="185"/>
      <c r="AV177" s="185" t="s">
        <v>133</v>
      </c>
      <c r="AW177" s="186">
        <f>COUNTA($G$3:G177)</f>
        <v>174</v>
      </c>
      <c r="AY177" s="9">
        <f>VLOOKUP($G177,Összesítő!$B:$F,3,FALSE)</f>
        <v>4229</v>
      </c>
      <c r="AZ177" s="9">
        <f t="shared" si="201"/>
        <v>0</v>
      </c>
      <c r="BA177" s="5">
        <f t="shared" si="202"/>
        <v>1</v>
      </c>
      <c r="BB177" s="5" t="str">
        <f t="shared" si="203"/>
        <v>RH</v>
      </c>
      <c r="BC177" s="5">
        <f t="shared" si="204"/>
        <v>1</v>
      </c>
      <c r="BD177" s="5">
        <f t="shared" si="205"/>
        <v>0</v>
      </c>
      <c r="BE177" s="5">
        <f t="shared" si="206"/>
        <v>0</v>
      </c>
      <c r="BF177" s="9" t="str">
        <f t="shared" si="207"/>
        <v>A forrás egyenlő a költséggel (I.ütem).</v>
      </c>
      <c r="BG177" s="5">
        <f t="shared" si="208"/>
        <v>1</v>
      </c>
      <c r="BH177" s="5">
        <f t="shared" si="209"/>
        <v>1</v>
      </c>
      <c r="BI177" s="5">
        <f t="shared" si="210"/>
        <v>1</v>
      </c>
      <c r="BJ177" s="5">
        <f t="shared" si="211"/>
        <v>1</v>
      </c>
      <c r="BK177" s="5">
        <f t="shared" si="212"/>
        <v>1</v>
      </c>
      <c r="BL177" s="4" t="str">
        <f t="shared" si="213"/>
        <v>Forráshiányos a feladat!</v>
      </c>
      <c r="BM177" s="5">
        <f t="shared" si="214"/>
        <v>0</v>
      </c>
      <c r="BN177" s="5">
        <f t="shared" si="215"/>
        <v>1</v>
      </c>
      <c r="BO177" s="5">
        <f t="shared" si="216"/>
        <v>0</v>
      </c>
      <c r="BP177" s="5">
        <f t="shared" si="217"/>
        <v>0</v>
      </c>
      <c r="BQ177" s="5">
        <f t="shared" si="218"/>
        <v>0</v>
      </c>
      <c r="BR177" s="9">
        <f t="shared" si="219"/>
        <v>0</v>
      </c>
      <c r="BS177" s="5">
        <f t="shared" si="220"/>
        <v>0</v>
      </c>
      <c r="BT177" s="5">
        <f t="shared" si="221"/>
        <v>0</v>
      </c>
      <c r="BU177" s="5">
        <f t="shared" si="222"/>
        <v>1</v>
      </c>
      <c r="BV177" s="5">
        <f t="shared" si="223"/>
        <v>1</v>
      </c>
      <c r="BW177" s="5">
        <f t="shared" si="224"/>
        <v>1</v>
      </c>
      <c r="BX177" s="5">
        <f t="shared" si="225"/>
        <v>1</v>
      </c>
      <c r="BY177" s="5">
        <f t="shared" si="226"/>
        <v>1</v>
      </c>
      <c r="BZ177" s="5">
        <f t="shared" si="227"/>
        <v>1</v>
      </c>
      <c r="CA177" s="5">
        <f t="shared" si="228"/>
        <v>1</v>
      </c>
      <c r="CB177" s="5">
        <f t="shared" si="229"/>
        <v>1</v>
      </c>
      <c r="CC177" s="5">
        <f t="shared" si="230"/>
        <v>1</v>
      </c>
      <c r="CD177" s="5" t="str">
        <f t="shared" si="231"/>
        <v>?</v>
      </c>
      <c r="CE177" s="4" t="str">
        <f t="shared" si="232"/>
        <v>Kitöltés rendben!</v>
      </c>
      <c r="CF177" s="5">
        <f t="shared" si="233"/>
        <v>1</v>
      </c>
      <c r="CG177" s="5">
        <f t="shared" si="234"/>
        <v>1</v>
      </c>
      <c r="CH177" s="5">
        <f t="shared" si="235"/>
        <v>1</v>
      </c>
    </row>
    <row r="178" spans="1:86" s="2" customFormat="1" ht="45" hidden="1" x14ac:dyDescent="0.25">
      <c r="A178" s="1" t="str">
        <f t="shared" si="195"/>
        <v>Kitöltés rendben!</v>
      </c>
      <c r="B178" s="184">
        <v>2</v>
      </c>
      <c r="C178" s="183" t="s">
        <v>44</v>
      </c>
      <c r="D178" s="185" t="s">
        <v>467</v>
      </c>
      <c r="E178" s="185" t="s">
        <v>413</v>
      </c>
      <c r="F178" s="186" t="str">
        <f>VLOOKUP($G178,Összesítő!$B:$F,2,FALSE)</f>
        <v>22-31583-1-001-01-13</v>
      </c>
      <c r="G178" s="183" t="s">
        <v>390</v>
      </c>
      <c r="H178" s="186" t="str">
        <f>AY178&amp;"_"&amp;AW178&amp;"_FIV_"&amp;LEFT(Előlap!$B$6,4)</f>
        <v>4229_175_FIV_2026</v>
      </c>
      <c r="I178" s="186" t="str">
        <f>VLOOKUP($G178,Összesítő!$B:$F,5,FALSE)</f>
        <v>Szentgotthárd</v>
      </c>
      <c r="J178" s="186" t="str">
        <f>VLOOKUP($G178,Összesítő!$B:$F,4,FALSE)</f>
        <v>Szentgotthárd Város Önkormányzata</v>
      </c>
      <c r="K178" s="7">
        <f t="shared" si="196"/>
        <v>20000</v>
      </c>
      <c r="L178" s="184">
        <v>2028</v>
      </c>
      <c r="M178" s="184">
        <v>2036</v>
      </c>
      <c r="N178" s="13">
        <v>0</v>
      </c>
      <c r="O178" s="8">
        <v>20000</v>
      </c>
      <c r="P178" s="8">
        <v>0</v>
      </c>
      <c r="R178" s="8">
        <v>0</v>
      </c>
      <c r="S178" s="8">
        <v>0</v>
      </c>
      <c r="T178" s="8">
        <v>0</v>
      </c>
      <c r="U178" s="8">
        <v>0</v>
      </c>
      <c r="V178" s="8">
        <v>0</v>
      </c>
      <c r="W178" s="8">
        <v>0</v>
      </c>
      <c r="X178" s="8">
        <v>0</v>
      </c>
      <c r="Y178" s="8">
        <v>0</v>
      </c>
      <c r="Z178" s="8">
        <v>0</v>
      </c>
      <c r="AA178" s="8">
        <v>0</v>
      </c>
      <c r="AB178" s="8">
        <v>0</v>
      </c>
      <c r="AC178" s="7">
        <f t="shared" si="197"/>
        <v>0</v>
      </c>
      <c r="AD178" s="3" t="str">
        <f t="shared" si="198"/>
        <v>Nem rövidtávú a feladat.</v>
      </c>
      <c r="AF178" s="8">
        <v>1200</v>
      </c>
      <c r="AG178" s="8">
        <v>0</v>
      </c>
      <c r="AH178" s="8">
        <v>0</v>
      </c>
      <c r="AI178" s="8">
        <v>0</v>
      </c>
      <c r="AJ178" s="8">
        <v>0</v>
      </c>
      <c r="AK178" s="8">
        <v>0</v>
      </c>
      <c r="AL178" s="8">
        <v>0</v>
      </c>
      <c r="AM178" s="8">
        <v>0</v>
      </c>
      <c r="AN178" s="8">
        <v>0</v>
      </c>
      <c r="AO178" s="8">
        <v>0</v>
      </c>
      <c r="AP178" s="8">
        <v>0</v>
      </c>
      <c r="AQ178" s="7">
        <f t="shared" si="199"/>
        <v>1200</v>
      </c>
      <c r="AR178" s="183" t="s">
        <v>415</v>
      </c>
      <c r="AS178" s="3" t="str">
        <f t="shared" si="200"/>
        <v>Forráshiányos a feladat!</v>
      </c>
      <c r="AU178" s="185"/>
      <c r="AV178" s="185" t="s">
        <v>133</v>
      </c>
      <c r="AW178" s="186">
        <f>COUNTA($G$3:G178)</f>
        <v>175</v>
      </c>
      <c r="AY178" s="9">
        <f>VLOOKUP($G178,Összesítő!$B:$F,3,FALSE)</f>
        <v>4229</v>
      </c>
      <c r="AZ178" s="9">
        <f t="shared" si="201"/>
        <v>0</v>
      </c>
      <c r="BA178" s="5">
        <f t="shared" si="202"/>
        <v>1</v>
      </c>
      <c r="BB178" s="5" t="str">
        <f t="shared" si="203"/>
        <v>H</v>
      </c>
      <c r="BC178" s="5">
        <f t="shared" si="204"/>
        <v>0</v>
      </c>
      <c r="BD178" s="5">
        <f t="shared" si="205"/>
        <v>0</v>
      </c>
      <c r="BE178" s="5">
        <f t="shared" si="206"/>
        <v>0</v>
      </c>
      <c r="BF178" s="9" t="str">
        <f t="shared" si="207"/>
        <v>Nem rövidtávú a feladat.</v>
      </c>
      <c r="BG178" s="5">
        <f t="shared" si="208"/>
        <v>1</v>
      </c>
      <c r="BH178" s="5">
        <f t="shared" si="209"/>
        <v>1</v>
      </c>
      <c r="BI178" s="5">
        <f t="shared" si="210"/>
        <v>1</v>
      </c>
      <c r="BJ178" s="5">
        <f t="shared" si="211"/>
        <v>1</v>
      </c>
      <c r="BK178" s="5">
        <f t="shared" si="212"/>
        <v>1</v>
      </c>
      <c r="BL178" s="4" t="str">
        <f t="shared" si="213"/>
        <v>Forráshiányos a feladat!</v>
      </c>
      <c r="BM178" s="5">
        <f t="shared" si="214"/>
        <v>0</v>
      </c>
      <c r="BN178" s="5">
        <f t="shared" si="215"/>
        <v>1</v>
      </c>
      <c r="BO178" s="5">
        <f t="shared" si="216"/>
        <v>0</v>
      </c>
      <c r="BP178" s="5">
        <f t="shared" si="217"/>
        <v>0</v>
      </c>
      <c r="BQ178" s="5">
        <f t="shared" si="218"/>
        <v>0</v>
      </c>
      <c r="BR178" s="9">
        <f t="shared" si="219"/>
        <v>0</v>
      </c>
      <c r="BS178" s="5">
        <f t="shared" si="220"/>
        <v>0</v>
      </c>
      <c r="BT178" s="5">
        <f t="shared" si="221"/>
        <v>0</v>
      </c>
      <c r="BU178" s="5">
        <f t="shared" si="222"/>
        <v>1</v>
      </c>
      <c r="BV178" s="5">
        <f t="shared" si="223"/>
        <v>1</v>
      </c>
      <c r="BW178" s="5">
        <f t="shared" si="224"/>
        <v>1</v>
      </c>
      <c r="BX178" s="5">
        <f t="shared" si="225"/>
        <v>1</v>
      </c>
      <c r="BY178" s="5">
        <f t="shared" si="226"/>
        <v>1</v>
      </c>
      <c r="BZ178" s="5">
        <f t="shared" si="227"/>
        <v>1</v>
      </c>
      <c r="CA178" s="5">
        <f t="shared" si="228"/>
        <v>1</v>
      </c>
      <c r="CB178" s="5">
        <f t="shared" si="229"/>
        <v>1</v>
      </c>
      <c r="CC178" s="5">
        <f t="shared" si="230"/>
        <v>1</v>
      </c>
      <c r="CD178" s="5" t="str">
        <f t="shared" si="231"/>
        <v>?</v>
      </c>
      <c r="CE178" s="4" t="str">
        <f t="shared" si="232"/>
        <v>Kitöltés rendben!</v>
      </c>
      <c r="CF178" s="5">
        <f t="shared" si="233"/>
        <v>1</v>
      </c>
      <c r="CG178" s="5">
        <f t="shared" si="234"/>
        <v>0</v>
      </c>
      <c r="CH178" s="5">
        <f t="shared" si="235"/>
        <v>1</v>
      </c>
    </row>
    <row r="179" spans="1:86" s="2" customFormat="1" ht="45" hidden="1" x14ac:dyDescent="0.25">
      <c r="A179" s="1" t="str">
        <f t="shared" si="195"/>
        <v>Kitöltés rendben!</v>
      </c>
      <c r="B179" s="184">
        <v>1</v>
      </c>
      <c r="C179" s="183" t="s">
        <v>438</v>
      </c>
      <c r="D179" s="185" t="s">
        <v>435</v>
      </c>
      <c r="E179" s="185" t="s">
        <v>413</v>
      </c>
      <c r="F179" s="186" t="str">
        <f>VLOOKUP($G179,Összesítő!$B:$F,2,FALSE)</f>
        <v>22-31583-1-001-01-13</v>
      </c>
      <c r="G179" s="183" t="s">
        <v>390</v>
      </c>
      <c r="H179" s="186" t="str">
        <f>AY179&amp;"_"&amp;AW179&amp;"_FIV_"&amp;LEFT(Előlap!$B$6,4)</f>
        <v>4229_176_FIV_2026</v>
      </c>
      <c r="I179" s="186" t="str">
        <f>VLOOKUP($G179,Összesítő!$B:$F,5,FALSE)</f>
        <v>Szentgotthárd</v>
      </c>
      <c r="J179" s="186" t="str">
        <f>VLOOKUP($G179,Összesítő!$B:$F,4,FALSE)</f>
        <v>Szentgotthárd Város Önkormányzata</v>
      </c>
      <c r="K179" s="7">
        <f t="shared" si="196"/>
        <v>1500</v>
      </c>
      <c r="L179" s="184">
        <v>2027</v>
      </c>
      <c r="M179" s="184">
        <v>2027</v>
      </c>
      <c r="N179" s="13">
        <v>1500</v>
      </c>
      <c r="O179" s="8">
        <v>0</v>
      </c>
      <c r="P179" s="8">
        <v>0</v>
      </c>
      <c r="R179" s="8">
        <v>1500</v>
      </c>
      <c r="S179" s="8">
        <v>0</v>
      </c>
      <c r="T179" s="8">
        <v>0</v>
      </c>
      <c r="U179" s="8">
        <v>0</v>
      </c>
      <c r="V179" s="8">
        <v>0</v>
      </c>
      <c r="W179" s="8">
        <v>0</v>
      </c>
      <c r="X179" s="8">
        <v>0</v>
      </c>
      <c r="Y179" s="8">
        <v>0</v>
      </c>
      <c r="Z179" s="8">
        <v>0</v>
      </c>
      <c r="AA179" s="8">
        <v>0</v>
      </c>
      <c r="AB179" s="8">
        <v>0</v>
      </c>
      <c r="AC179" s="7">
        <f t="shared" si="197"/>
        <v>1500</v>
      </c>
      <c r="AD179" s="3" t="str">
        <f t="shared" si="198"/>
        <v>A forrás egyenlő a költséggel (I.ütem).</v>
      </c>
      <c r="AF179" s="8">
        <v>0</v>
      </c>
      <c r="AG179" s="8">
        <v>0</v>
      </c>
      <c r="AH179" s="8">
        <v>0</v>
      </c>
      <c r="AI179" s="8">
        <v>0</v>
      </c>
      <c r="AJ179" s="8">
        <v>0</v>
      </c>
      <c r="AK179" s="8">
        <v>0</v>
      </c>
      <c r="AL179" s="8">
        <v>0</v>
      </c>
      <c r="AM179" s="8">
        <v>0</v>
      </c>
      <c r="AN179" s="8">
        <v>0</v>
      </c>
      <c r="AO179" s="8">
        <v>0</v>
      </c>
      <c r="AP179" s="8">
        <v>0</v>
      </c>
      <c r="AQ179" s="7">
        <f t="shared" si="199"/>
        <v>0</v>
      </c>
      <c r="AR179" s="183" t="s">
        <v>415</v>
      </c>
      <c r="AS179" s="3" t="str">
        <f t="shared" si="200"/>
        <v>Nem hosszútávú a feladat.</v>
      </c>
      <c r="AU179" s="185"/>
      <c r="AV179" s="185" t="s">
        <v>133</v>
      </c>
      <c r="AW179" s="186">
        <f>COUNTA($G$3:G179)</f>
        <v>176</v>
      </c>
      <c r="AY179" s="9">
        <f>VLOOKUP($G179,Összesítő!$B:$F,3,FALSE)</f>
        <v>4229</v>
      </c>
      <c r="AZ179" s="9">
        <f t="shared" si="201"/>
        <v>0</v>
      </c>
      <c r="BA179" s="5">
        <f t="shared" si="202"/>
        <v>1</v>
      </c>
      <c r="BB179" s="5" t="str">
        <f t="shared" si="203"/>
        <v>R</v>
      </c>
      <c r="BC179" s="5">
        <f t="shared" si="204"/>
        <v>1</v>
      </c>
      <c r="BD179" s="5">
        <f t="shared" si="205"/>
        <v>0</v>
      </c>
      <c r="BE179" s="5">
        <f t="shared" si="206"/>
        <v>0</v>
      </c>
      <c r="BF179" s="9" t="str">
        <f t="shared" si="207"/>
        <v>A forrás egyenlő a költséggel (I.ütem).</v>
      </c>
      <c r="BG179" s="5">
        <f t="shared" si="208"/>
        <v>1</v>
      </c>
      <c r="BH179" s="5">
        <f t="shared" si="209"/>
        <v>1</v>
      </c>
      <c r="BI179" s="5">
        <f t="shared" si="210"/>
        <v>0</v>
      </c>
      <c r="BJ179" s="5">
        <f t="shared" si="211"/>
        <v>1</v>
      </c>
      <c r="BK179" s="5">
        <f t="shared" si="212"/>
        <v>1</v>
      </c>
      <c r="BL179" s="4" t="str">
        <f t="shared" si="213"/>
        <v>Nem hosszútávú a feladat.</v>
      </c>
      <c r="BM179" s="5">
        <f t="shared" si="214"/>
        <v>1</v>
      </c>
      <c r="BN179" s="5">
        <f t="shared" si="215"/>
        <v>0</v>
      </c>
      <c r="BO179" s="5">
        <f t="shared" si="216"/>
        <v>0</v>
      </c>
      <c r="BP179" s="5">
        <f t="shared" si="217"/>
        <v>0</v>
      </c>
      <c r="BQ179" s="5">
        <f t="shared" si="218"/>
        <v>0</v>
      </c>
      <c r="BR179" s="9" t="str">
        <f t="shared" si="219"/>
        <v>Nincs hosszútávú terv!</v>
      </c>
      <c r="BS179" s="5">
        <f t="shared" si="220"/>
        <v>0</v>
      </c>
      <c r="BT179" s="5">
        <f t="shared" si="221"/>
        <v>0</v>
      </c>
      <c r="BU179" s="5">
        <f t="shared" si="222"/>
        <v>1</v>
      </c>
      <c r="BV179" s="5">
        <f t="shared" si="223"/>
        <v>1</v>
      </c>
      <c r="BW179" s="5">
        <f t="shared" si="224"/>
        <v>1</v>
      </c>
      <c r="BX179" s="5">
        <f t="shared" si="225"/>
        <v>1</v>
      </c>
      <c r="BY179" s="5">
        <f t="shared" si="226"/>
        <v>1</v>
      </c>
      <c r="BZ179" s="5">
        <f t="shared" si="227"/>
        <v>1</v>
      </c>
      <c r="CA179" s="5">
        <f t="shared" si="228"/>
        <v>1</v>
      </c>
      <c r="CB179" s="5">
        <f t="shared" si="229"/>
        <v>1</v>
      </c>
      <c r="CC179" s="5">
        <f t="shared" si="230"/>
        <v>1</v>
      </c>
      <c r="CD179" s="5" t="str">
        <f t="shared" si="231"/>
        <v>?</v>
      </c>
      <c r="CE179" s="4" t="str">
        <f t="shared" si="232"/>
        <v>Kitöltés rendben!</v>
      </c>
      <c r="CF179" s="5">
        <f t="shared" si="233"/>
        <v>1</v>
      </c>
      <c r="CG179" s="5">
        <f t="shared" si="234"/>
        <v>1</v>
      </c>
      <c r="CH179" s="5">
        <f t="shared" si="235"/>
        <v>0</v>
      </c>
    </row>
    <row r="180" spans="1:86" s="2" customFormat="1" ht="60" hidden="1" x14ac:dyDescent="0.25">
      <c r="A180" s="1" t="str">
        <f t="shared" si="195"/>
        <v>Kitöltés rendben!</v>
      </c>
      <c r="B180" s="184">
        <v>2</v>
      </c>
      <c r="C180" s="183" t="s">
        <v>86</v>
      </c>
      <c r="D180" s="185" t="s">
        <v>414</v>
      </c>
      <c r="E180" s="185" t="s">
        <v>413</v>
      </c>
      <c r="F180" s="186" t="str">
        <f>VLOOKUP($G180,Összesítő!$B:$F,2,FALSE)</f>
        <v>21-21537-1-002-00-10</v>
      </c>
      <c r="G180" s="183" t="s">
        <v>330</v>
      </c>
      <c r="H180" s="186" t="str">
        <f>AY180&amp;"_"&amp;AW180&amp;"_FIV_"&amp;LEFT(Előlap!$B$6,4)</f>
        <v>4220_177_FIV_2026</v>
      </c>
      <c r="I180" s="186" t="str">
        <f>VLOOKUP($G180,Összesítő!$B:$F,5,FALSE)</f>
        <v>Uraiújfalu, Vámoscsalád</v>
      </c>
      <c r="J180" s="186" t="str">
        <f>VLOOKUP($G180,Összesítő!$B:$F,4,FALSE)</f>
        <v>Uraiújfalu Községi Önkormányzat, Vámoscsalád Községi Önkormányzat</v>
      </c>
      <c r="K180" s="7">
        <f t="shared" si="196"/>
        <v>18500</v>
      </c>
      <c r="L180" s="184">
        <v>2028</v>
      </c>
      <c r="M180" s="184">
        <v>2036</v>
      </c>
      <c r="N180" s="13">
        <v>0</v>
      </c>
      <c r="O180" s="8">
        <v>18500</v>
      </c>
      <c r="P180" s="8">
        <v>0</v>
      </c>
      <c r="R180" s="8">
        <v>0</v>
      </c>
      <c r="S180" s="8">
        <v>0</v>
      </c>
      <c r="T180" s="8">
        <v>0</v>
      </c>
      <c r="U180" s="8">
        <v>0</v>
      </c>
      <c r="V180" s="8">
        <v>0</v>
      </c>
      <c r="W180" s="8">
        <v>0</v>
      </c>
      <c r="X180" s="8">
        <v>0</v>
      </c>
      <c r="Y180" s="8">
        <v>0</v>
      </c>
      <c r="Z180" s="8">
        <v>0</v>
      </c>
      <c r="AA180" s="8">
        <v>0</v>
      </c>
      <c r="AB180" s="8">
        <v>0</v>
      </c>
      <c r="AC180" s="7">
        <f t="shared" si="197"/>
        <v>0</v>
      </c>
      <c r="AD180" s="3" t="str">
        <f t="shared" si="198"/>
        <v>Nem rövidtávú a feladat.</v>
      </c>
      <c r="AF180" s="8">
        <v>2000</v>
      </c>
      <c r="AG180" s="8">
        <v>0</v>
      </c>
      <c r="AH180" s="8">
        <v>0</v>
      </c>
      <c r="AI180" s="8">
        <v>0</v>
      </c>
      <c r="AJ180" s="8">
        <v>0</v>
      </c>
      <c r="AK180" s="8">
        <v>0</v>
      </c>
      <c r="AL180" s="8">
        <v>0</v>
      </c>
      <c r="AM180" s="8">
        <v>0</v>
      </c>
      <c r="AN180" s="8">
        <v>0</v>
      </c>
      <c r="AO180" s="8">
        <v>0</v>
      </c>
      <c r="AP180" s="8">
        <v>0</v>
      </c>
      <c r="AQ180" s="7">
        <f t="shared" si="199"/>
        <v>2000</v>
      </c>
      <c r="AR180" s="183" t="s">
        <v>415</v>
      </c>
      <c r="AS180" s="3" t="str">
        <f t="shared" si="200"/>
        <v>Forráshiányos a feladat!</v>
      </c>
      <c r="AU180" s="185"/>
      <c r="AV180" s="185" t="s">
        <v>133</v>
      </c>
      <c r="AW180" s="186">
        <f>COUNTA($G$3:G180)</f>
        <v>177</v>
      </c>
      <c r="AY180" s="9">
        <f>VLOOKUP($G180,Összesítő!$B:$F,3,FALSE)</f>
        <v>4220</v>
      </c>
      <c r="AZ180" s="9">
        <f t="shared" si="201"/>
        <v>0</v>
      </c>
      <c r="BA180" s="5">
        <f t="shared" si="202"/>
        <v>1</v>
      </c>
      <c r="BB180" s="5" t="str">
        <f t="shared" si="203"/>
        <v>H</v>
      </c>
      <c r="BC180" s="5">
        <f t="shared" si="204"/>
        <v>0</v>
      </c>
      <c r="BD180" s="5">
        <f t="shared" si="205"/>
        <v>0</v>
      </c>
      <c r="BE180" s="5">
        <f t="shared" si="206"/>
        <v>0</v>
      </c>
      <c r="BF180" s="9" t="str">
        <f t="shared" si="207"/>
        <v>Nem rövidtávú a feladat.</v>
      </c>
      <c r="BG180" s="5">
        <f t="shared" si="208"/>
        <v>1</v>
      </c>
      <c r="BH180" s="5">
        <f t="shared" si="209"/>
        <v>1</v>
      </c>
      <c r="BI180" s="5">
        <f t="shared" si="210"/>
        <v>1</v>
      </c>
      <c r="BJ180" s="5">
        <f t="shared" si="211"/>
        <v>1</v>
      </c>
      <c r="BK180" s="5">
        <f t="shared" si="212"/>
        <v>1</v>
      </c>
      <c r="BL180" s="4" t="str">
        <f t="shared" si="213"/>
        <v>Forráshiányos a feladat!</v>
      </c>
      <c r="BM180" s="5">
        <f t="shared" si="214"/>
        <v>0</v>
      </c>
      <c r="BN180" s="5">
        <f t="shared" si="215"/>
        <v>1</v>
      </c>
      <c r="BO180" s="5">
        <f t="shared" si="216"/>
        <v>0</v>
      </c>
      <c r="BP180" s="5">
        <f t="shared" si="217"/>
        <v>0</v>
      </c>
      <c r="BQ180" s="5">
        <f t="shared" si="218"/>
        <v>0</v>
      </c>
      <c r="BR180" s="9">
        <f t="shared" si="219"/>
        <v>0</v>
      </c>
      <c r="BS180" s="5">
        <f t="shared" si="220"/>
        <v>0</v>
      </c>
      <c r="BT180" s="5">
        <f t="shared" si="221"/>
        <v>0</v>
      </c>
      <c r="BU180" s="5">
        <f t="shared" si="222"/>
        <v>1</v>
      </c>
      <c r="BV180" s="5">
        <f t="shared" si="223"/>
        <v>1</v>
      </c>
      <c r="BW180" s="5">
        <f t="shared" si="224"/>
        <v>1</v>
      </c>
      <c r="BX180" s="5">
        <f t="shared" si="225"/>
        <v>1</v>
      </c>
      <c r="BY180" s="5">
        <f t="shared" si="226"/>
        <v>1</v>
      </c>
      <c r="BZ180" s="5">
        <f t="shared" si="227"/>
        <v>1</v>
      </c>
      <c r="CA180" s="5">
        <f t="shared" si="228"/>
        <v>1</v>
      </c>
      <c r="CB180" s="5">
        <f t="shared" si="229"/>
        <v>1</v>
      </c>
      <c r="CC180" s="5">
        <f t="shared" si="230"/>
        <v>1</v>
      </c>
      <c r="CD180" s="5" t="str">
        <f t="shared" si="231"/>
        <v>?</v>
      </c>
      <c r="CE180" s="4" t="str">
        <f t="shared" si="232"/>
        <v>Kitöltés rendben!</v>
      </c>
      <c r="CF180" s="5">
        <f t="shared" si="233"/>
        <v>1</v>
      </c>
      <c r="CG180" s="5">
        <f t="shared" si="234"/>
        <v>0</v>
      </c>
      <c r="CH180" s="5">
        <f t="shared" si="235"/>
        <v>1</v>
      </c>
    </row>
    <row r="181" spans="1:86" s="2" customFormat="1" ht="60" hidden="1" x14ac:dyDescent="0.25">
      <c r="A181" s="1" t="str">
        <f t="shared" si="195"/>
        <v>Kitöltés rendben!</v>
      </c>
      <c r="B181" s="184">
        <v>2</v>
      </c>
      <c r="C181" s="183" t="s">
        <v>86</v>
      </c>
      <c r="D181" s="185" t="s">
        <v>440</v>
      </c>
      <c r="E181" s="185" t="s">
        <v>413</v>
      </c>
      <c r="F181" s="186" t="str">
        <f>VLOOKUP($G181,Összesítő!$B:$F,2,FALSE)</f>
        <v>21-21537-1-002-00-10</v>
      </c>
      <c r="G181" s="183" t="s">
        <v>330</v>
      </c>
      <c r="H181" s="186" t="str">
        <f>AY181&amp;"_"&amp;AW181&amp;"_FIV_"&amp;LEFT(Előlap!$B$6,4)</f>
        <v>4220_178_FIV_2026</v>
      </c>
      <c r="I181" s="186" t="str">
        <f>VLOOKUP($G181,Összesítő!$B:$F,5,FALSE)</f>
        <v>Uraiújfalu, Vámoscsalád</v>
      </c>
      <c r="J181" s="186" t="str">
        <f>VLOOKUP($G181,Összesítő!$B:$F,4,FALSE)</f>
        <v>Uraiújfalu Községi Önkormányzat, Vámoscsalád Községi Önkormányzat</v>
      </c>
      <c r="K181" s="7">
        <f t="shared" si="196"/>
        <v>15000</v>
      </c>
      <c r="L181" s="184">
        <v>2028</v>
      </c>
      <c r="M181" s="184">
        <v>2036</v>
      </c>
      <c r="N181" s="13">
        <v>0</v>
      </c>
      <c r="O181" s="8">
        <v>15000</v>
      </c>
      <c r="P181" s="8">
        <v>0</v>
      </c>
      <c r="R181" s="8">
        <v>0</v>
      </c>
      <c r="S181" s="8">
        <v>0</v>
      </c>
      <c r="T181" s="8">
        <v>0</v>
      </c>
      <c r="U181" s="8">
        <v>0</v>
      </c>
      <c r="V181" s="8">
        <v>0</v>
      </c>
      <c r="W181" s="8">
        <v>0</v>
      </c>
      <c r="X181" s="8">
        <v>0</v>
      </c>
      <c r="Y181" s="8">
        <v>0</v>
      </c>
      <c r="Z181" s="8">
        <v>0</v>
      </c>
      <c r="AA181" s="8">
        <v>0</v>
      </c>
      <c r="AB181" s="8">
        <v>0</v>
      </c>
      <c r="AC181" s="7">
        <f t="shared" si="197"/>
        <v>0</v>
      </c>
      <c r="AD181" s="3" t="str">
        <f t="shared" si="198"/>
        <v>Nem rövidtávú a feladat.</v>
      </c>
      <c r="AF181" s="8">
        <v>1620</v>
      </c>
      <c r="AG181" s="8">
        <v>0</v>
      </c>
      <c r="AH181" s="8">
        <v>0</v>
      </c>
      <c r="AI181" s="8">
        <v>0</v>
      </c>
      <c r="AJ181" s="8">
        <v>0</v>
      </c>
      <c r="AK181" s="8">
        <v>0</v>
      </c>
      <c r="AL181" s="8">
        <v>0</v>
      </c>
      <c r="AM181" s="8">
        <v>0</v>
      </c>
      <c r="AN181" s="8">
        <v>0</v>
      </c>
      <c r="AO181" s="8">
        <v>0</v>
      </c>
      <c r="AP181" s="8">
        <v>0</v>
      </c>
      <c r="AQ181" s="7">
        <f t="shared" si="199"/>
        <v>1620</v>
      </c>
      <c r="AR181" s="183" t="s">
        <v>415</v>
      </c>
      <c r="AS181" s="3" t="str">
        <f t="shared" si="200"/>
        <v>Forráshiányos a feladat!</v>
      </c>
      <c r="AU181" s="185"/>
      <c r="AV181" s="185" t="s">
        <v>133</v>
      </c>
      <c r="AW181" s="186">
        <f>COUNTA($G$3:G181)</f>
        <v>178</v>
      </c>
      <c r="AY181" s="9">
        <f>VLOOKUP($G181,Összesítő!$B:$F,3,FALSE)</f>
        <v>4220</v>
      </c>
      <c r="AZ181" s="9">
        <f t="shared" si="201"/>
        <v>0</v>
      </c>
      <c r="BA181" s="5">
        <f t="shared" si="202"/>
        <v>1</v>
      </c>
      <c r="BB181" s="5" t="str">
        <f t="shared" si="203"/>
        <v>H</v>
      </c>
      <c r="BC181" s="5">
        <f t="shared" si="204"/>
        <v>0</v>
      </c>
      <c r="BD181" s="5">
        <f t="shared" si="205"/>
        <v>0</v>
      </c>
      <c r="BE181" s="5">
        <f t="shared" si="206"/>
        <v>0</v>
      </c>
      <c r="BF181" s="9" t="str">
        <f t="shared" si="207"/>
        <v>Nem rövidtávú a feladat.</v>
      </c>
      <c r="BG181" s="5">
        <f t="shared" si="208"/>
        <v>1</v>
      </c>
      <c r="BH181" s="5">
        <f t="shared" si="209"/>
        <v>1</v>
      </c>
      <c r="BI181" s="5">
        <f t="shared" si="210"/>
        <v>1</v>
      </c>
      <c r="BJ181" s="5">
        <f t="shared" si="211"/>
        <v>1</v>
      </c>
      <c r="BK181" s="5">
        <f t="shared" si="212"/>
        <v>1</v>
      </c>
      <c r="BL181" s="4" t="str">
        <f t="shared" si="213"/>
        <v>Forráshiányos a feladat!</v>
      </c>
      <c r="BM181" s="5">
        <f t="shared" si="214"/>
        <v>0</v>
      </c>
      <c r="BN181" s="5">
        <f t="shared" si="215"/>
        <v>1</v>
      </c>
      <c r="BO181" s="5">
        <f t="shared" si="216"/>
        <v>0</v>
      </c>
      <c r="BP181" s="5">
        <f t="shared" si="217"/>
        <v>0</v>
      </c>
      <c r="BQ181" s="5">
        <f t="shared" si="218"/>
        <v>0</v>
      </c>
      <c r="BR181" s="9">
        <f t="shared" si="219"/>
        <v>0</v>
      </c>
      <c r="BS181" s="5">
        <f t="shared" si="220"/>
        <v>0</v>
      </c>
      <c r="BT181" s="5">
        <f t="shared" si="221"/>
        <v>0</v>
      </c>
      <c r="BU181" s="5">
        <f t="shared" si="222"/>
        <v>1</v>
      </c>
      <c r="BV181" s="5">
        <f t="shared" si="223"/>
        <v>1</v>
      </c>
      <c r="BW181" s="5">
        <f t="shared" si="224"/>
        <v>1</v>
      </c>
      <c r="BX181" s="5">
        <f t="shared" si="225"/>
        <v>1</v>
      </c>
      <c r="BY181" s="5">
        <f t="shared" si="226"/>
        <v>1</v>
      </c>
      <c r="BZ181" s="5">
        <f t="shared" si="227"/>
        <v>1</v>
      </c>
      <c r="CA181" s="5">
        <f t="shared" si="228"/>
        <v>1</v>
      </c>
      <c r="CB181" s="5">
        <f t="shared" si="229"/>
        <v>1</v>
      </c>
      <c r="CC181" s="5">
        <f t="shared" si="230"/>
        <v>1</v>
      </c>
      <c r="CD181" s="5" t="str">
        <f t="shared" si="231"/>
        <v>?</v>
      </c>
      <c r="CE181" s="4" t="str">
        <f t="shared" si="232"/>
        <v>Kitöltés rendben!</v>
      </c>
      <c r="CF181" s="5">
        <f t="shared" si="233"/>
        <v>1</v>
      </c>
      <c r="CG181" s="5">
        <f t="shared" si="234"/>
        <v>0</v>
      </c>
      <c r="CH181" s="5">
        <f t="shared" si="235"/>
        <v>1</v>
      </c>
    </row>
    <row r="182" spans="1:86" s="2" customFormat="1" ht="60" hidden="1" x14ac:dyDescent="0.25">
      <c r="A182" s="1" t="str">
        <f t="shared" si="195"/>
        <v>Kitöltés rendben!</v>
      </c>
      <c r="B182" s="184">
        <v>2</v>
      </c>
      <c r="C182" s="183" t="s">
        <v>101</v>
      </c>
      <c r="D182" s="185" t="s">
        <v>441</v>
      </c>
      <c r="E182" s="185" t="s">
        <v>413</v>
      </c>
      <c r="F182" s="186" t="str">
        <f>VLOOKUP($G182,Összesítő!$B:$F,2,FALSE)</f>
        <v>21-21537-1-002-00-10</v>
      </c>
      <c r="G182" s="183" t="s">
        <v>330</v>
      </c>
      <c r="H182" s="186" t="str">
        <f>AY182&amp;"_"&amp;AW182&amp;"_FIV_"&amp;LEFT(Előlap!$B$6,4)</f>
        <v>4220_179_FIV_2026</v>
      </c>
      <c r="I182" s="186" t="str">
        <f>VLOOKUP($G182,Összesítő!$B:$F,5,FALSE)</f>
        <v>Uraiújfalu, Vámoscsalád</v>
      </c>
      <c r="J182" s="186" t="str">
        <f>VLOOKUP($G182,Összesítő!$B:$F,4,FALSE)</f>
        <v>Uraiújfalu Községi Önkormányzat, Vámoscsalád Községi Önkormányzat</v>
      </c>
      <c r="K182" s="7">
        <f t="shared" si="196"/>
        <v>15000</v>
      </c>
      <c r="L182" s="184">
        <v>2028</v>
      </c>
      <c r="M182" s="184">
        <v>2036</v>
      </c>
      <c r="N182" s="13">
        <v>0</v>
      </c>
      <c r="O182" s="8">
        <v>15000</v>
      </c>
      <c r="P182" s="8">
        <v>0</v>
      </c>
      <c r="R182" s="8">
        <v>0</v>
      </c>
      <c r="S182" s="8">
        <v>0</v>
      </c>
      <c r="T182" s="8">
        <v>0</v>
      </c>
      <c r="U182" s="8">
        <v>0</v>
      </c>
      <c r="V182" s="8">
        <v>0</v>
      </c>
      <c r="W182" s="8">
        <v>0</v>
      </c>
      <c r="X182" s="8">
        <v>0</v>
      </c>
      <c r="Y182" s="8">
        <v>0</v>
      </c>
      <c r="Z182" s="8">
        <v>0</v>
      </c>
      <c r="AA182" s="8">
        <v>0</v>
      </c>
      <c r="AB182" s="8">
        <v>0</v>
      </c>
      <c r="AC182" s="7">
        <f t="shared" si="197"/>
        <v>0</v>
      </c>
      <c r="AD182" s="3" t="str">
        <f t="shared" si="198"/>
        <v>Nem rövidtávú a feladat.</v>
      </c>
      <c r="AF182" s="8">
        <v>1620</v>
      </c>
      <c r="AG182" s="8">
        <v>0</v>
      </c>
      <c r="AH182" s="8">
        <v>0</v>
      </c>
      <c r="AI182" s="8">
        <v>0</v>
      </c>
      <c r="AJ182" s="8">
        <v>0</v>
      </c>
      <c r="AK182" s="8">
        <v>0</v>
      </c>
      <c r="AL182" s="8">
        <v>0</v>
      </c>
      <c r="AM182" s="8">
        <v>0</v>
      </c>
      <c r="AN182" s="8">
        <v>0</v>
      </c>
      <c r="AO182" s="8">
        <v>0</v>
      </c>
      <c r="AP182" s="8">
        <v>0</v>
      </c>
      <c r="AQ182" s="7">
        <f t="shared" si="199"/>
        <v>1620</v>
      </c>
      <c r="AR182" s="183" t="s">
        <v>415</v>
      </c>
      <c r="AS182" s="3" t="str">
        <f t="shared" si="200"/>
        <v>Forráshiányos a feladat!</v>
      </c>
      <c r="AU182" s="185"/>
      <c r="AV182" s="185" t="s">
        <v>133</v>
      </c>
      <c r="AW182" s="186">
        <f>COUNTA($G$3:G182)</f>
        <v>179</v>
      </c>
      <c r="AY182" s="9">
        <f>VLOOKUP($G182,Összesítő!$B:$F,3,FALSE)</f>
        <v>4220</v>
      </c>
      <c r="AZ182" s="9">
        <f t="shared" si="201"/>
        <v>0</v>
      </c>
      <c r="BA182" s="5">
        <f t="shared" si="202"/>
        <v>1</v>
      </c>
      <c r="BB182" s="5" t="str">
        <f t="shared" si="203"/>
        <v>H</v>
      </c>
      <c r="BC182" s="5">
        <f t="shared" si="204"/>
        <v>0</v>
      </c>
      <c r="BD182" s="5">
        <f t="shared" si="205"/>
        <v>0</v>
      </c>
      <c r="BE182" s="5">
        <f t="shared" si="206"/>
        <v>0</v>
      </c>
      <c r="BF182" s="9" t="str">
        <f t="shared" si="207"/>
        <v>Nem rövidtávú a feladat.</v>
      </c>
      <c r="BG182" s="5">
        <f t="shared" si="208"/>
        <v>1</v>
      </c>
      <c r="BH182" s="5">
        <f t="shared" si="209"/>
        <v>1</v>
      </c>
      <c r="BI182" s="5">
        <f t="shared" si="210"/>
        <v>1</v>
      </c>
      <c r="BJ182" s="5">
        <f t="shared" si="211"/>
        <v>1</v>
      </c>
      <c r="BK182" s="5">
        <f t="shared" si="212"/>
        <v>1</v>
      </c>
      <c r="BL182" s="4" t="str">
        <f t="shared" si="213"/>
        <v>Forráshiányos a feladat!</v>
      </c>
      <c r="BM182" s="5">
        <f t="shared" si="214"/>
        <v>0</v>
      </c>
      <c r="BN182" s="5">
        <f t="shared" si="215"/>
        <v>1</v>
      </c>
      <c r="BO182" s="5">
        <f t="shared" si="216"/>
        <v>0</v>
      </c>
      <c r="BP182" s="5">
        <f t="shared" si="217"/>
        <v>0</v>
      </c>
      <c r="BQ182" s="5">
        <f t="shared" si="218"/>
        <v>0</v>
      </c>
      <c r="BR182" s="9">
        <f t="shared" si="219"/>
        <v>0</v>
      </c>
      <c r="BS182" s="5">
        <f t="shared" si="220"/>
        <v>0</v>
      </c>
      <c r="BT182" s="5">
        <f t="shared" si="221"/>
        <v>0</v>
      </c>
      <c r="BU182" s="5">
        <f t="shared" si="222"/>
        <v>1</v>
      </c>
      <c r="BV182" s="5">
        <f t="shared" si="223"/>
        <v>1</v>
      </c>
      <c r="BW182" s="5">
        <f t="shared" si="224"/>
        <v>1</v>
      </c>
      <c r="BX182" s="5">
        <f t="shared" si="225"/>
        <v>1</v>
      </c>
      <c r="BY182" s="5">
        <f t="shared" si="226"/>
        <v>1</v>
      </c>
      <c r="BZ182" s="5">
        <f t="shared" si="227"/>
        <v>1</v>
      </c>
      <c r="CA182" s="5">
        <f t="shared" si="228"/>
        <v>1</v>
      </c>
      <c r="CB182" s="5">
        <f t="shared" si="229"/>
        <v>1</v>
      </c>
      <c r="CC182" s="5">
        <f t="shared" si="230"/>
        <v>1</v>
      </c>
      <c r="CD182" s="5" t="str">
        <f t="shared" si="231"/>
        <v>?</v>
      </c>
      <c r="CE182" s="4" t="str">
        <f t="shared" si="232"/>
        <v>Kitöltés rendben!</v>
      </c>
      <c r="CF182" s="5">
        <f t="shared" si="233"/>
        <v>1</v>
      </c>
      <c r="CG182" s="5">
        <f t="shared" si="234"/>
        <v>0</v>
      </c>
      <c r="CH182" s="5">
        <f t="shared" si="235"/>
        <v>1</v>
      </c>
    </row>
    <row r="183" spans="1:86" s="2" customFormat="1" ht="60" hidden="1" x14ac:dyDescent="0.25">
      <c r="A183" s="1" t="str">
        <f t="shared" si="195"/>
        <v>Kitöltés rendben!</v>
      </c>
      <c r="B183" s="184">
        <v>2</v>
      </c>
      <c r="C183" s="183" t="s">
        <v>37</v>
      </c>
      <c r="D183" s="185" t="s">
        <v>442</v>
      </c>
      <c r="E183" s="185" t="s">
        <v>413</v>
      </c>
      <c r="F183" s="186" t="str">
        <f>VLOOKUP($G183,Összesítő!$B:$F,2,FALSE)</f>
        <v>21-21537-1-002-00-10</v>
      </c>
      <c r="G183" s="183" t="s">
        <v>330</v>
      </c>
      <c r="H183" s="186" t="str">
        <f>AY183&amp;"_"&amp;AW183&amp;"_FIV_"&amp;LEFT(Előlap!$B$6,4)</f>
        <v>4220_180_FIV_2026</v>
      </c>
      <c r="I183" s="186" t="str">
        <f>VLOOKUP($G183,Összesítő!$B:$F,5,FALSE)</f>
        <v>Uraiújfalu, Vámoscsalád</v>
      </c>
      <c r="J183" s="186" t="str">
        <f>VLOOKUP($G183,Összesítő!$B:$F,4,FALSE)</f>
        <v>Uraiújfalu Községi Önkormányzat, Vámoscsalád Községi Önkormányzat</v>
      </c>
      <c r="K183" s="7">
        <f t="shared" si="196"/>
        <v>20000</v>
      </c>
      <c r="L183" s="184">
        <v>2028</v>
      </c>
      <c r="M183" s="184">
        <v>2036</v>
      </c>
      <c r="N183" s="13">
        <v>0</v>
      </c>
      <c r="O183" s="8">
        <v>20000</v>
      </c>
      <c r="P183" s="8">
        <v>0</v>
      </c>
      <c r="R183" s="8">
        <v>0</v>
      </c>
      <c r="S183" s="8">
        <v>0</v>
      </c>
      <c r="T183" s="8">
        <v>0</v>
      </c>
      <c r="U183" s="8">
        <v>0</v>
      </c>
      <c r="V183" s="8">
        <v>0</v>
      </c>
      <c r="W183" s="8">
        <v>0</v>
      </c>
      <c r="X183" s="8">
        <v>0</v>
      </c>
      <c r="Y183" s="8">
        <v>0</v>
      </c>
      <c r="Z183" s="8">
        <v>0</v>
      </c>
      <c r="AA183" s="8">
        <v>0</v>
      </c>
      <c r="AB183" s="8">
        <v>0</v>
      </c>
      <c r="AC183" s="7">
        <f t="shared" si="197"/>
        <v>0</v>
      </c>
      <c r="AD183" s="3" t="str">
        <f t="shared" si="198"/>
        <v>Nem rövidtávú a feladat.</v>
      </c>
      <c r="AF183" s="8">
        <v>2200</v>
      </c>
      <c r="AG183" s="8">
        <v>0</v>
      </c>
      <c r="AH183" s="8">
        <v>0</v>
      </c>
      <c r="AI183" s="8">
        <v>0</v>
      </c>
      <c r="AJ183" s="8">
        <v>0</v>
      </c>
      <c r="AK183" s="8">
        <v>0</v>
      </c>
      <c r="AL183" s="8">
        <v>0</v>
      </c>
      <c r="AM183" s="8">
        <v>0</v>
      </c>
      <c r="AN183" s="8">
        <v>0</v>
      </c>
      <c r="AO183" s="8">
        <v>0</v>
      </c>
      <c r="AP183" s="8">
        <v>0</v>
      </c>
      <c r="AQ183" s="7">
        <f t="shared" si="199"/>
        <v>2200</v>
      </c>
      <c r="AR183" s="183" t="s">
        <v>415</v>
      </c>
      <c r="AS183" s="3" t="str">
        <f t="shared" si="200"/>
        <v>Forráshiányos a feladat!</v>
      </c>
      <c r="AU183" s="185"/>
      <c r="AV183" s="185" t="s">
        <v>133</v>
      </c>
      <c r="AW183" s="186">
        <f>COUNTA($G$3:G183)</f>
        <v>180</v>
      </c>
      <c r="AY183" s="9">
        <f>VLOOKUP($G183,Összesítő!$B:$F,3,FALSE)</f>
        <v>4220</v>
      </c>
      <c r="AZ183" s="9">
        <f t="shared" si="201"/>
        <v>0</v>
      </c>
      <c r="BA183" s="5">
        <f t="shared" si="202"/>
        <v>1</v>
      </c>
      <c r="BB183" s="5" t="str">
        <f t="shared" si="203"/>
        <v>H</v>
      </c>
      <c r="BC183" s="5">
        <f t="shared" si="204"/>
        <v>0</v>
      </c>
      <c r="BD183" s="5">
        <f t="shared" si="205"/>
        <v>0</v>
      </c>
      <c r="BE183" s="5">
        <f t="shared" si="206"/>
        <v>0</v>
      </c>
      <c r="BF183" s="9" t="str">
        <f t="shared" si="207"/>
        <v>Nem rövidtávú a feladat.</v>
      </c>
      <c r="BG183" s="5">
        <f t="shared" si="208"/>
        <v>1</v>
      </c>
      <c r="BH183" s="5">
        <f t="shared" si="209"/>
        <v>1</v>
      </c>
      <c r="BI183" s="5">
        <f t="shared" si="210"/>
        <v>1</v>
      </c>
      <c r="BJ183" s="5">
        <f t="shared" si="211"/>
        <v>1</v>
      </c>
      <c r="BK183" s="5">
        <f t="shared" si="212"/>
        <v>1</v>
      </c>
      <c r="BL183" s="4" t="str">
        <f t="shared" si="213"/>
        <v>Forráshiányos a feladat!</v>
      </c>
      <c r="BM183" s="5">
        <f t="shared" si="214"/>
        <v>0</v>
      </c>
      <c r="BN183" s="5">
        <f t="shared" si="215"/>
        <v>1</v>
      </c>
      <c r="BO183" s="5">
        <f t="shared" si="216"/>
        <v>0</v>
      </c>
      <c r="BP183" s="5">
        <f t="shared" si="217"/>
        <v>0</v>
      </c>
      <c r="BQ183" s="5">
        <f t="shared" si="218"/>
        <v>0</v>
      </c>
      <c r="BR183" s="9">
        <f t="shared" si="219"/>
        <v>0</v>
      </c>
      <c r="BS183" s="5">
        <f t="shared" si="220"/>
        <v>0</v>
      </c>
      <c r="BT183" s="5">
        <f t="shared" si="221"/>
        <v>0</v>
      </c>
      <c r="BU183" s="5">
        <f t="shared" si="222"/>
        <v>1</v>
      </c>
      <c r="BV183" s="5">
        <f t="shared" si="223"/>
        <v>1</v>
      </c>
      <c r="BW183" s="5">
        <f t="shared" si="224"/>
        <v>1</v>
      </c>
      <c r="BX183" s="5">
        <f t="shared" si="225"/>
        <v>1</v>
      </c>
      <c r="BY183" s="5">
        <f t="shared" si="226"/>
        <v>1</v>
      </c>
      <c r="BZ183" s="5">
        <f t="shared" si="227"/>
        <v>1</v>
      </c>
      <c r="CA183" s="5">
        <f t="shared" si="228"/>
        <v>1</v>
      </c>
      <c r="CB183" s="5">
        <f t="shared" si="229"/>
        <v>1</v>
      </c>
      <c r="CC183" s="5">
        <f t="shared" si="230"/>
        <v>1</v>
      </c>
      <c r="CD183" s="5" t="str">
        <f t="shared" si="231"/>
        <v>?</v>
      </c>
      <c r="CE183" s="4" t="str">
        <f t="shared" si="232"/>
        <v>Kitöltés rendben!</v>
      </c>
      <c r="CF183" s="5">
        <f t="shared" si="233"/>
        <v>1</v>
      </c>
      <c r="CG183" s="5">
        <f t="shared" si="234"/>
        <v>0</v>
      </c>
      <c r="CH183" s="5">
        <f t="shared" si="235"/>
        <v>1</v>
      </c>
    </row>
    <row r="184" spans="1:86" s="2" customFormat="1" ht="60" hidden="1" x14ac:dyDescent="0.25">
      <c r="A184" s="1" t="str">
        <f t="shared" si="195"/>
        <v>Kitöltés rendben!</v>
      </c>
      <c r="B184" s="184">
        <v>1</v>
      </c>
      <c r="C184" s="183" t="s">
        <v>44</v>
      </c>
      <c r="D184" s="185" t="s">
        <v>457</v>
      </c>
      <c r="E184" s="185" t="s">
        <v>413</v>
      </c>
      <c r="F184" s="186" t="str">
        <f>VLOOKUP($G184,Összesítő!$B:$F,2,FALSE)</f>
        <v>21-21537-1-002-00-10</v>
      </c>
      <c r="G184" s="183" t="s">
        <v>330</v>
      </c>
      <c r="H184" s="186" t="str">
        <f>AY184&amp;"_"&amp;AW184&amp;"_FIV_"&amp;LEFT(Előlap!$B$6,4)</f>
        <v>4220_181_FIV_2026</v>
      </c>
      <c r="I184" s="186" t="str">
        <f>VLOOKUP($G184,Összesítő!$B:$F,5,FALSE)</f>
        <v>Uraiújfalu, Vámoscsalád</v>
      </c>
      <c r="J184" s="186" t="str">
        <f>VLOOKUP($G184,Összesítő!$B:$F,4,FALSE)</f>
        <v>Uraiújfalu Községi Önkormányzat, Vámoscsalád Községi Önkormányzat</v>
      </c>
      <c r="K184" s="7">
        <f t="shared" si="196"/>
        <v>25000</v>
      </c>
      <c r="L184" s="184">
        <v>2027</v>
      </c>
      <c r="M184" s="184">
        <v>2036</v>
      </c>
      <c r="N184" s="13">
        <v>5000</v>
      </c>
      <c r="O184" s="8">
        <v>20000</v>
      </c>
      <c r="P184" s="8">
        <v>0</v>
      </c>
      <c r="R184" s="8">
        <v>5000</v>
      </c>
      <c r="S184" s="8">
        <v>0</v>
      </c>
      <c r="T184" s="8">
        <v>0</v>
      </c>
      <c r="U184" s="8">
        <v>0</v>
      </c>
      <c r="V184" s="8">
        <v>0</v>
      </c>
      <c r="W184" s="8">
        <v>0</v>
      </c>
      <c r="X184" s="8">
        <v>0</v>
      </c>
      <c r="Y184" s="8">
        <v>0</v>
      </c>
      <c r="Z184" s="8">
        <v>0</v>
      </c>
      <c r="AA184" s="8">
        <v>0</v>
      </c>
      <c r="AB184" s="8">
        <v>0</v>
      </c>
      <c r="AC184" s="7">
        <f t="shared" si="197"/>
        <v>5000</v>
      </c>
      <c r="AD184" s="3" t="str">
        <f t="shared" si="198"/>
        <v>A forrás egyenlő a költséggel (I.ütem).</v>
      </c>
      <c r="AF184" s="8">
        <v>2200</v>
      </c>
      <c r="AG184" s="8">
        <v>0</v>
      </c>
      <c r="AH184" s="8">
        <v>0</v>
      </c>
      <c r="AI184" s="8">
        <v>0</v>
      </c>
      <c r="AJ184" s="8">
        <v>0</v>
      </c>
      <c r="AK184" s="8">
        <v>0</v>
      </c>
      <c r="AL184" s="8">
        <v>0</v>
      </c>
      <c r="AM184" s="8">
        <v>0</v>
      </c>
      <c r="AN184" s="8">
        <v>0</v>
      </c>
      <c r="AO184" s="8">
        <v>0</v>
      </c>
      <c r="AP184" s="8">
        <v>0</v>
      </c>
      <c r="AQ184" s="7">
        <f t="shared" si="199"/>
        <v>2200</v>
      </c>
      <c r="AR184" s="183" t="s">
        <v>415</v>
      </c>
      <c r="AS184" s="3" t="str">
        <f t="shared" si="200"/>
        <v>Forráshiányos a feladat!</v>
      </c>
      <c r="AU184" s="185"/>
      <c r="AV184" s="185" t="s">
        <v>133</v>
      </c>
      <c r="AW184" s="186">
        <f>COUNTA($G$3:G184)</f>
        <v>181</v>
      </c>
      <c r="AY184" s="9">
        <f>VLOOKUP($G184,Összesítő!$B:$F,3,FALSE)</f>
        <v>4220</v>
      </c>
      <c r="AZ184" s="9">
        <f t="shared" si="201"/>
        <v>0</v>
      </c>
      <c r="BA184" s="5">
        <f t="shared" si="202"/>
        <v>1</v>
      </c>
      <c r="BB184" s="5" t="str">
        <f t="shared" si="203"/>
        <v>RH</v>
      </c>
      <c r="BC184" s="5">
        <f t="shared" si="204"/>
        <v>1</v>
      </c>
      <c r="BD184" s="5">
        <f t="shared" si="205"/>
        <v>0</v>
      </c>
      <c r="BE184" s="5">
        <f t="shared" si="206"/>
        <v>0</v>
      </c>
      <c r="BF184" s="9" t="str">
        <f t="shared" si="207"/>
        <v>A forrás egyenlő a költséggel (I.ütem).</v>
      </c>
      <c r="BG184" s="5">
        <f t="shared" si="208"/>
        <v>1</v>
      </c>
      <c r="BH184" s="5">
        <f t="shared" si="209"/>
        <v>1</v>
      </c>
      <c r="BI184" s="5">
        <f t="shared" si="210"/>
        <v>1</v>
      </c>
      <c r="BJ184" s="5">
        <f t="shared" si="211"/>
        <v>1</v>
      </c>
      <c r="BK184" s="5">
        <f t="shared" si="212"/>
        <v>1</v>
      </c>
      <c r="BL184" s="4" t="str">
        <f t="shared" si="213"/>
        <v>Forráshiányos a feladat!</v>
      </c>
      <c r="BM184" s="5">
        <f t="shared" si="214"/>
        <v>0</v>
      </c>
      <c r="BN184" s="5">
        <f t="shared" si="215"/>
        <v>1</v>
      </c>
      <c r="BO184" s="5">
        <f t="shared" si="216"/>
        <v>0</v>
      </c>
      <c r="BP184" s="5">
        <f t="shared" si="217"/>
        <v>0</v>
      </c>
      <c r="BQ184" s="5">
        <f t="shared" si="218"/>
        <v>0</v>
      </c>
      <c r="BR184" s="9">
        <f t="shared" si="219"/>
        <v>0</v>
      </c>
      <c r="BS184" s="5">
        <f t="shared" si="220"/>
        <v>0</v>
      </c>
      <c r="BT184" s="5">
        <f t="shared" si="221"/>
        <v>0</v>
      </c>
      <c r="BU184" s="5">
        <f t="shared" si="222"/>
        <v>1</v>
      </c>
      <c r="BV184" s="5">
        <f t="shared" si="223"/>
        <v>1</v>
      </c>
      <c r="BW184" s="5">
        <f t="shared" si="224"/>
        <v>1</v>
      </c>
      <c r="BX184" s="5">
        <f t="shared" si="225"/>
        <v>1</v>
      </c>
      <c r="BY184" s="5">
        <f t="shared" si="226"/>
        <v>1</v>
      </c>
      <c r="BZ184" s="5">
        <f t="shared" si="227"/>
        <v>1</v>
      </c>
      <c r="CA184" s="5">
        <f t="shared" si="228"/>
        <v>1</v>
      </c>
      <c r="CB184" s="5">
        <f t="shared" si="229"/>
        <v>1</v>
      </c>
      <c r="CC184" s="5">
        <f t="shared" si="230"/>
        <v>1</v>
      </c>
      <c r="CD184" s="5" t="str">
        <f t="shared" si="231"/>
        <v>?</v>
      </c>
      <c r="CE184" s="4" t="str">
        <f t="shared" si="232"/>
        <v>Kitöltés rendben!</v>
      </c>
      <c r="CF184" s="5">
        <f t="shared" si="233"/>
        <v>1</v>
      </c>
      <c r="CG184" s="5">
        <f t="shared" si="234"/>
        <v>1</v>
      </c>
      <c r="CH184" s="5">
        <f t="shared" si="235"/>
        <v>1</v>
      </c>
    </row>
    <row r="185" spans="1:86" s="2" customFormat="1" ht="60" hidden="1" x14ac:dyDescent="0.25">
      <c r="A185" s="1" t="str">
        <f t="shared" si="195"/>
        <v>Kitöltés rendben!</v>
      </c>
      <c r="B185" s="184">
        <v>2</v>
      </c>
      <c r="C185" s="183" t="s">
        <v>50</v>
      </c>
      <c r="D185" s="185" t="s">
        <v>448</v>
      </c>
      <c r="E185" s="185" t="s">
        <v>413</v>
      </c>
      <c r="F185" s="186" t="str">
        <f>VLOOKUP($G185,Összesítő!$B:$F,2,FALSE)</f>
        <v>21-21537-1-002-00-10</v>
      </c>
      <c r="G185" s="183" t="s">
        <v>330</v>
      </c>
      <c r="H185" s="186" t="str">
        <f>AY185&amp;"_"&amp;AW185&amp;"_FIV_"&amp;LEFT(Előlap!$B$6,4)</f>
        <v>4220_182_FIV_2026</v>
      </c>
      <c r="I185" s="186" t="str">
        <f>VLOOKUP($G185,Összesítő!$B:$F,5,FALSE)</f>
        <v>Uraiújfalu, Vámoscsalád</v>
      </c>
      <c r="J185" s="186" t="str">
        <f>VLOOKUP($G185,Összesítő!$B:$F,4,FALSE)</f>
        <v>Uraiújfalu Községi Önkormányzat, Vámoscsalád Községi Önkormányzat</v>
      </c>
      <c r="K185" s="7">
        <f t="shared" si="196"/>
        <v>10000</v>
      </c>
      <c r="L185" s="184">
        <v>2028</v>
      </c>
      <c r="M185" s="184">
        <v>2030</v>
      </c>
      <c r="N185" s="13">
        <v>0</v>
      </c>
      <c r="O185" s="8">
        <v>10000</v>
      </c>
      <c r="P185" s="8">
        <v>0</v>
      </c>
      <c r="R185" s="8">
        <v>0</v>
      </c>
      <c r="S185" s="8">
        <v>0</v>
      </c>
      <c r="T185" s="8">
        <v>0</v>
      </c>
      <c r="U185" s="8">
        <v>0</v>
      </c>
      <c r="V185" s="8">
        <v>0</v>
      </c>
      <c r="W185" s="8">
        <v>0</v>
      </c>
      <c r="X185" s="8">
        <v>0</v>
      </c>
      <c r="Y185" s="8">
        <v>0</v>
      </c>
      <c r="Z185" s="8">
        <v>0</v>
      </c>
      <c r="AA185" s="8">
        <v>0</v>
      </c>
      <c r="AB185" s="8">
        <v>0</v>
      </c>
      <c r="AC185" s="7">
        <f t="shared" si="197"/>
        <v>0</v>
      </c>
      <c r="AD185" s="3" t="str">
        <f t="shared" si="198"/>
        <v>Nem rövidtávú a feladat.</v>
      </c>
      <c r="AF185" s="8">
        <v>1100</v>
      </c>
      <c r="AG185" s="8">
        <v>0</v>
      </c>
      <c r="AH185" s="8">
        <v>0</v>
      </c>
      <c r="AI185" s="8">
        <v>0</v>
      </c>
      <c r="AJ185" s="8">
        <v>0</v>
      </c>
      <c r="AK185" s="8">
        <v>0</v>
      </c>
      <c r="AL185" s="8">
        <v>0</v>
      </c>
      <c r="AM185" s="8">
        <v>0</v>
      </c>
      <c r="AN185" s="8">
        <v>0</v>
      </c>
      <c r="AO185" s="8">
        <v>0</v>
      </c>
      <c r="AP185" s="8">
        <v>0</v>
      </c>
      <c r="AQ185" s="7">
        <f t="shared" si="199"/>
        <v>1100</v>
      </c>
      <c r="AR185" s="183" t="s">
        <v>415</v>
      </c>
      <c r="AS185" s="3" t="str">
        <f t="shared" si="200"/>
        <v>Forráshiányos a feladat!</v>
      </c>
      <c r="AU185" s="185"/>
      <c r="AV185" s="185" t="s">
        <v>133</v>
      </c>
      <c r="AW185" s="186">
        <f>COUNTA($G$3:G185)</f>
        <v>182</v>
      </c>
      <c r="AY185" s="9">
        <f>VLOOKUP($G185,Összesítő!$B:$F,3,FALSE)</f>
        <v>4220</v>
      </c>
      <c r="AZ185" s="9">
        <f t="shared" si="201"/>
        <v>0</v>
      </c>
      <c r="BA185" s="5">
        <f t="shared" si="202"/>
        <v>1</v>
      </c>
      <c r="BB185" s="5" t="str">
        <f t="shared" si="203"/>
        <v>H</v>
      </c>
      <c r="BC185" s="5">
        <f t="shared" si="204"/>
        <v>0</v>
      </c>
      <c r="BD185" s="5">
        <f t="shared" si="205"/>
        <v>0</v>
      </c>
      <c r="BE185" s="5">
        <f t="shared" si="206"/>
        <v>0</v>
      </c>
      <c r="BF185" s="9" t="str">
        <f t="shared" si="207"/>
        <v>Nem rövidtávú a feladat.</v>
      </c>
      <c r="BG185" s="5">
        <f t="shared" si="208"/>
        <v>1</v>
      </c>
      <c r="BH185" s="5">
        <f t="shared" si="209"/>
        <v>1</v>
      </c>
      <c r="BI185" s="5">
        <f t="shared" si="210"/>
        <v>1</v>
      </c>
      <c r="BJ185" s="5">
        <f t="shared" si="211"/>
        <v>1</v>
      </c>
      <c r="BK185" s="5">
        <f t="shared" si="212"/>
        <v>1</v>
      </c>
      <c r="BL185" s="4" t="str">
        <f t="shared" si="213"/>
        <v>Forráshiányos a feladat!</v>
      </c>
      <c r="BM185" s="5">
        <f t="shared" si="214"/>
        <v>0</v>
      </c>
      <c r="BN185" s="5">
        <f t="shared" si="215"/>
        <v>1</v>
      </c>
      <c r="BO185" s="5">
        <f t="shared" si="216"/>
        <v>0</v>
      </c>
      <c r="BP185" s="5">
        <f t="shared" si="217"/>
        <v>0</v>
      </c>
      <c r="BQ185" s="5">
        <f t="shared" si="218"/>
        <v>0</v>
      </c>
      <c r="BR185" s="9">
        <f t="shared" si="219"/>
        <v>0</v>
      </c>
      <c r="BS185" s="5">
        <f t="shared" si="220"/>
        <v>0</v>
      </c>
      <c r="BT185" s="5">
        <f t="shared" si="221"/>
        <v>0</v>
      </c>
      <c r="BU185" s="5">
        <f t="shared" si="222"/>
        <v>1</v>
      </c>
      <c r="BV185" s="5">
        <f t="shared" si="223"/>
        <v>1</v>
      </c>
      <c r="BW185" s="5">
        <f t="shared" si="224"/>
        <v>1</v>
      </c>
      <c r="BX185" s="5">
        <f t="shared" si="225"/>
        <v>1</v>
      </c>
      <c r="BY185" s="5">
        <f t="shared" si="226"/>
        <v>1</v>
      </c>
      <c r="BZ185" s="5">
        <f t="shared" si="227"/>
        <v>1</v>
      </c>
      <c r="CA185" s="5">
        <f t="shared" si="228"/>
        <v>1</v>
      </c>
      <c r="CB185" s="5">
        <f t="shared" si="229"/>
        <v>1</v>
      </c>
      <c r="CC185" s="5">
        <f t="shared" si="230"/>
        <v>1</v>
      </c>
      <c r="CD185" s="5" t="str">
        <f t="shared" si="231"/>
        <v>?</v>
      </c>
      <c r="CE185" s="4" t="str">
        <f t="shared" si="232"/>
        <v>Kitöltés rendben!</v>
      </c>
      <c r="CF185" s="5">
        <f t="shared" si="233"/>
        <v>1</v>
      </c>
      <c r="CG185" s="5">
        <f t="shared" si="234"/>
        <v>0</v>
      </c>
      <c r="CH185" s="5">
        <f t="shared" si="235"/>
        <v>1</v>
      </c>
    </row>
    <row r="186" spans="1:86" s="2" customFormat="1" ht="60" hidden="1" x14ac:dyDescent="0.25">
      <c r="A186" s="1" t="str">
        <f t="shared" si="195"/>
        <v>Kitöltés rendben!</v>
      </c>
      <c r="B186" s="184">
        <v>2</v>
      </c>
      <c r="C186" s="183" t="s">
        <v>69</v>
      </c>
      <c r="D186" s="185" t="s">
        <v>449</v>
      </c>
      <c r="E186" s="185" t="s">
        <v>413</v>
      </c>
      <c r="F186" s="186" t="str">
        <f>VLOOKUP($G186,Összesítő!$B:$F,2,FALSE)</f>
        <v>21-21537-1-002-00-10</v>
      </c>
      <c r="G186" s="183" t="s">
        <v>330</v>
      </c>
      <c r="H186" s="186" t="str">
        <f>AY186&amp;"_"&amp;AW186&amp;"_FIV_"&amp;LEFT(Előlap!$B$6,4)</f>
        <v>4220_183_FIV_2026</v>
      </c>
      <c r="I186" s="186" t="str">
        <f>VLOOKUP($G186,Összesítő!$B:$F,5,FALSE)</f>
        <v>Uraiújfalu, Vámoscsalád</v>
      </c>
      <c r="J186" s="186" t="str">
        <f>VLOOKUP($G186,Összesítő!$B:$F,4,FALSE)</f>
        <v>Uraiújfalu Községi Önkormányzat, Vámoscsalád Községi Önkormányzat</v>
      </c>
      <c r="K186" s="7">
        <f t="shared" si="196"/>
        <v>10000</v>
      </c>
      <c r="L186" s="184">
        <v>2028</v>
      </c>
      <c r="M186" s="184">
        <v>2030</v>
      </c>
      <c r="N186" s="13">
        <v>0</v>
      </c>
      <c r="O186" s="8">
        <v>10000</v>
      </c>
      <c r="P186" s="8">
        <v>0</v>
      </c>
      <c r="R186" s="8">
        <v>0</v>
      </c>
      <c r="S186" s="8">
        <v>0</v>
      </c>
      <c r="T186" s="8">
        <v>0</v>
      </c>
      <c r="U186" s="8">
        <v>0</v>
      </c>
      <c r="V186" s="8">
        <v>0</v>
      </c>
      <c r="W186" s="8">
        <v>0</v>
      </c>
      <c r="X186" s="8">
        <v>0</v>
      </c>
      <c r="Y186" s="8">
        <v>0</v>
      </c>
      <c r="Z186" s="8">
        <v>0</v>
      </c>
      <c r="AA186" s="8">
        <v>0</v>
      </c>
      <c r="AB186" s="8">
        <v>0</v>
      </c>
      <c r="AC186" s="7">
        <f t="shared" si="197"/>
        <v>0</v>
      </c>
      <c r="AD186" s="3" t="str">
        <f t="shared" si="198"/>
        <v>Nem rövidtávú a feladat.</v>
      </c>
      <c r="AF186" s="8">
        <v>1100</v>
      </c>
      <c r="AG186" s="8">
        <v>0</v>
      </c>
      <c r="AH186" s="8">
        <v>0</v>
      </c>
      <c r="AI186" s="8">
        <v>0</v>
      </c>
      <c r="AJ186" s="8">
        <v>0</v>
      </c>
      <c r="AK186" s="8">
        <v>0</v>
      </c>
      <c r="AL186" s="8">
        <v>0</v>
      </c>
      <c r="AM186" s="8">
        <v>0</v>
      </c>
      <c r="AN186" s="8">
        <v>0</v>
      </c>
      <c r="AO186" s="8">
        <v>0</v>
      </c>
      <c r="AP186" s="8">
        <v>0</v>
      </c>
      <c r="AQ186" s="7">
        <f t="shared" si="199"/>
        <v>1100</v>
      </c>
      <c r="AR186" s="183" t="s">
        <v>415</v>
      </c>
      <c r="AS186" s="3" t="str">
        <f t="shared" si="200"/>
        <v>Forráshiányos a feladat!</v>
      </c>
      <c r="AU186" s="185"/>
      <c r="AV186" s="185" t="s">
        <v>133</v>
      </c>
      <c r="AW186" s="186">
        <f>COUNTA($G$3:G186)</f>
        <v>183</v>
      </c>
      <c r="AY186" s="9">
        <f>VLOOKUP($G186,Összesítő!$B:$F,3,FALSE)</f>
        <v>4220</v>
      </c>
      <c r="AZ186" s="9">
        <f t="shared" si="201"/>
        <v>0</v>
      </c>
      <c r="BA186" s="5">
        <f t="shared" si="202"/>
        <v>1</v>
      </c>
      <c r="BB186" s="5" t="str">
        <f t="shared" si="203"/>
        <v>H</v>
      </c>
      <c r="BC186" s="5">
        <f t="shared" si="204"/>
        <v>0</v>
      </c>
      <c r="BD186" s="5">
        <f t="shared" si="205"/>
        <v>0</v>
      </c>
      <c r="BE186" s="5">
        <f t="shared" si="206"/>
        <v>0</v>
      </c>
      <c r="BF186" s="9" t="str">
        <f t="shared" si="207"/>
        <v>Nem rövidtávú a feladat.</v>
      </c>
      <c r="BG186" s="5">
        <f t="shared" si="208"/>
        <v>1</v>
      </c>
      <c r="BH186" s="5">
        <f t="shared" si="209"/>
        <v>1</v>
      </c>
      <c r="BI186" s="5">
        <f t="shared" si="210"/>
        <v>1</v>
      </c>
      <c r="BJ186" s="5">
        <f t="shared" si="211"/>
        <v>1</v>
      </c>
      <c r="BK186" s="5">
        <f t="shared" si="212"/>
        <v>1</v>
      </c>
      <c r="BL186" s="4" t="str">
        <f t="shared" si="213"/>
        <v>Forráshiányos a feladat!</v>
      </c>
      <c r="BM186" s="5">
        <f t="shared" si="214"/>
        <v>0</v>
      </c>
      <c r="BN186" s="5">
        <f t="shared" si="215"/>
        <v>1</v>
      </c>
      <c r="BO186" s="5">
        <f t="shared" si="216"/>
        <v>0</v>
      </c>
      <c r="BP186" s="5">
        <f t="shared" si="217"/>
        <v>0</v>
      </c>
      <c r="BQ186" s="5">
        <f t="shared" si="218"/>
        <v>0</v>
      </c>
      <c r="BR186" s="9">
        <f t="shared" si="219"/>
        <v>0</v>
      </c>
      <c r="BS186" s="5">
        <f t="shared" si="220"/>
        <v>0</v>
      </c>
      <c r="BT186" s="5">
        <f t="shared" si="221"/>
        <v>0</v>
      </c>
      <c r="BU186" s="5">
        <f t="shared" si="222"/>
        <v>1</v>
      </c>
      <c r="BV186" s="5">
        <f t="shared" si="223"/>
        <v>1</v>
      </c>
      <c r="BW186" s="5">
        <f t="shared" si="224"/>
        <v>1</v>
      </c>
      <c r="BX186" s="5">
        <f t="shared" si="225"/>
        <v>1</v>
      </c>
      <c r="BY186" s="5">
        <f t="shared" si="226"/>
        <v>1</v>
      </c>
      <c r="BZ186" s="5">
        <f t="shared" si="227"/>
        <v>1</v>
      </c>
      <c r="CA186" s="5">
        <f t="shared" si="228"/>
        <v>1</v>
      </c>
      <c r="CB186" s="5">
        <f t="shared" si="229"/>
        <v>1</v>
      </c>
      <c r="CC186" s="5">
        <f t="shared" si="230"/>
        <v>1</v>
      </c>
      <c r="CD186" s="5" t="str">
        <f t="shared" si="231"/>
        <v>?</v>
      </c>
      <c r="CE186" s="4" t="str">
        <f t="shared" si="232"/>
        <v>Kitöltés rendben!</v>
      </c>
      <c r="CF186" s="5">
        <f t="shared" si="233"/>
        <v>1</v>
      </c>
      <c r="CG186" s="5">
        <f t="shared" si="234"/>
        <v>0</v>
      </c>
      <c r="CH186" s="5">
        <f t="shared" si="235"/>
        <v>1</v>
      </c>
    </row>
    <row r="187" spans="1:86" s="2" customFormat="1" ht="60" hidden="1" x14ac:dyDescent="0.25">
      <c r="A187" s="1" t="str">
        <f t="shared" si="195"/>
        <v>Kitöltés rendben!</v>
      </c>
      <c r="B187" s="184">
        <v>2</v>
      </c>
      <c r="C187" s="183" t="s">
        <v>101</v>
      </c>
      <c r="D187" s="185" t="s">
        <v>450</v>
      </c>
      <c r="E187" s="185" t="s">
        <v>413</v>
      </c>
      <c r="F187" s="186" t="str">
        <f>VLOOKUP($G187,Összesítő!$B:$F,2,FALSE)</f>
        <v>21-21537-1-002-00-10</v>
      </c>
      <c r="G187" s="183" t="s">
        <v>330</v>
      </c>
      <c r="H187" s="186" t="str">
        <f>AY187&amp;"_"&amp;AW187&amp;"_FIV_"&amp;LEFT(Előlap!$B$6,4)</f>
        <v>4220_184_FIV_2026</v>
      </c>
      <c r="I187" s="186" t="str">
        <f>VLOOKUP($G187,Összesítő!$B:$F,5,FALSE)</f>
        <v>Uraiújfalu, Vámoscsalád</v>
      </c>
      <c r="J187" s="186" t="str">
        <f>VLOOKUP($G187,Összesítő!$B:$F,4,FALSE)</f>
        <v>Uraiújfalu Községi Önkormányzat, Vámoscsalád Községi Önkormányzat</v>
      </c>
      <c r="K187" s="7">
        <f t="shared" si="196"/>
        <v>10000</v>
      </c>
      <c r="L187" s="184">
        <v>2028</v>
      </c>
      <c r="M187" s="184">
        <v>2030</v>
      </c>
      <c r="N187" s="13">
        <v>0</v>
      </c>
      <c r="O187" s="8">
        <v>10000</v>
      </c>
      <c r="P187" s="8">
        <v>0</v>
      </c>
      <c r="R187" s="8">
        <v>0</v>
      </c>
      <c r="S187" s="8">
        <v>0</v>
      </c>
      <c r="T187" s="8">
        <v>0</v>
      </c>
      <c r="U187" s="8">
        <v>0</v>
      </c>
      <c r="V187" s="8">
        <v>0</v>
      </c>
      <c r="W187" s="8">
        <v>0</v>
      </c>
      <c r="X187" s="8">
        <v>0</v>
      </c>
      <c r="Y187" s="8">
        <v>0</v>
      </c>
      <c r="Z187" s="8">
        <v>0</v>
      </c>
      <c r="AA187" s="8">
        <v>0</v>
      </c>
      <c r="AB187" s="8">
        <v>0</v>
      </c>
      <c r="AC187" s="7">
        <f t="shared" si="197"/>
        <v>0</v>
      </c>
      <c r="AD187" s="3" t="str">
        <f t="shared" si="198"/>
        <v>Nem rövidtávú a feladat.</v>
      </c>
      <c r="AF187" s="8">
        <v>1100</v>
      </c>
      <c r="AG187" s="8">
        <v>0</v>
      </c>
      <c r="AH187" s="8">
        <v>0</v>
      </c>
      <c r="AI187" s="8">
        <v>0</v>
      </c>
      <c r="AJ187" s="8">
        <v>0</v>
      </c>
      <c r="AK187" s="8">
        <v>0</v>
      </c>
      <c r="AL187" s="8">
        <v>0</v>
      </c>
      <c r="AM187" s="8">
        <v>0</v>
      </c>
      <c r="AN187" s="8">
        <v>0</v>
      </c>
      <c r="AO187" s="8">
        <v>0</v>
      </c>
      <c r="AP187" s="8">
        <v>0</v>
      </c>
      <c r="AQ187" s="7">
        <f t="shared" si="199"/>
        <v>1100</v>
      </c>
      <c r="AR187" s="183" t="s">
        <v>415</v>
      </c>
      <c r="AS187" s="3" t="str">
        <f t="shared" si="200"/>
        <v>Forráshiányos a feladat!</v>
      </c>
      <c r="AU187" s="185"/>
      <c r="AV187" s="185" t="s">
        <v>133</v>
      </c>
      <c r="AW187" s="186">
        <f>COUNTA($G$3:G187)</f>
        <v>184</v>
      </c>
      <c r="AY187" s="9">
        <f>VLOOKUP($G187,Összesítő!$B:$F,3,FALSE)</f>
        <v>4220</v>
      </c>
      <c r="AZ187" s="9">
        <f t="shared" si="201"/>
        <v>0</v>
      </c>
      <c r="BA187" s="5">
        <f t="shared" si="202"/>
        <v>1</v>
      </c>
      <c r="BB187" s="5" t="str">
        <f t="shared" si="203"/>
        <v>H</v>
      </c>
      <c r="BC187" s="5">
        <f t="shared" si="204"/>
        <v>0</v>
      </c>
      <c r="BD187" s="5">
        <f t="shared" si="205"/>
        <v>0</v>
      </c>
      <c r="BE187" s="5">
        <f t="shared" si="206"/>
        <v>0</v>
      </c>
      <c r="BF187" s="9" t="str">
        <f t="shared" si="207"/>
        <v>Nem rövidtávú a feladat.</v>
      </c>
      <c r="BG187" s="5">
        <f t="shared" si="208"/>
        <v>1</v>
      </c>
      <c r="BH187" s="5">
        <f t="shared" si="209"/>
        <v>1</v>
      </c>
      <c r="BI187" s="5">
        <f t="shared" si="210"/>
        <v>1</v>
      </c>
      <c r="BJ187" s="5">
        <f t="shared" si="211"/>
        <v>1</v>
      </c>
      <c r="BK187" s="5">
        <f t="shared" si="212"/>
        <v>1</v>
      </c>
      <c r="BL187" s="4" t="str">
        <f t="shared" si="213"/>
        <v>Forráshiányos a feladat!</v>
      </c>
      <c r="BM187" s="5">
        <f t="shared" si="214"/>
        <v>0</v>
      </c>
      <c r="BN187" s="5">
        <f t="shared" si="215"/>
        <v>1</v>
      </c>
      <c r="BO187" s="5">
        <f t="shared" si="216"/>
        <v>0</v>
      </c>
      <c r="BP187" s="5">
        <f t="shared" si="217"/>
        <v>0</v>
      </c>
      <c r="BQ187" s="5">
        <f t="shared" si="218"/>
        <v>0</v>
      </c>
      <c r="BR187" s="9">
        <f t="shared" si="219"/>
        <v>0</v>
      </c>
      <c r="BS187" s="5">
        <f t="shared" si="220"/>
        <v>0</v>
      </c>
      <c r="BT187" s="5">
        <f t="shared" si="221"/>
        <v>0</v>
      </c>
      <c r="BU187" s="5">
        <f t="shared" si="222"/>
        <v>1</v>
      </c>
      <c r="BV187" s="5">
        <f t="shared" si="223"/>
        <v>1</v>
      </c>
      <c r="BW187" s="5">
        <f t="shared" si="224"/>
        <v>1</v>
      </c>
      <c r="BX187" s="5">
        <f t="shared" si="225"/>
        <v>1</v>
      </c>
      <c r="BY187" s="5">
        <f t="shared" si="226"/>
        <v>1</v>
      </c>
      <c r="BZ187" s="5">
        <f t="shared" si="227"/>
        <v>1</v>
      </c>
      <c r="CA187" s="5">
        <f t="shared" si="228"/>
        <v>1</v>
      </c>
      <c r="CB187" s="5">
        <f t="shared" si="229"/>
        <v>1</v>
      </c>
      <c r="CC187" s="5">
        <f t="shared" si="230"/>
        <v>1</v>
      </c>
      <c r="CD187" s="5" t="str">
        <f t="shared" si="231"/>
        <v>?</v>
      </c>
      <c r="CE187" s="4" t="str">
        <f t="shared" si="232"/>
        <v>Kitöltés rendben!</v>
      </c>
      <c r="CF187" s="5">
        <f t="shared" si="233"/>
        <v>1</v>
      </c>
      <c r="CG187" s="5">
        <f t="shared" si="234"/>
        <v>0</v>
      </c>
      <c r="CH187" s="5">
        <f t="shared" si="235"/>
        <v>1</v>
      </c>
    </row>
    <row r="188" spans="1:86" s="2" customFormat="1" ht="60" hidden="1" x14ac:dyDescent="0.25">
      <c r="A188" s="1" t="str">
        <f t="shared" si="195"/>
        <v>Kitöltés rendben!</v>
      </c>
      <c r="B188" s="184">
        <v>1</v>
      </c>
      <c r="C188" s="183" t="s">
        <v>438</v>
      </c>
      <c r="D188" s="185" t="s">
        <v>435</v>
      </c>
      <c r="E188" s="185" t="s">
        <v>413</v>
      </c>
      <c r="F188" s="186" t="str">
        <f>VLOOKUP($G188,Összesítő!$B:$F,2,FALSE)</f>
        <v>21-21537-1-002-00-10</v>
      </c>
      <c r="G188" s="183" t="s">
        <v>330</v>
      </c>
      <c r="H188" s="186" t="str">
        <f>AY188&amp;"_"&amp;AW188&amp;"_FIV_"&amp;LEFT(Előlap!$B$6,4)</f>
        <v>4220_185_FIV_2026</v>
      </c>
      <c r="I188" s="186" t="str">
        <f>VLOOKUP($G188,Összesítő!$B:$F,5,FALSE)</f>
        <v>Uraiújfalu, Vámoscsalád</v>
      </c>
      <c r="J188" s="186" t="str">
        <f>VLOOKUP($G188,Összesítő!$B:$F,4,FALSE)</f>
        <v>Uraiújfalu Községi Önkormányzat, Vámoscsalád Községi Önkormányzat</v>
      </c>
      <c r="K188" s="7">
        <f t="shared" si="196"/>
        <v>1652</v>
      </c>
      <c r="L188" s="184">
        <v>2027</v>
      </c>
      <c r="M188" s="184">
        <v>2027</v>
      </c>
      <c r="N188" s="13">
        <v>1652</v>
      </c>
      <c r="O188" s="8">
        <v>0</v>
      </c>
      <c r="P188" s="8">
        <v>0</v>
      </c>
      <c r="R188" s="8">
        <v>1652</v>
      </c>
      <c r="S188" s="8">
        <v>0</v>
      </c>
      <c r="T188" s="8">
        <v>0</v>
      </c>
      <c r="U188" s="8">
        <v>0</v>
      </c>
      <c r="V188" s="8">
        <v>0</v>
      </c>
      <c r="W188" s="8">
        <v>0</v>
      </c>
      <c r="X188" s="8">
        <v>0</v>
      </c>
      <c r="Y188" s="8">
        <v>0</v>
      </c>
      <c r="Z188" s="8">
        <v>0</v>
      </c>
      <c r="AA188" s="8">
        <v>0</v>
      </c>
      <c r="AB188" s="8">
        <v>0</v>
      </c>
      <c r="AC188" s="7">
        <f t="shared" si="197"/>
        <v>1652</v>
      </c>
      <c r="AD188" s="3" t="str">
        <f t="shared" si="198"/>
        <v>A forrás egyenlő a költséggel (I.ütem).</v>
      </c>
      <c r="AF188" s="8">
        <v>0</v>
      </c>
      <c r="AG188" s="8">
        <v>0</v>
      </c>
      <c r="AH188" s="8">
        <v>0</v>
      </c>
      <c r="AI188" s="8">
        <v>0</v>
      </c>
      <c r="AJ188" s="8">
        <v>0</v>
      </c>
      <c r="AK188" s="8">
        <v>0</v>
      </c>
      <c r="AL188" s="8">
        <v>0</v>
      </c>
      <c r="AM188" s="8">
        <v>0</v>
      </c>
      <c r="AN188" s="8">
        <v>0</v>
      </c>
      <c r="AO188" s="8">
        <v>0</v>
      </c>
      <c r="AP188" s="8">
        <v>0</v>
      </c>
      <c r="AQ188" s="7">
        <f t="shared" si="199"/>
        <v>0</v>
      </c>
      <c r="AR188" s="183" t="s">
        <v>415</v>
      </c>
      <c r="AS188" s="3" t="str">
        <f t="shared" si="200"/>
        <v>Nem hosszútávú a feladat.</v>
      </c>
      <c r="AU188" s="185"/>
      <c r="AV188" s="185" t="s">
        <v>133</v>
      </c>
      <c r="AW188" s="186">
        <f>COUNTA($G$3:G188)</f>
        <v>185</v>
      </c>
      <c r="AY188" s="9">
        <f>VLOOKUP($G188,Összesítő!$B:$F,3,FALSE)</f>
        <v>4220</v>
      </c>
      <c r="AZ188" s="9">
        <f t="shared" si="201"/>
        <v>0</v>
      </c>
      <c r="BA188" s="5">
        <f t="shared" si="202"/>
        <v>1</v>
      </c>
      <c r="BB188" s="5" t="str">
        <f t="shared" si="203"/>
        <v>R</v>
      </c>
      <c r="BC188" s="5">
        <f t="shared" si="204"/>
        <v>1</v>
      </c>
      <c r="BD188" s="5">
        <f t="shared" si="205"/>
        <v>0</v>
      </c>
      <c r="BE188" s="5">
        <f t="shared" si="206"/>
        <v>0</v>
      </c>
      <c r="BF188" s="9" t="str">
        <f t="shared" si="207"/>
        <v>A forrás egyenlő a költséggel (I.ütem).</v>
      </c>
      <c r="BG188" s="5">
        <f t="shared" si="208"/>
        <v>1</v>
      </c>
      <c r="BH188" s="5">
        <f t="shared" si="209"/>
        <v>1</v>
      </c>
      <c r="BI188" s="5">
        <f t="shared" si="210"/>
        <v>0</v>
      </c>
      <c r="BJ188" s="5">
        <f t="shared" si="211"/>
        <v>1</v>
      </c>
      <c r="BK188" s="5">
        <f t="shared" si="212"/>
        <v>1</v>
      </c>
      <c r="BL188" s="4" t="str">
        <f t="shared" si="213"/>
        <v>Nem hosszútávú a feladat.</v>
      </c>
      <c r="BM188" s="5">
        <f t="shared" si="214"/>
        <v>1</v>
      </c>
      <c r="BN188" s="5">
        <f t="shared" si="215"/>
        <v>0</v>
      </c>
      <c r="BO188" s="5">
        <f t="shared" si="216"/>
        <v>0</v>
      </c>
      <c r="BP188" s="5">
        <f t="shared" si="217"/>
        <v>0</v>
      </c>
      <c r="BQ188" s="5">
        <f t="shared" si="218"/>
        <v>0</v>
      </c>
      <c r="BR188" s="9" t="str">
        <f t="shared" si="219"/>
        <v>Nincs hosszútávú terv!</v>
      </c>
      <c r="BS188" s="5">
        <f t="shared" si="220"/>
        <v>0</v>
      </c>
      <c r="BT188" s="5">
        <f t="shared" si="221"/>
        <v>0</v>
      </c>
      <c r="BU188" s="5">
        <f t="shared" si="222"/>
        <v>1</v>
      </c>
      <c r="BV188" s="5">
        <f t="shared" si="223"/>
        <v>1</v>
      </c>
      <c r="BW188" s="5">
        <f t="shared" si="224"/>
        <v>1</v>
      </c>
      <c r="BX188" s="5">
        <f t="shared" si="225"/>
        <v>1</v>
      </c>
      <c r="BY188" s="5">
        <f t="shared" si="226"/>
        <v>1</v>
      </c>
      <c r="BZ188" s="5">
        <f t="shared" si="227"/>
        <v>1</v>
      </c>
      <c r="CA188" s="5">
        <f t="shared" si="228"/>
        <v>1</v>
      </c>
      <c r="CB188" s="5">
        <f t="shared" si="229"/>
        <v>1</v>
      </c>
      <c r="CC188" s="5">
        <f t="shared" si="230"/>
        <v>1</v>
      </c>
      <c r="CD188" s="5" t="str">
        <f t="shared" si="231"/>
        <v>?</v>
      </c>
      <c r="CE188" s="4" t="str">
        <f t="shared" si="232"/>
        <v>Kitöltés rendben!</v>
      </c>
      <c r="CF188" s="5">
        <f t="shared" si="233"/>
        <v>1</v>
      </c>
      <c r="CG188" s="5">
        <f t="shared" si="234"/>
        <v>1</v>
      </c>
      <c r="CH188" s="5">
        <f t="shared" si="235"/>
        <v>0</v>
      </c>
    </row>
    <row r="189" spans="1:86" s="2" customFormat="1" ht="30" hidden="1" x14ac:dyDescent="0.25">
      <c r="A189" s="1" t="str">
        <f t="shared" si="195"/>
        <v>Kitöltés rendben!</v>
      </c>
      <c r="B189" s="184">
        <v>2</v>
      </c>
      <c r="C189" s="183" t="s">
        <v>97</v>
      </c>
      <c r="D189" s="185" t="s">
        <v>468</v>
      </c>
      <c r="E189" s="185" t="s">
        <v>413</v>
      </c>
      <c r="F189" s="186" t="str">
        <f>VLOOKUP($G189,Összesítő!$B:$F,2,FALSE)</f>
        <v>21-30748-1-001-00-10</v>
      </c>
      <c r="G189" s="183" t="s">
        <v>358</v>
      </c>
      <c r="H189" s="186" t="str">
        <f>AY189&amp;"_"&amp;AW189&amp;"_FIV_"&amp;LEFT(Előlap!$B$6,4)</f>
        <v>4226_186_FIV_2026</v>
      </c>
      <c r="I189" s="186" t="str">
        <f>VLOOKUP($G189,Összesítő!$B:$F,5,FALSE)</f>
        <v>Sitke</v>
      </c>
      <c r="J189" s="186" t="str">
        <f>VLOOKUP($G189,Összesítő!$B:$F,4,FALSE)</f>
        <v>Sitke Község Önkormányzata</v>
      </c>
      <c r="K189" s="7">
        <f t="shared" si="196"/>
        <v>50000</v>
      </c>
      <c r="L189" s="184">
        <v>2028</v>
      </c>
      <c r="M189" s="184">
        <v>2036</v>
      </c>
      <c r="N189" s="13">
        <v>0</v>
      </c>
      <c r="O189" s="8">
        <v>50000</v>
      </c>
      <c r="P189" s="8">
        <v>0</v>
      </c>
      <c r="R189" s="8">
        <v>0</v>
      </c>
      <c r="S189" s="8">
        <v>0</v>
      </c>
      <c r="T189" s="8">
        <v>0</v>
      </c>
      <c r="U189" s="8">
        <v>0</v>
      </c>
      <c r="V189" s="8">
        <v>0</v>
      </c>
      <c r="W189" s="8">
        <v>0</v>
      </c>
      <c r="X189" s="8">
        <v>0</v>
      </c>
      <c r="Y189" s="8">
        <v>0</v>
      </c>
      <c r="Z189" s="8">
        <v>0</v>
      </c>
      <c r="AA189" s="8">
        <v>0</v>
      </c>
      <c r="AB189" s="8">
        <v>0</v>
      </c>
      <c r="AC189" s="7">
        <f t="shared" si="197"/>
        <v>0</v>
      </c>
      <c r="AD189" s="3" t="str">
        <f t="shared" si="198"/>
        <v>Nem rövidtávú a feladat.</v>
      </c>
      <c r="AF189" s="8">
        <v>16200</v>
      </c>
      <c r="AG189" s="8">
        <v>0</v>
      </c>
      <c r="AH189" s="8">
        <v>0</v>
      </c>
      <c r="AI189" s="8">
        <v>0</v>
      </c>
      <c r="AJ189" s="8">
        <v>0</v>
      </c>
      <c r="AK189" s="8">
        <v>0</v>
      </c>
      <c r="AL189" s="8">
        <v>0</v>
      </c>
      <c r="AM189" s="8">
        <v>0</v>
      </c>
      <c r="AN189" s="8">
        <v>0</v>
      </c>
      <c r="AO189" s="8">
        <v>0</v>
      </c>
      <c r="AP189" s="8">
        <v>0</v>
      </c>
      <c r="AQ189" s="7">
        <f t="shared" si="199"/>
        <v>16200</v>
      </c>
      <c r="AR189" s="183" t="s">
        <v>415</v>
      </c>
      <c r="AS189" s="3" t="str">
        <f t="shared" si="200"/>
        <v>Forráshiányos a feladat!</v>
      </c>
      <c r="AU189" s="185"/>
      <c r="AV189" s="185" t="s">
        <v>133</v>
      </c>
      <c r="AW189" s="186">
        <f>COUNTA($G$3:G189)</f>
        <v>186</v>
      </c>
      <c r="AY189" s="9">
        <f>VLOOKUP($G189,Összesítő!$B:$F,3,FALSE)</f>
        <v>4226</v>
      </c>
      <c r="AZ189" s="9">
        <f t="shared" si="201"/>
        <v>0</v>
      </c>
      <c r="BA189" s="5">
        <f t="shared" si="202"/>
        <v>1</v>
      </c>
      <c r="BB189" s="5" t="str">
        <f t="shared" si="203"/>
        <v>H</v>
      </c>
      <c r="BC189" s="5">
        <f t="shared" si="204"/>
        <v>0</v>
      </c>
      <c r="BD189" s="5">
        <f t="shared" si="205"/>
        <v>0</v>
      </c>
      <c r="BE189" s="5">
        <f t="shared" si="206"/>
        <v>0</v>
      </c>
      <c r="BF189" s="9" t="str">
        <f t="shared" si="207"/>
        <v>Nem rövidtávú a feladat.</v>
      </c>
      <c r="BG189" s="5">
        <f t="shared" si="208"/>
        <v>1</v>
      </c>
      <c r="BH189" s="5">
        <f t="shared" si="209"/>
        <v>1</v>
      </c>
      <c r="BI189" s="5">
        <f t="shared" si="210"/>
        <v>1</v>
      </c>
      <c r="BJ189" s="5">
        <f t="shared" si="211"/>
        <v>1</v>
      </c>
      <c r="BK189" s="5">
        <f t="shared" si="212"/>
        <v>1</v>
      </c>
      <c r="BL189" s="4" t="str">
        <f t="shared" si="213"/>
        <v>Forráshiányos a feladat!</v>
      </c>
      <c r="BM189" s="5">
        <f t="shared" si="214"/>
        <v>0</v>
      </c>
      <c r="BN189" s="5">
        <f t="shared" si="215"/>
        <v>1</v>
      </c>
      <c r="BO189" s="5">
        <f t="shared" si="216"/>
        <v>0</v>
      </c>
      <c r="BP189" s="5">
        <f t="shared" si="217"/>
        <v>0</v>
      </c>
      <c r="BQ189" s="5">
        <f t="shared" si="218"/>
        <v>0</v>
      </c>
      <c r="BR189" s="9">
        <f t="shared" si="219"/>
        <v>0</v>
      </c>
      <c r="BS189" s="5">
        <f t="shared" si="220"/>
        <v>0</v>
      </c>
      <c r="BT189" s="5">
        <f t="shared" si="221"/>
        <v>0</v>
      </c>
      <c r="BU189" s="5">
        <f t="shared" si="222"/>
        <v>1</v>
      </c>
      <c r="BV189" s="5">
        <f t="shared" si="223"/>
        <v>1</v>
      </c>
      <c r="BW189" s="5">
        <f t="shared" si="224"/>
        <v>1</v>
      </c>
      <c r="BX189" s="5">
        <f t="shared" si="225"/>
        <v>1</v>
      </c>
      <c r="BY189" s="5">
        <f t="shared" si="226"/>
        <v>1</v>
      </c>
      <c r="BZ189" s="5">
        <f t="shared" si="227"/>
        <v>1</v>
      </c>
      <c r="CA189" s="5">
        <f t="shared" si="228"/>
        <v>1</v>
      </c>
      <c r="CB189" s="5">
        <f t="shared" si="229"/>
        <v>1</v>
      </c>
      <c r="CC189" s="5">
        <f t="shared" si="230"/>
        <v>1</v>
      </c>
      <c r="CD189" s="5" t="str">
        <f t="shared" si="231"/>
        <v>?</v>
      </c>
      <c r="CE189" s="4" t="str">
        <f t="shared" si="232"/>
        <v>Kitöltés rendben!</v>
      </c>
      <c r="CF189" s="5">
        <f t="shared" si="233"/>
        <v>1</v>
      </c>
      <c r="CG189" s="5">
        <f t="shared" si="234"/>
        <v>0</v>
      </c>
      <c r="CH189" s="5">
        <f t="shared" si="235"/>
        <v>1</v>
      </c>
    </row>
    <row r="190" spans="1:86" s="2" customFormat="1" ht="30" hidden="1" x14ac:dyDescent="0.25">
      <c r="A190" s="1" t="str">
        <f t="shared" si="195"/>
        <v>Kitöltés rendben!</v>
      </c>
      <c r="B190" s="184">
        <v>2</v>
      </c>
      <c r="C190" s="183" t="s">
        <v>37</v>
      </c>
      <c r="D190" s="185" t="s">
        <v>442</v>
      </c>
      <c r="E190" s="185" t="s">
        <v>413</v>
      </c>
      <c r="F190" s="186" t="str">
        <f>VLOOKUP($G190,Összesítő!$B:$F,2,FALSE)</f>
        <v>21-30748-1-001-00-10</v>
      </c>
      <c r="G190" s="183" t="s">
        <v>358</v>
      </c>
      <c r="H190" s="186" t="str">
        <f>AY190&amp;"_"&amp;AW190&amp;"_FIV_"&amp;LEFT(Előlap!$B$6,4)</f>
        <v>4226_187_FIV_2026</v>
      </c>
      <c r="I190" s="186" t="str">
        <f>VLOOKUP($G190,Összesítő!$B:$F,5,FALSE)</f>
        <v>Sitke</v>
      </c>
      <c r="J190" s="186" t="str">
        <f>VLOOKUP($G190,Összesítő!$B:$F,4,FALSE)</f>
        <v>Sitke Község Önkormányzata</v>
      </c>
      <c r="K190" s="7">
        <f t="shared" si="196"/>
        <v>20000</v>
      </c>
      <c r="L190" s="184">
        <v>2028</v>
      </c>
      <c r="M190" s="184">
        <v>2036</v>
      </c>
      <c r="N190" s="13">
        <v>0</v>
      </c>
      <c r="O190" s="8">
        <v>20000</v>
      </c>
      <c r="P190" s="8">
        <v>0</v>
      </c>
      <c r="R190" s="8">
        <v>0</v>
      </c>
      <c r="S190" s="8">
        <v>0</v>
      </c>
      <c r="T190" s="8">
        <v>0</v>
      </c>
      <c r="U190" s="8">
        <v>0</v>
      </c>
      <c r="V190" s="8">
        <v>0</v>
      </c>
      <c r="W190" s="8">
        <v>0</v>
      </c>
      <c r="X190" s="8">
        <v>0</v>
      </c>
      <c r="Y190" s="8">
        <v>0</v>
      </c>
      <c r="Z190" s="8">
        <v>0</v>
      </c>
      <c r="AA190" s="8">
        <v>0</v>
      </c>
      <c r="AB190" s="8">
        <v>0</v>
      </c>
      <c r="AC190" s="7">
        <f t="shared" si="197"/>
        <v>0</v>
      </c>
      <c r="AD190" s="3" t="str">
        <f t="shared" si="198"/>
        <v>Nem rövidtávú a feladat.</v>
      </c>
      <c r="AF190" s="8">
        <v>6400</v>
      </c>
      <c r="AG190" s="8">
        <v>0</v>
      </c>
      <c r="AH190" s="8">
        <v>0</v>
      </c>
      <c r="AI190" s="8">
        <v>0</v>
      </c>
      <c r="AJ190" s="8">
        <v>0</v>
      </c>
      <c r="AK190" s="8">
        <v>0</v>
      </c>
      <c r="AL190" s="8">
        <v>0</v>
      </c>
      <c r="AM190" s="8">
        <v>0</v>
      </c>
      <c r="AN190" s="8">
        <v>0</v>
      </c>
      <c r="AO190" s="8">
        <v>0</v>
      </c>
      <c r="AP190" s="8">
        <v>0</v>
      </c>
      <c r="AQ190" s="7">
        <f t="shared" si="199"/>
        <v>6400</v>
      </c>
      <c r="AR190" s="183" t="s">
        <v>415</v>
      </c>
      <c r="AS190" s="3" t="str">
        <f t="shared" si="200"/>
        <v>Forráshiányos a feladat!</v>
      </c>
      <c r="AU190" s="185"/>
      <c r="AV190" s="185" t="s">
        <v>133</v>
      </c>
      <c r="AW190" s="186">
        <f>COUNTA($G$3:G190)</f>
        <v>187</v>
      </c>
      <c r="AY190" s="9">
        <f>VLOOKUP($G190,Összesítő!$B:$F,3,FALSE)</f>
        <v>4226</v>
      </c>
      <c r="AZ190" s="9">
        <f t="shared" si="201"/>
        <v>0</v>
      </c>
      <c r="BA190" s="5">
        <f t="shared" si="202"/>
        <v>1</v>
      </c>
      <c r="BB190" s="5" t="str">
        <f t="shared" si="203"/>
        <v>H</v>
      </c>
      <c r="BC190" s="5">
        <f t="shared" si="204"/>
        <v>0</v>
      </c>
      <c r="BD190" s="5">
        <f t="shared" si="205"/>
        <v>0</v>
      </c>
      <c r="BE190" s="5">
        <f t="shared" si="206"/>
        <v>0</v>
      </c>
      <c r="BF190" s="9" t="str">
        <f t="shared" si="207"/>
        <v>Nem rövidtávú a feladat.</v>
      </c>
      <c r="BG190" s="5">
        <f t="shared" si="208"/>
        <v>1</v>
      </c>
      <c r="BH190" s="5">
        <f t="shared" si="209"/>
        <v>1</v>
      </c>
      <c r="BI190" s="5">
        <f t="shared" si="210"/>
        <v>1</v>
      </c>
      <c r="BJ190" s="5">
        <f t="shared" si="211"/>
        <v>1</v>
      </c>
      <c r="BK190" s="5">
        <f t="shared" si="212"/>
        <v>1</v>
      </c>
      <c r="BL190" s="4" t="str">
        <f t="shared" si="213"/>
        <v>Forráshiányos a feladat!</v>
      </c>
      <c r="BM190" s="5">
        <f t="shared" si="214"/>
        <v>0</v>
      </c>
      <c r="BN190" s="5">
        <f t="shared" si="215"/>
        <v>1</v>
      </c>
      <c r="BO190" s="5">
        <f t="shared" si="216"/>
        <v>0</v>
      </c>
      <c r="BP190" s="5">
        <f t="shared" si="217"/>
        <v>0</v>
      </c>
      <c r="BQ190" s="5">
        <f t="shared" si="218"/>
        <v>0</v>
      </c>
      <c r="BR190" s="9">
        <f t="shared" si="219"/>
        <v>0</v>
      </c>
      <c r="BS190" s="5">
        <f t="shared" si="220"/>
        <v>0</v>
      </c>
      <c r="BT190" s="5">
        <f t="shared" si="221"/>
        <v>0</v>
      </c>
      <c r="BU190" s="5">
        <f t="shared" si="222"/>
        <v>1</v>
      </c>
      <c r="BV190" s="5">
        <f t="shared" si="223"/>
        <v>1</v>
      </c>
      <c r="BW190" s="5">
        <f t="shared" si="224"/>
        <v>1</v>
      </c>
      <c r="BX190" s="5">
        <f t="shared" si="225"/>
        <v>1</v>
      </c>
      <c r="BY190" s="5">
        <f t="shared" si="226"/>
        <v>1</v>
      </c>
      <c r="BZ190" s="5">
        <f t="shared" si="227"/>
        <v>1</v>
      </c>
      <c r="CA190" s="5">
        <f t="shared" si="228"/>
        <v>1</v>
      </c>
      <c r="CB190" s="5">
        <f t="shared" si="229"/>
        <v>1</v>
      </c>
      <c r="CC190" s="5">
        <f t="shared" si="230"/>
        <v>1</v>
      </c>
      <c r="CD190" s="5" t="str">
        <f t="shared" si="231"/>
        <v>?</v>
      </c>
      <c r="CE190" s="4" t="str">
        <f t="shared" si="232"/>
        <v>Kitöltés rendben!</v>
      </c>
      <c r="CF190" s="5">
        <f t="shared" si="233"/>
        <v>1</v>
      </c>
      <c r="CG190" s="5">
        <f t="shared" si="234"/>
        <v>0</v>
      </c>
      <c r="CH190" s="5">
        <f t="shared" si="235"/>
        <v>1</v>
      </c>
    </row>
    <row r="191" spans="1:86" s="2" customFormat="1" ht="31.5" hidden="1" x14ac:dyDescent="0.25">
      <c r="A191" s="1" t="str">
        <f t="shared" si="195"/>
        <v>Kitöltés rendben!</v>
      </c>
      <c r="B191" s="184">
        <v>1</v>
      </c>
      <c r="C191" s="183" t="s">
        <v>75</v>
      </c>
      <c r="D191" s="185" t="s">
        <v>452</v>
      </c>
      <c r="E191" s="185" t="s">
        <v>413</v>
      </c>
      <c r="F191" s="186" t="str">
        <f>VLOOKUP($G191,Összesítő!$B:$F,2,FALSE)</f>
        <v>21-30748-1-001-00-10</v>
      </c>
      <c r="G191" s="183" t="s">
        <v>358</v>
      </c>
      <c r="H191" s="186" t="str">
        <f>AY191&amp;"_"&amp;AW191&amp;"_FIV_"&amp;LEFT(Előlap!$B$6,4)</f>
        <v>4226_188_FIV_2026</v>
      </c>
      <c r="I191" s="186" t="str">
        <f>VLOOKUP($G191,Összesítő!$B:$F,5,FALSE)</f>
        <v>Sitke</v>
      </c>
      <c r="J191" s="186" t="str">
        <f>VLOOKUP($G191,Összesítő!$B:$F,4,FALSE)</f>
        <v>Sitke Község Önkormányzata</v>
      </c>
      <c r="K191" s="7">
        <f t="shared" si="196"/>
        <v>21000</v>
      </c>
      <c r="L191" s="184">
        <v>2027</v>
      </c>
      <c r="M191" s="184">
        <v>2036</v>
      </c>
      <c r="N191" s="13">
        <v>6000</v>
      </c>
      <c r="O191" s="8">
        <v>15000</v>
      </c>
      <c r="P191" s="8">
        <v>0</v>
      </c>
      <c r="R191" s="8">
        <v>6000</v>
      </c>
      <c r="S191" s="8">
        <v>0</v>
      </c>
      <c r="T191" s="8">
        <v>0</v>
      </c>
      <c r="U191" s="8">
        <v>0</v>
      </c>
      <c r="V191" s="8">
        <v>0</v>
      </c>
      <c r="W191" s="8">
        <v>0</v>
      </c>
      <c r="X191" s="8">
        <v>0</v>
      </c>
      <c r="Y191" s="8">
        <v>0</v>
      </c>
      <c r="Z191" s="8">
        <v>0</v>
      </c>
      <c r="AA191" s="8">
        <v>0</v>
      </c>
      <c r="AB191" s="8">
        <v>0</v>
      </c>
      <c r="AC191" s="7">
        <f t="shared" si="197"/>
        <v>6000</v>
      </c>
      <c r="AD191" s="3" t="str">
        <f t="shared" si="198"/>
        <v>A forrás egyenlő a költséggel (I.ütem).</v>
      </c>
      <c r="AF191" s="8">
        <v>4900</v>
      </c>
      <c r="AG191" s="8">
        <v>0</v>
      </c>
      <c r="AH191" s="8">
        <v>0</v>
      </c>
      <c r="AI191" s="8">
        <v>0</v>
      </c>
      <c r="AJ191" s="8">
        <v>0</v>
      </c>
      <c r="AK191" s="8">
        <v>0</v>
      </c>
      <c r="AL191" s="8">
        <v>0</v>
      </c>
      <c r="AM191" s="8">
        <v>0</v>
      </c>
      <c r="AN191" s="8">
        <v>0</v>
      </c>
      <c r="AO191" s="8">
        <v>0</v>
      </c>
      <c r="AP191" s="8">
        <v>0</v>
      </c>
      <c r="AQ191" s="7">
        <f t="shared" si="199"/>
        <v>4900</v>
      </c>
      <c r="AR191" s="183" t="s">
        <v>415</v>
      </c>
      <c r="AS191" s="3" t="str">
        <f t="shared" si="200"/>
        <v>Forráshiányos a feladat!</v>
      </c>
      <c r="AU191" s="185"/>
      <c r="AV191" s="185" t="s">
        <v>133</v>
      </c>
      <c r="AW191" s="186">
        <f>COUNTA($G$3:G191)</f>
        <v>188</v>
      </c>
      <c r="AY191" s="9">
        <f>VLOOKUP($G191,Összesítő!$B:$F,3,FALSE)</f>
        <v>4226</v>
      </c>
      <c r="AZ191" s="9">
        <f t="shared" si="201"/>
        <v>0</v>
      </c>
      <c r="BA191" s="5">
        <f t="shared" si="202"/>
        <v>1</v>
      </c>
      <c r="BB191" s="5" t="str">
        <f t="shared" si="203"/>
        <v>RH</v>
      </c>
      <c r="BC191" s="5">
        <f t="shared" si="204"/>
        <v>1</v>
      </c>
      <c r="BD191" s="5">
        <f t="shared" si="205"/>
        <v>0</v>
      </c>
      <c r="BE191" s="5">
        <f t="shared" si="206"/>
        <v>0</v>
      </c>
      <c r="BF191" s="9" t="str">
        <f t="shared" si="207"/>
        <v>A forrás egyenlő a költséggel (I.ütem).</v>
      </c>
      <c r="BG191" s="5">
        <f t="shared" si="208"/>
        <v>1</v>
      </c>
      <c r="BH191" s="5">
        <f t="shared" si="209"/>
        <v>1</v>
      </c>
      <c r="BI191" s="5">
        <f t="shared" si="210"/>
        <v>1</v>
      </c>
      <c r="BJ191" s="5">
        <f t="shared" si="211"/>
        <v>1</v>
      </c>
      <c r="BK191" s="5">
        <f t="shared" si="212"/>
        <v>1</v>
      </c>
      <c r="BL191" s="4" t="str">
        <f t="shared" si="213"/>
        <v>Forráshiányos a feladat!</v>
      </c>
      <c r="BM191" s="5">
        <f t="shared" si="214"/>
        <v>0</v>
      </c>
      <c r="BN191" s="5">
        <f t="shared" si="215"/>
        <v>1</v>
      </c>
      <c r="BO191" s="5">
        <f t="shared" si="216"/>
        <v>0</v>
      </c>
      <c r="BP191" s="5">
        <f t="shared" si="217"/>
        <v>0</v>
      </c>
      <c r="BQ191" s="5">
        <f t="shared" si="218"/>
        <v>0</v>
      </c>
      <c r="BR191" s="9">
        <f t="shared" si="219"/>
        <v>0</v>
      </c>
      <c r="BS191" s="5">
        <f t="shared" si="220"/>
        <v>0</v>
      </c>
      <c r="BT191" s="5">
        <f t="shared" si="221"/>
        <v>0</v>
      </c>
      <c r="BU191" s="5">
        <f t="shared" si="222"/>
        <v>1</v>
      </c>
      <c r="BV191" s="5">
        <f t="shared" si="223"/>
        <v>1</v>
      </c>
      <c r="BW191" s="5">
        <f t="shared" si="224"/>
        <v>1</v>
      </c>
      <c r="BX191" s="5">
        <f t="shared" si="225"/>
        <v>1</v>
      </c>
      <c r="BY191" s="5">
        <f t="shared" si="226"/>
        <v>1</v>
      </c>
      <c r="BZ191" s="5">
        <f t="shared" si="227"/>
        <v>1</v>
      </c>
      <c r="CA191" s="5">
        <f t="shared" si="228"/>
        <v>1</v>
      </c>
      <c r="CB191" s="5">
        <f t="shared" si="229"/>
        <v>1</v>
      </c>
      <c r="CC191" s="5">
        <f t="shared" si="230"/>
        <v>1</v>
      </c>
      <c r="CD191" s="5" t="str">
        <f t="shared" si="231"/>
        <v>?</v>
      </c>
      <c r="CE191" s="4" t="str">
        <f t="shared" si="232"/>
        <v>Kitöltés rendben!</v>
      </c>
      <c r="CF191" s="5">
        <f t="shared" si="233"/>
        <v>1</v>
      </c>
      <c r="CG191" s="5">
        <f t="shared" si="234"/>
        <v>1</v>
      </c>
      <c r="CH191" s="5">
        <f t="shared" si="235"/>
        <v>1</v>
      </c>
    </row>
    <row r="192" spans="1:86" s="2" customFormat="1" ht="31.5" hidden="1" x14ac:dyDescent="0.25">
      <c r="A192" s="1" t="str">
        <f t="shared" ref="A192" si="236">IF($G192="","Nincs VKR kiválasztva!",CE192)</f>
        <v>Kitöltés rendben!</v>
      </c>
      <c r="B192" s="211">
        <v>1</v>
      </c>
      <c r="C192" s="210" t="s">
        <v>115</v>
      </c>
      <c r="D192" s="212" t="s">
        <v>435</v>
      </c>
      <c r="E192" s="212" t="s">
        <v>413</v>
      </c>
      <c r="F192" s="213" t="str">
        <f>VLOOKUP($G192,Összesítő!$B:$F,2,FALSE)</f>
        <v>21-30748-1-001-00-10</v>
      </c>
      <c r="G192" s="210" t="s">
        <v>358</v>
      </c>
      <c r="H192" s="213" t="str">
        <f>AY192&amp;"_"&amp;AW192&amp;"_FIV_"&amp;LEFT(Előlap!$B$6,4)</f>
        <v>4226_189_FIV_2026</v>
      </c>
      <c r="I192" s="213" t="str">
        <f>VLOOKUP($G192,Összesítő!$B:$F,5,FALSE)</f>
        <v>Sitke</v>
      </c>
      <c r="J192" s="213" t="str">
        <f>VLOOKUP($G192,Összesítő!$B:$F,4,FALSE)</f>
        <v>Sitke Község Önkormányzata</v>
      </c>
      <c r="K192" s="7">
        <f t="shared" ref="K192" si="237">N192+O192</f>
        <v>1286</v>
      </c>
      <c r="L192" s="211">
        <v>2027</v>
      </c>
      <c r="M192" s="211">
        <v>2027</v>
      </c>
      <c r="N192" s="13">
        <v>1286</v>
      </c>
      <c r="O192" s="8">
        <v>0</v>
      </c>
      <c r="P192" s="8">
        <v>0</v>
      </c>
      <c r="R192" s="8">
        <v>1286</v>
      </c>
      <c r="S192" s="8">
        <v>0</v>
      </c>
      <c r="T192" s="8">
        <v>0</v>
      </c>
      <c r="U192" s="8">
        <v>0</v>
      </c>
      <c r="V192" s="8">
        <v>0</v>
      </c>
      <c r="W192" s="8">
        <v>0</v>
      </c>
      <c r="X192" s="8">
        <v>0</v>
      </c>
      <c r="Y192" s="8">
        <v>0</v>
      </c>
      <c r="Z192" s="8">
        <v>0</v>
      </c>
      <c r="AA192" s="8">
        <v>0</v>
      </c>
      <c r="AB192" s="8">
        <v>0</v>
      </c>
      <c r="AC192" s="7">
        <f t="shared" ref="AC192" si="238">SUM(R192:AB192)</f>
        <v>1286</v>
      </c>
      <c r="AD192" s="3" t="str">
        <f t="shared" ref="AD192" si="239">IF($G192="","Nincs VKR kiválasztva!",IF(BA192=0,"Hiányos kitöltés!",BF192))</f>
        <v>A forrás egyenlő a költséggel (I.ütem).</v>
      </c>
      <c r="AF192" s="8">
        <v>0</v>
      </c>
      <c r="AG192" s="8">
        <v>0</v>
      </c>
      <c r="AH192" s="8">
        <v>0</v>
      </c>
      <c r="AI192" s="8">
        <v>0</v>
      </c>
      <c r="AJ192" s="8">
        <v>0</v>
      </c>
      <c r="AK192" s="8">
        <v>0</v>
      </c>
      <c r="AL192" s="8">
        <v>0</v>
      </c>
      <c r="AM192" s="8">
        <v>0</v>
      </c>
      <c r="AN192" s="8">
        <v>0</v>
      </c>
      <c r="AO192" s="8">
        <v>0</v>
      </c>
      <c r="AP192" s="8">
        <v>0</v>
      </c>
      <c r="AQ192" s="7">
        <f t="shared" ref="AQ192" si="240">SUM(AF192:AP192)</f>
        <v>0</v>
      </c>
      <c r="AR192" s="210" t="s">
        <v>415</v>
      </c>
      <c r="AS192" s="3" t="str">
        <f t="shared" si="200"/>
        <v>Nem hosszútávú a feladat.</v>
      </c>
      <c r="AU192" s="212"/>
      <c r="AV192" s="212" t="s">
        <v>133</v>
      </c>
      <c r="AW192" s="213">
        <f>COUNTA($G$3:G192)</f>
        <v>189</v>
      </c>
      <c r="AY192" s="9">
        <f>VLOOKUP($G192,Összesítő!$B:$F,3,FALSE)</f>
        <v>4226</v>
      </c>
      <c r="AZ192" s="9">
        <f t="shared" si="201"/>
        <v>0</v>
      </c>
      <c r="BA192" s="5">
        <f t="shared" si="202"/>
        <v>1</v>
      </c>
      <c r="BB192" s="5" t="str">
        <f t="shared" si="203"/>
        <v>R</v>
      </c>
      <c r="BC192" s="5">
        <f t="shared" ref="BC192" si="241">IF(OR(BB192="R",BB192="RH"),1,0)</f>
        <v>1</v>
      </c>
      <c r="BD192" s="5">
        <f t="shared" si="205"/>
        <v>0</v>
      </c>
      <c r="BE192" s="5">
        <f t="shared" si="206"/>
        <v>0</v>
      </c>
      <c r="BF192" s="9" t="str">
        <f t="shared" si="207"/>
        <v>A forrás egyenlő a költséggel (I.ütem).</v>
      </c>
      <c r="BG192" s="5">
        <f t="shared" si="208"/>
        <v>1</v>
      </c>
      <c r="BH192" s="5">
        <f t="shared" si="209"/>
        <v>1</v>
      </c>
      <c r="BI192" s="5">
        <f t="shared" si="210"/>
        <v>0</v>
      </c>
      <c r="BJ192" s="5">
        <f t="shared" si="211"/>
        <v>1</v>
      </c>
      <c r="BK192" s="5">
        <f t="shared" ref="BK192" si="242">IF(AND($BJ192=1,$O192=$AQ192),1,IF(AND($BJ192=1,$O192&gt;$AQ192,AR192="igen"),1,0))</f>
        <v>1</v>
      </c>
      <c r="BL192" s="4" t="str">
        <f t="shared" si="213"/>
        <v>Nem hosszútávú a feladat.</v>
      </c>
      <c r="BM192" s="5">
        <f t="shared" si="214"/>
        <v>1</v>
      </c>
      <c r="BN192" s="5">
        <f t="shared" si="215"/>
        <v>0</v>
      </c>
      <c r="BO192" s="5">
        <f t="shared" si="216"/>
        <v>0</v>
      </c>
      <c r="BP192" s="5">
        <f t="shared" si="217"/>
        <v>0</v>
      </c>
      <c r="BQ192" s="5">
        <f t="shared" si="218"/>
        <v>0</v>
      </c>
      <c r="BR192" s="9" t="str">
        <f t="shared" si="219"/>
        <v>Nincs hosszútávú terv!</v>
      </c>
      <c r="BS192" s="5">
        <f t="shared" si="220"/>
        <v>0</v>
      </c>
      <c r="BT192" s="5">
        <f t="shared" si="221"/>
        <v>0</v>
      </c>
      <c r="BU192" s="5">
        <f t="shared" si="222"/>
        <v>1</v>
      </c>
      <c r="BV192" s="5">
        <f t="shared" si="223"/>
        <v>1</v>
      </c>
      <c r="BW192" s="5">
        <f t="shared" si="224"/>
        <v>1</v>
      </c>
      <c r="BX192" s="5">
        <f t="shared" si="225"/>
        <v>1</v>
      </c>
      <c r="BY192" s="5">
        <f t="shared" si="226"/>
        <v>1</v>
      </c>
      <c r="BZ192" s="5">
        <f t="shared" si="227"/>
        <v>1</v>
      </c>
      <c r="CA192" s="5">
        <f t="shared" si="228"/>
        <v>1</v>
      </c>
      <c r="CB192" s="5">
        <f t="shared" si="229"/>
        <v>1</v>
      </c>
      <c r="CC192" s="5">
        <f t="shared" si="230"/>
        <v>1</v>
      </c>
      <c r="CD192" s="5" t="str">
        <f t="shared" si="231"/>
        <v>?</v>
      </c>
      <c r="CE192" s="4" t="str">
        <f t="shared" ref="CE192" si="243">IF($BA192=0,$CD192,IF($BG192=0,"I. ütem forrása nincs kitöltve!",IF($BJ192=0,"II. ütem forrása nincs kitöltve!",IF($BD192=1,"Költségek üteme nem megfelelő (az időtartam és a költség üteme eltér)!",IF(AND(BH192=0,$BA192=1,$BJ192=1,$BD192=1),"Kötelező cellák kitöltve, de az I. ütem forrása hibás!",IF(AND(BJ192=0,$BA192=1,$BJ192=1,$BD192=1),"Kötelező cellák kitöltve, de a II. ütem forrása hibás!",IF(AND($BO192=1,$AZ192&lt;30),"Nullás a rövidtávú feladat és rövid (hiányzik) a hozzá tartozó indoklás!",IF(AND($BP192=1,$AZ192&lt;30),"Nullás a hosszútávú feladat és rövid (hiányzik) a hozzá tartozó indoklás!",IF(AND(BN192=1,C192="2011_RENDKÍVÜLI"),"II. ütemre nem tervezhet Rendkívüli feladatot!",IF(BH192=0,AD192,IF(BK192=0,AS192,IF(AND(BC192=1,$P192&gt;$N192),"EM rendelet 2. melléklet terhére elszámolt költség nem lehet nagyobb az I. ütemre tervezett tényleges költségnél!",IF($AC192&gt;$N192,"Többlet forrást jelölt meg az I. ütemnél! A forrás ne legyen több a költségnél.",IF($AQ192&gt;$O192,"Többlet forrást jelölt meg a II. ütemnél! A forrás ne legyen több a költségnél.","Kitöltés rendben!"))))))))))))))</f>
        <v>Kitöltés rendben!</v>
      </c>
      <c r="CF192" s="5">
        <f t="shared" ref="CF192" si="244">IF(A192="Kitöltés rendben!",1,0)</f>
        <v>1</v>
      </c>
      <c r="CG192" s="5">
        <f t="shared" si="234"/>
        <v>1</v>
      </c>
      <c r="CH192" s="5">
        <f t="shared" si="235"/>
        <v>0</v>
      </c>
    </row>
    <row r="193" spans="1:86" s="2" customFormat="1" ht="31.5" hidden="1" x14ac:dyDescent="0.25">
      <c r="A193" s="1" t="str">
        <f t="shared" si="195"/>
        <v>Kitöltés rendben!</v>
      </c>
      <c r="B193" s="184">
        <v>1</v>
      </c>
      <c r="C193" s="183" t="s">
        <v>97</v>
      </c>
      <c r="D193" s="185" t="s">
        <v>469</v>
      </c>
      <c r="E193" s="185" t="s">
        <v>413</v>
      </c>
      <c r="F193" s="186" t="str">
        <f>VLOOKUP($G193,Összesítő!$B:$F,2,FALSE)</f>
        <v>21-16142-1-001-00-00</v>
      </c>
      <c r="G193" s="183" t="s">
        <v>298</v>
      </c>
      <c r="H193" s="186" t="str">
        <f>AY193&amp;"_"&amp;AW193&amp;"_FIV_"&amp;LEFT(Előlap!$B$6,4)</f>
        <v>4212_190_FIV_2026</v>
      </c>
      <c r="I193" s="186" t="str">
        <f>VLOOKUP($G193,Összesítő!$B:$F,5,FALSE)</f>
        <v>Külsővat</v>
      </c>
      <c r="J193" s="186" t="str">
        <f>VLOOKUP($G193,Összesítő!$B:$F,4,FALSE)</f>
        <v>Külsővat Község Önkormányzata</v>
      </c>
      <c r="K193" s="7">
        <f t="shared" si="196"/>
        <v>59000</v>
      </c>
      <c r="L193" s="184">
        <v>2027</v>
      </c>
      <c r="M193" s="184">
        <v>2036</v>
      </c>
      <c r="N193" s="13">
        <v>3000</v>
      </c>
      <c r="O193" s="8">
        <v>56000</v>
      </c>
      <c r="P193" s="8">
        <v>0</v>
      </c>
      <c r="R193" s="8">
        <v>3000</v>
      </c>
      <c r="S193" s="8">
        <v>0</v>
      </c>
      <c r="T193" s="8">
        <v>0</v>
      </c>
      <c r="U193" s="8">
        <v>0</v>
      </c>
      <c r="V193" s="8">
        <v>0</v>
      </c>
      <c r="W193" s="8">
        <v>0</v>
      </c>
      <c r="X193" s="8">
        <v>0</v>
      </c>
      <c r="Y193" s="8">
        <v>0</v>
      </c>
      <c r="Z193" s="8">
        <v>0</v>
      </c>
      <c r="AA193" s="8">
        <v>0</v>
      </c>
      <c r="AB193" s="8">
        <v>0</v>
      </c>
      <c r="AC193" s="7">
        <f t="shared" si="197"/>
        <v>3000</v>
      </c>
      <c r="AD193" s="3" t="str">
        <f t="shared" si="198"/>
        <v>A forrás egyenlő a költséggel (I.ütem).</v>
      </c>
      <c r="AF193" s="8">
        <v>4100</v>
      </c>
      <c r="AG193" s="8">
        <v>0</v>
      </c>
      <c r="AH193" s="8">
        <v>0</v>
      </c>
      <c r="AI193" s="8">
        <v>0</v>
      </c>
      <c r="AJ193" s="8">
        <v>0</v>
      </c>
      <c r="AK193" s="8">
        <v>0</v>
      </c>
      <c r="AL193" s="8">
        <v>0</v>
      </c>
      <c r="AM193" s="8">
        <v>0</v>
      </c>
      <c r="AN193" s="8">
        <v>0</v>
      </c>
      <c r="AO193" s="8">
        <v>0</v>
      </c>
      <c r="AP193" s="8">
        <v>0</v>
      </c>
      <c r="AQ193" s="7">
        <f t="shared" si="199"/>
        <v>4100</v>
      </c>
      <c r="AR193" s="183" t="s">
        <v>415</v>
      </c>
      <c r="AS193" s="3" t="str">
        <f t="shared" si="200"/>
        <v>Forráshiányos a feladat!</v>
      </c>
      <c r="AU193" s="185"/>
      <c r="AV193" s="185" t="s">
        <v>133</v>
      </c>
      <c r="AW193" s="186">
        <f>COUNTA($G$3:G193)</f>
        <v>190</v>
      </c>
      <c r="AY193" s="9">
        <f>VLOOKUP($G193,Összesítő!$B:$F,3,FALSE)</f>
        <v>4212</v>
      </c>
      <c r="AZ193" s="9">
        <f t="shared" si="201"/>
        <v>0</v>
      </c>
      <c r="BA193" s="5">
        <f t="shared" si="202"/>
        <v>1</v>
      </c>
      <c r="BB193" s="5" t="str">
        <f t="shared" si="203"/>
        <v>RH</v>
      </c>
      <c r="BC193" s="5">
        <f t="shared" si="204"/>
        <v>1</v>
      </c>
      <c r="BD193" s="5">
        <f t="shared" si="205"/>
        <v>0</v>
      </c>
      <c r="BE193" s="5">
        <f t="shared" si="206"/>
        <v>0</v>
      </c>
      <c r="BF193" s="9" t="str">
        <f t="shared" si="207"/>
        <v>A forrás egyenlő a költséggel (I.ütem).</v>
      </c>
      <c r="BG193" s="5">
        <f t="shared" si="208"/>
        <v>1</v>
      </c>
      <c r="BH193" s="5">
        <f t="shared" si="209"/>
        <v>1</v>
      </c>
      <c r="BI193" s="5">
        <f t="shared" si="210"/>
        <v>1</v>
      </c>
      <c r="BJ193" s="5">
        <f t="shared" si="211"/>
        <v>1</v>
      </c>
      <c r="BK193" s="5">
        <f t="shared" si="212"/>
        <v>1</v>
      </c>
      <c r="BL193" s="4" t="str">
        <f t="shared" si="213"/>
        <v>Forráshiányos a feladat!</v>
      </c>
      <c r="BM193" s="5">
        <f t="shared" si="214"/>
        <v>0</v>
      </c>
      <c r="BN193" s="5">
        <f t="shared" si="215"/>
        <v>1</v>
      </c>
      <c r="BO193" s="5">
        <f t="shared" si="216"/>
        <v>0</v>
      </c>
      <c r="BP193" s="5">
        <f t="shared" si="217"/>
        <v>0</v>
      </c>
      <c r="BQ193" s="5">
        <f t="shared" si="218"/>
        <v>0</v>
      </c>
      <c r="BR193" s="9">
        <f t="shared" si="219"/>
        <v>0</v>
      </c>
      <c r="BS193" s="5">
        <f t="shared" si="220"/>
        <v>0</v>
      </c>
      <c r="BT193" s="5">
        <f t="shared" si="221"/>
        <v>0</v>
      </c>
      <c r="BU193" s="5">
        <f t="shared" si="222"/>
        <v>1</v>
      </c>
      <c r="BV193" s="5">
        <f t="shared" si="223"/>
        <v>1</v>
      </c>
      <c r="BW193" s="5">
        <f t="shared" si="224"/>
        <v>1</v>
      </c>
      <c r="BX193" s="5">
        <f t="shared" si="225"/>
        <v>1</v>
      </c>
      <c r="BY193" s="5">
        <f t="shared" si="226"/>
        <v>1</v>
      </c>
      <c r="BZ193" s="5">
        <f t="shared" si="227"/>
        <v>1</v>
      </c>
      <c r="CA193" s="5">
        <f t="shared" si="228"/>
        <v>1</v>
      </c>
      <c r="CB193" s="5">
        <f t="shared" si="229"/>
        <v>1</v>
      </c>
      <c r="CC193" s="5">
        <f t="shared" si="230"/>
        <v>1</v>
      </c>
      <c r="CD193" s="5" t="str">
        <f t="shared" si="231"/>
        <v>?</v>
      </c>
      <c r="CE193" s="4" t="str">
        <f t="shared" si="232"/>
        <v>Kitöltés rendben!</v>
      </c>
      <c r="CF193" s="5">
        <f t="shared" si="233"/>
        <v>1</v>
      </c>
      <c r="CG193" s="5">
        <f t="shared" si="234"/>
        <v>1</v>
      </c>
      <c r="CH193" s="5">
        <f t="shared" si="235"/>
        <v>1</v>
      </c>
    </row>
    <row r="194" spans="1:86" s="2" customFormat="1" ht="30" hidden="1" x14ac:dyDescent="0.25">
      <c r="A194" s="1" t="str">
        <f t="shared" si="195"/>
        <v>Kitöltés rendben!</v>
      </c>
      <c r="B194" s="184">
        <v>2</v>
      </c>
      <c r="C194" s="183" t="s">
        <v>37</v>
      </c>
      <c r="D194" s="185" t="s">
        <v>442</v>
      </c>
      <c r="E194" s="185" t="s">
        <v>413</v>
      </c>
      <c r="F194" s="186" t="str">
        <f>VLOOKUP($G194,Összesítő!$B:$F,2,FALSE)</f>
        <v>21-16142-1-001-00-00</v>
      </c>
      <c r="G194" s="183" t="s">
        <v>298</v>
      </c>
      <c r="H194" s="186" t="str">
        <f>AY194&amp;"_"&amp;AW194&amp;"_FIV_"&amp;LEFT(Előlap!$B$6,4)</f>
        <v>4212_191_FIV_2026</v>
      </c>
      <c r="I194" s="186" t="str">
        <f>VLOOKUP($G194,Összesítő!$B:$F,5,FALSE)</f>
        <v>Külsővat</v>
      </c>
      <c r="J194" s="186" t="str">
        <f>VLOOKUP($G194,Összesítő!$B:$F,4,FALSE)</f>
        <v>Külsővat Község Önkormányzata</v>
      </c>
      <c r="K194" s="7">
        <f t="shared" si="196"/>
        <v>20000</v>
      </c>
      <c r="L194" s="184">
        <v>2028</v>
      </c>
      <c r="M194" s="184">
        <v>2036</v>
      </c>
      <c r="N194" s="13">
        <v>0</v>
      </c>
      <c r="O194" s="8">
        <v>20000</v>
      </c>
      <c r="P194" s="8">
        <v>0</v>
      </c>
      <c r="R194" s="8">
        <v>0</v>
      </c>
      <c r="S194" s="8">
        <v>0</v>
      </c>
      <c r="T194" s="8">
        <v>0</v>
      </c>
      <c r="U194" s="8">
        <v>0</v>
      </c>
      <c r="V194" s="8">
        <v>0</v>
      </c>
      <c r="W194" s="8">
        <v>0</v>
      </c>
      <c r="X194" s="8">
        <v>0</v>
      </c>
      <c r="Y194" s="8">
        <v>0</v>
      </c>
      <c r="Z194" s="8">
        <v>0</v>
      </c>
      <c r="AA194" s="8">
        <v>0</v>
      </c>
      <c r="AB194" s="8">
        <v>0</v>
      </c>
      <c r="AC194" s="7">
        <f t="shared" si="197"/>
        <v>0</v>
      </c>
      <c r="AD194" s="3" t="str">
        <f t="shared" si="198"/>
        <v>Nem rövidtávú a feladat.</v>
      </c>
      <c r="AF194" s="8">
        <v>1500</v>
      </c>
      <c r="AG194" s="8">
        <v>0</v>
      </c>
      <c r="AH194" s="8">
        <v>0</v>
      </c>
      <c r="AI194" s="8">
        <v>0</v>
      </c>
      <c r="AJ194" s="8">
        <v>0</v>
      </c>
      <c r="AK194" s="8">
        <v>0</v>
      </c>
      <c r="AL194" s="8">
        <v>0</v>
      </c>
      <c r="AM194" s="8">
        <v>0</v>
      </c>
      <c r="AN194" s="8">
        <v>0</v>
      </c>
      <c r="AO194" s="8">
        <v>0</v>
      </c>
      <c r="AP194" s="8">
        <v>0</v>
      </c>
      <c r="AQ194" s="7">
        <f t="shared" si="199"/>
        <v>1500</v>
      </c>
      <c r="AR194" s="183" t="s">
        <v>415</v>
      </c>
      <c r="AS194" s="3" t="str">
        <f t="shared" si="200"/>
        <v>Forráshiányos a feladat!</v>
      </c>
      <c r="AU194" s="185"/>
      <c r="AV194" s="185" t="s">
        <v>133</v>
      </c>
      <c r="AW194" s="186">
        <f>COUNTA($G$3:G194)</f>
        <v>191</v>
      </c>
      <c r="AY194" s="9">
        <f>VLOOKUP($G194,Összesítő!$B:$F,3,FALSE)</f>
        <v>4212</v>
      </c>
      <c r="AZ194" s="9">
        <f t="shared" si="201"/>
        <v>0</v>
      </c>
      <c r="BA194" s="5">
        <f t="shared" si="202"/>
        <v>1</v>
      </c>
      <c r="BB194" s="5" t="str">
        <f t="shared" si="203"/>
        <v>H</v>
      </c>
      <c r="BC194" s="5">
        <f t="shared" si="204"/>
        <v>0</v>
      </c>
      <c r="BD194" s="5">
        <f t="shared" si="205"/>
        <v>0</v>
      </c>
      <c r="BE194" s="5">
        <f t="shared" si="206"/>
        <v>0</v>
      </c>
      <c r="BF194" s="9" t="str">
        <f t="shared" si="207"/>
        <v>Nem rövidtávú a feladat.</v>
      </c>
      <c r="BG194" s="5">
        <f t="shared" si="208"/>
        <v>1</v>
      </c>
      <c r="BH194" s="5">
        <f t="shared" si="209"/>
        <v>1</v>
      </c>
      <c r="BI194" s="5">
        <f t="shared" si="210"/>
        <v>1</v>
      </c>
      <c r="BJ194" s="5">
        <f t="shared" si="211"/>
        <v>1</v>
      </c>
      <c r="BK194" s="5">
        <f t="shared" si="212"/>
        <v>1</v>
      </c>
      <c r="BL194" s="4" t="str">
        <f t="shared" si="213"/>
        <v>Forráshiányos a feladat!</v>
      </c>
      <c r="BM194" s="5">
        <f t="shared" si="214"/>
        <v>0</v>
      </c>
      <c r="BN194" s="5">
        <f t="shared" si="215"/>
        <v>1</v>
      </c>
      <c r="BO194" s="5">
        <f t="shared" si="216"/>
        <v>0</v>
      </c>
      <c r="BP194" s="5">
        <f t="shared" si="217"/>
        <v>0</v>
      </c>
      <c r="BQ194" s="5">
        <f t="shared" si="218"/>
        <v>0</v>
      </c>
      <c r="BR194" s="9">
        <f t="shared" si="219"/>
        <v>0</v>
      </c>
      <c r="BS194" s="5">
        <f t="shared" si="220"/>
        <v>0</v>
      </c>
      <c r="BT194" s="5">
        <f t="shared" si="221"/>
        <v>0</v>
      </c>
      <c r="BU194" s="5">
        <f t="shared" si="222"/>
        <v>1</v>
      </c>
      <c r="BV194" s="5">
        <f t="shared" si="223"/>
        <v>1</v>
      </c>
      <c r="BW194" s="5">
        <f t="shared" si="224"/>
        <v>1</v>
      </c>
      <c r="BX194" s="5">
        <f t="shared" si="225"/>
        <v>1</v>
      </c>
      <c r="BY194" s="5">
        <f t="shared" si="226"/>
        <v>1</v>
      </c>
      <c r="BZ194" s="5">
        <f t="shared" si="227"/>
        <v>1</v>
      </c>
      <c r="CA194" s="5">
        <f t="shared" si="228"/>
        <v>1</v>
      </c>
      <c r="CB194" s="5">
        <f t="shared" si="229"/>
        <v>1</v>
      </c>
      <c r="CC194" s="5">
        <f t="shared" si="230"/>
        <v>1</v>
      </c>
      <c r="CD194" s="5" t="str">
        <f t="shared" si="231"/>
        <v>?</v>
      </c>
      <c r="CE194" s="4" t="str">
        <f t="shared" si="232"/>
        <v>Kitöltés rendben!</v>
      </c>
      <c r="CF194" s="5">
        <f t="shared" si="233"/>
        <v>1</v>
      </c>
      <c r="CG194" s="5">
        <f t="shared" si="234"/>
        <v>0</v>
      </c>
      <c r="CH194" s="5">
        <f t="shared" si="235"/>
        <v>1</v>
      </c>
    </row>
    <row r="195" spans="1:86" s="2" customFormat="1" ht="30" hidden="1" x14ac:dyDescent="0.25">
      <c r="A195" s="1" t="str">
        <f t="shared" si="195"/>
        <v>Kitöltés rendben!</v>
      </c>
      <c r="B195" s="184">
        <v>2</v>
      </c>
      <c r="C195" s="183" t="s">
        <v>75</v>
      </c>
      <c r="D195" s="185" t="s">
        <v>452</v>
      </c>
      <c r="E195" s="185" t="s">
        <v>413</v>
      </c>
      <c r="F195" s="186" t="str">
        <f>VLOOKUP($G195,Összesítő!$B:$F,2,FALSE)</f>
        <v>21-16142-1-001-00-00</v>
      </c>
      <c r="G195" s="183" t="s">
        <v>298</v>
      </c>
      <c r="H195" s="186" t="str">
        <f>AY195&amp;"_"&amp;AW195&amp;"_FIV_"&amp;LEFT(Előlap!$B$6,4)</f>
        <v>4212_192_FIV_2026</v>
      </c>
      <c r="I195" s="186" t="str">
        <f>VLOOKUP($G195,Összesítő!$B:$F,5,FALSE)</f>
        <v>Külsővat</v>
      </c>
      <c r="J195" s="186" t="str">
        <f>VLOOKUP($G195,Összesítő!$B:$F,4,FALSE)</f>
        <v>Külsővat Község Önkormányzata</v>
      </c>
      <c r="K195" s="7">
        <f t="shared" si="196"/>
        <v>30000</v>
      </c>
      <c r="L195" s="184">
        <v>2028</v>
      </c>
      <c r="M195" s="184">
        <v>2036</v>
      </c>
      <c r="N195" s="13">
        <v>0</v>
      </c>
      <c r="O195" s="8">
        <v>30000</v>
      </c>
      <c r="P195" s="8">
        <v>0</v>
      </c>
      <c r="R195" s="8">
        <v>0</v>
      </c>
      <c r="S195" s="8">
        <v>0</v>
      </c>
      <c r="T195" s="8">
        <v>0</v>
      </c>
      <c r="U195" s="8">
        <v>0</v>
      </c>
      <c r="V195" s="8">
        <v>0</v>
      </c>
      <c r="W195" s="8">
        <v>0</v>
      </c>
      <c r="X195" s="8">
        <v>0</v>
      </c>
      <c r="Y195" s="8">
        <v>0</v>
      </c>
      <c r="Z195" s="8">
        <v>0</v>
      </c>
      <c r="AA195" s="8">
        <v>0</v>
      </c>
      <c r="AB195" s="8">
        <v>0</v>
      </c>
      <c r="AC195" s="7">
        <f t="shared" si="197"/>
        <v>0</v>
      </c>
      <c r="AD195" s="3" t="str">
        <f t="shared" si="198"/>
        <v>Nem rövidtávú a feladat.</v>
      </c>
      <c r="AF195" s="8">
        <v>2200</v>
      </c>
      <c r="AG195" s="8">
        <v>0</v>
      </c>
      <c r="AH195" s="8">
        <v>0</v>
      </c>
      <c r="AI195" s="8">
        <v>0</v>
      </c>
      <c r="AJ195" s="8">
        <v>0</v>
      </c>
      <c r="AK195" s="8">
        <v>0</v>
      </c>
      <c r="AL195" s="8">
        <v>0</v>
      </c>
      <c r="AM195" s="8">
        <v>0</v>
      </c>
      <c r="AN195" s="8">
        <v>0</v>
      </c>
      <c r="AO195" s="8">
        <v>0</v>
      </c>
      <c r="AP195" s="8">
        <v>0</v>
      </c>
      <c r="AQ195" s="7">
        <f t="shared" si="199"/>
        <v>2200</v>
      </c>
      <c r="AR195" s="183" t="s">
        <v>415</v>
      </c>
      <c r="AS195" s="3" t="str">
        <f t="shared" si="200"/>
        <v>Forráshiányos a feladat!</v>
      </c>
      <c r="AU195" s="185"/>
      <c r="AV195" s="185" t="s">
        <v>133</v>
      </c>
      <c r="AW195" s="186">
        <f>COUNTA($G$3:G195)</f>
        <v>192</v>
      </c>
      <c r="AY195" s="9">
        <f>VLOOKUP($G195,Összesítő!$B:$F,3,FALSE)</f>
        <v>4212</v>
      </c>
      <c r="AZ195" s="9">
        <f t="shared" si="201"/>
        <v>0</v>
      </c>
      <c r="BA195" s="5">
        <f t="shared" si="202"/>
        <v>1</v>
      </c>
      <c r="BB195" s="5" t="str">
        <f t="shared" si="203"/>
        <v>H</v>
      </c>
      <c r="BC195" s="5">
        <f t="shared" si="204"/>
        <v>0</v>
      </c>
      <c r="BD195" s="5">
        <f t="shared" si="205"/>
        <v>0</v>
      </c>
      <c r="BE195" s="5">
        <f t="shared" si="206"/>
        <v>0</v>
      </c>
      <c r="BF195" s="9" t="str">
        <f t="shared" si="207"/>
        <v>Nem rövidtávú a feladat.</v>
      </c>
      <c r="BG195" s="5">
        <f t="shared" si="208"/>
        <v>1</v>
      </c>
      <c r="BH195" s="5">
        <f t="shared" si="209"/>
        <v>1</v>
      </c>
      <c r="BI195" s="5">
        <f t="shared" si="210"/>
        <v>1</v>
      </c>
      <c r="BJ195" s="5">
        <f t="shared" si="211"/>
        <v>1</v>
      </c>
      <c r="BK195" s="5">
        <f t="shared" si="212"/>
        <v>1</v>
      </c>
      <c r="BL195" s="4" t="str">
        <f t="shared" si="213"/>
        <v>Forráshiányos a feladat!</v>
      </c>
      <c r="BM195" s="5">
        <f t="shared" si="214"/>
        <v>0</v>
      </c>
      <c r="BN195" s="5">
        <f t="shared" si="215"/>
        <v>1</v>
      </c>
      <c r="BO195" s="5">
        <f t="shared" si="216"/>
        <v>0</v>
      </c>
      <c r="BP195" s="5">
        <f t="shared" si="217"/>
        <v>0</v>
      </c>
      <c r="BQ195" s="5">
        <f t="shared" si="218"/>
        <v>0</v>
      </c>
      <c r="BR195" s="9">
        <f t="shared" si="219"/>
        <v>0</v>
      </c>
      <c r="BS195" s="5">
        <f t="shared" si="220"/>
        <v>0</v>
      </c>
      <c r="BT195" s="5">
        <f t="shared" si="221"/>
        <v>0</v>
      </c>
      <c r="BU195" s="5">
        <f t="shared" si="222"/>
        <v>1</v>
      </c>
      <c r="BV195" s="5">
        <f t="shared" si="223"/>
        <v>1</v>
      </c>
      <c r="BW195" s="5">
        <f t="shared" si="224"/>
        <v>1</v>
      </c>
      <c r="BX195" s="5">
        <f t="shared" si="225"/>
        <v>1</v>
      </c>
      <c r="BY195" s="5">
        <f t="shared" si="226"/>
        <v>1</v>
      </c>
      <c r="BZ195" s="5">
        <f t="shared" si="227"/>
        <v>1</v>
      </c>
      <c r="CA195" s="5">
        <f t="shared" si="228"/>
        <v>1</v>
      </c>
      <c r="CB195" s="5">
        <f t="shared" si="229"/>
        <v>1</v>
      </c>
      <c r="CC195" s="5">
        <f t="shared" si="230"/>
        <v>1</v>
      </c>
      <c r="CD195" s="5" t="str">
        <f t="shared" si="231"/>
        <v>?</v>
      </c>
      <c r="CE195" s="4" t="str">
        <f t="shared" si="232"/>
        <v>Kitöltés rendben!</v>
      </c>
      <c r="CF195" s="5">
        <f t="shared" si="233"/>
        <v>1</v>
      </c>
      <c r="CG195" s="5">
        <f t="shared" si="234"/>
        <v>0</v>
      </c>
      <c r="CH195" s="5">
        <f t="shared" si="235"/>
        <v>1</v>
      </c>
    </row>
    <row r="196" spans="1:86" s="2" customFormat="1" ht="31.5" hidden="1" x14ac:dyDescent="0.25">
      <c r="A196" s="1" t="str">
        <f t="shared" si="195"/>
        <v>Kitöltés rendben!</v>
      </c>
      <c r="B196" s="184">
        <v>1</v>
      </c>
      <c r="C196" s="183" t="s">
        <v>438</v>
      </c>
      <c r="D196" s="185" t="s">
        <v>435</v>
      </c>
      <c r="E196" s="185" t="s">
        <v>413</v>
      </c>
      <c r="F196" s="186" t="str">
        <f>VLOOKUP($G196,Összesítő!$B:$F,2,FALSE)</f>
        <v>21-16142-1-001-00-00</v>
      </c>
      <c r="G196" s="183" t="s">
        <v>298</v>
      </c>
      <c r="H196" s="186" t="str">
        <f>AY196&amp;"_"&amp;AW196&amp;"_FIV_"&amp;LEFT(Előlap!$B$6,4)</f>
        <v>4212_193_FIV_2026</v>
      </c>
      <c r="I196" s="186" t="str">
        <f>VLOOKUP($G196,Összesítő!$B:$F,5,FALSE)</f>
        <v>Külsővat</v>
      </c>
      <c r="J196" s="186" t="str">
        <f>VLOOKUP($G196,Összesítő!$B:$F,4,FALSE)</f>
        <v>Külsővat Község Önkormányzata</v>
      </c>
      <c r="K196" s="7">
        <f t="shared" si="196"/>
        <v>773</v>
      </c>
      <c r="L196" s="184">
        <v>2027</v>
      </c>
      <c r="M196" s="184">
        <v>2027</v>
      </c>
      <c r="N196" s="13">
        <v>773</v>
      </c>
      <c r="O196" s="8">
        <v>0</v>
      </c>
      <c r="P196" s="8">
        <v>0</v>
      </c>
      <c r="R196" s="8">
        <v>773</v>
      </c>
      <c r="S196" s="8">
        <v>0</v>
      </c>
      <c r="T196" s="8">
        <v>0</v>
      </c>
      <c r="U196" s="8">
        <v>0</v>
      </c>
      <c r="V196" s="8">
        <v>0</v>
      </c>
      <c r="W196" s="8">
        <v>0</v>
      </c>
      <c r="X196" s="8">
        <v>0</v>
      </c>
      <c r="Y196" s="8">
        <v>0</v>
      </c>
      <c r="Z196" s="8">
        <v>0</v>
      </c>
      <c r="AA196" s="8">
        <v>0</v>
      </c>
      <c r="AB196" s="8">
        <v>0</v>
      </c>
      <c r="AC196" s="7">
        <f t="shared" si="197"/>
        <v>773</v>
      </c>
      <c r="AD196" s="3" t="str">
        <f t="shared" si="198"/>
        <v>A forrás egyenlő a költséggel (I.ütem).</v>
      </c>
      <c r="AF196" s="8">
        <v>0</v>
      </c>
      <c r="AG196" s="8">
        <v>0</v>
      </c>
      <c r="AH196" s="8">
        <v>0</v>
      </c>
      <c r="AI196" s="8">
        <v>0</v>
      </c>
      <c r="AJ196" s="8">
        <v>0</v>
      </c>
      <c r="AK196" s="8">
        <v>0</v>
      </c>
      <c r="AL196" s="8">
        <v>0</v>
      </c>
      <c r="AM196" s="8">
        <v>0</v>
      </c>
      <c r="AN196" s="8">
        <v>0</v>
      </c>
      <c r="AO196" s="8">
        <v>0</v>
      </c>
      <c r="AP196" s="8">
        <v>0</v>
      </c>
      <c r="AQ196" s="7">
        <f t="shared" si="199"/>
        <v>0</v>
      </c>
      <c r="AR196" s="183" t="s">
        <v>415</v>
      </c>
      <c r="AS196" s="3" t="str">
        <f t="shared" si="200"/>
        <v>Nem hosszútávú a feladat.</v>
      </c>
      <c r="AU196" s="185"/>
      <c r="AV196" s="185" t="s">
        <v>133</v>
      </c>
      <c r="AW196" s="186">
        <f>COUNTA($G$3:G196)</f>
        <v>193</v>
      </c>
      <c r="AY196" s="9">
        <f>VLOOKUP($G196,Összesítő!$B:$F,3,FALSE)</f>
        <v>4212</v>
      </c>
      <c r="AZ196" s="9">
        <f t="shared" si="201"/>
        <v>0</v>
      </c>
      <c r="BA196" s="5">
        <f t="shared" si="202"/>
        <v>1</v>
      </c>
      <c r="BB196" s="5" t="str">
        <f t="shared" si="203"/>
        <v>R</v>
      </c>
      <c r="BC196" s="5">
        <f t="shared" si="204"/>
        <v>1</v>
      </c>
      <c r="BD196" s="5">
        <f t="shared" si="205"/>
        <v>0</v>
      </c>
      <c r="BE196" s="5">
        <f t="shared" si="206"/>
        <v>0</v>
      </c>
      <c r="BF196" s="9" t="str">
        <f t="shared" si="207"/>
        <v>A forrás egyenlő a költséggel (I.ütem).</v>
      </c>
      <c r="BG196" s="5">
        <f t="shared" si="208"/>
        <v>1</v>
      </c>
      <c r="BH196" s="5">
        <f t="shared" si="209"/>
        <v>1</v>
      </c>
      <c r="BI196" s="5">
        <f t="shared" si="210"/>
        <v>0</v>
      </c>
      <c r="BJ196" s="5">
        <f t="shared" si="211"/>
        <v>1</v>
      </c>
      <c r="BK196" s="5">
        <f t="shared" si="212"/>
        <v>1</v>
      </c>
      <c r="BL196" s="4" t="str">
        <f t="shared" si="213"/>
        <v>Nem hosszútávú a feladat.</v>
      </c>
      <c r="BM196" s="5">
        <f t="shared" si="214"/>
        <v>1</v>
      </c>
      <c r="BN196" s="5">
        <f t="shared" si="215"/>
        <v>0</v>
      </c>
      <c r="BO196" s="5">
        <f t="shared" si="216"/>
        <v>0</v>
      </c>
      <c r="BP196" s="5">
        <f t="shared" si="217"/>
        <v>0</v>
      </c>
      <c r="BQ196" s="5">
        <f t="shared" si="218"/>
        <v>0</v>
      </c>
      <c r="BR196" s="9" t="str">
        <f t="shared" si="219"/>
        <v>Nincs hosszútávú terv!</v>
      </c>
      <c r="BS196" s="5">
        <f t="shared" si="220"/>
        <v>0</v>
      </c>
      <c r="BT196" s="5">
        <f t="shared" si="221"/>
        <v>0</v>
      </c>
      <c r="BU196" s="5">
        <f t="shared" si="222"/>
        <v>1</v>
      </c>
      <c r="BV196" s="5">
        <f t="shared" si="223"/>
        <v>1</v>
      </c>
      <c r="BW196" s="5">
        <f t="shared" si="224"/>
        <v>1</v>
      </c>
      <c r="BX196" s="5">
        <f t="shared" si="225"/>
        <v>1</v>
      </c>
      <c r="BY196" s="5">
        <f t="shared" si="226"/>
        <v>1</v>
      </c>
      <c r="BZ196" s="5">
        <f t="shared" si="227"/>
        <v>1</v>
      </c>
      <c r="CA196" s="5">
        <f t="shared" si="228"/>
        <v>1</v>
      </c>
      <c r="CB196" s="5">
        <f t="shared" si="229"/>
        <v>1</v>
      </c>
      <c r="CC196" s="5">
        <f t="shared" si="230"/>
        <v>1</v>
      </c>
      <c r="CD196" s="5" t="str">
        <f t="shared" si="231"/>
        <v>?</v>
      </c>
      <c r="CE196" s="4" t="str">
        <f t="shared" si="232"/>
        <v>Kitöltés rendben!</v>
      </c>
      <c r="CF196" s="5">
        <f t="shared" si="233"/>
        <v>1</v>
      </c>
      <c r="CG196" s="5">
        <f t="shared" si="234"/>
        <v>1</v>
      </c>
      <c r="CH196" s="5">
        <f t="shared" si="235"/>
        <v>0</v>
      </c>
    </row>
    <row r="197" spans="1:86" s="2" customFormat="1" ht="30" hidden="1" x14ac:dyDescent="0.25">
      <c r="A197" s="1" t="str">
        <f t="shared" si="195"/>
        <v>Kitöltés rendben!</v>
      </c>
      <c r="B197" s="184">
        <v>2</v>
      </c>
      <c r="C197" s="183" t="s">
        <v>86</v>
      </c>
      <c r="D197" s="185" t="s">
        <v>414</v>
      </c>
      <c r="E197" s="185" t="s">
        <v>413</v>
      </c>
      <c r="F197" s="186" t="str">
        <f>VLOOKUP($G197,Összesítő!$B:$F,2,FALSE)</f>
        <v>21-03197-1-001-00-00</v>
      </c>
      <c r="G197" s="183" t="s">
        <v>210</v>
      </c>
      <c r="H197" s="186" t="str">
        <f>AY197&amp;"_"&amp;AW197&amp;"_FIV_"&amp;LEFT(Előlap!$B$6,4)</f>
        <v>4190_194_FIV_2026</v>
      </c>
      <c r="I197" s="186" t="str">
        <f>VLOOKUP($G197,Összesítő!$B:$F,5,FALSE)</f>
        <v>Rábahídvég</v>
      </c>
      <c r="J197" s="186" t="str">
        <f>VLOOKUP($G197,Összesítő!$B:$F,4,FALSE)</f>
        <v>Rábahídvég Község Önkormányzata</v>
      </c>
      <c r="K197" s="7">
        <f t="shared" si="196"/>
        <v>15000</v>
      </c>
      <c r="L197" s="184">
        <v>2028</v>
      </c>
      <c r="M197" s="184">
        <v>2028</v>
      </c>
      <c r="N197" s="13">
        <v>0</v>
      </c>
      <c r="O197" s="8">
        <v>15000</v>
      </c>
      <c r="P197" s="8">
        <v>0</v>
      </c>
      <c r="R197" s="8">
        <v>0</v>
      </c>
      <c r="S197" s="8">
        <v>0</v>
      </c>
      <c r="T197" s="8">
        <v>0</v>
      </c>
      <c r="U197" s="8">
        <v>0</v>
      </c>
      <c r="V197" s="8">
        <v>0</v>
      </c>
      <c r="W197" s="8">
        <v>0</v>
      </c>
      <c r="X197" s="8">
        <v>0</v>
      </c>
      <c r="Y197" s="8">
        <v>0</v>
      </c>
      <c r="Z197" s="8">
        <v>0</v>
      </c>
      <c r="AA197" s="8">
        <v>0</v>
      </c>
      <c r="AB197" s="8">
        <v>0</v>
      </c>
      <c r="AC197" s="7">
        <f t="shared" si="197"/>
        <v>0</v>
      </c>
      <c r="AD197" s="3" t="str">
        <f t="shared" si="198"/>
        <v>Nem rövidtávú a feladat.</v>
      </c>
      <c r="AF197" s="8">
        <v>2180</v>
      </c>
      <c r="AG197" s="8">
        <v>0</v>
      </c>
      <c r="AH197" s="8">
        <v>0</v>
      </c>
      <c r="AI197" s="8">
        <v>0</v>
      </c>
      <c r="AJ197" s="8">
        <v>0</v>
      </c>
      <c r="AK197" s="8">
        <v>0</v>
      </c>
      <c r="AL197" s="8">
        <v>0</v>
      </c>
      <c r="AM197" s="8">
        <v>0</v>
      </c>
      <c r="AN197" s="8">
        <v>0</v>
      </c>
      <c r="AO197" s="8">
        <v>0</v>
      </c>
      <c r="AP197" s="8">
        <v>0</v>
      </c>
      <c r="AQ197" s="7">
        <f t="shared" si="199"/>
        <v>2180</v>
      </c>
      <c r="AR197" s="183" t="s">
        <v>415</v>
      </c>
      <c r="AS197" s="3" t="str">
        <f t="shared" si="200"/>
        <v>Forráshiányos a feladat!</v>
      </c>
      <c r="AU197" s="185"/>
      <c r="AV197" s="185" t="s">
        <v>133</v>
      </c>
      <c r="AW197" s="186">
        <f>COUNTA($G$3:G197)</f>
        <v>194</v>
      </c>
      <c r="AY197" s="9">
        <f>VLOOKUP($G197,Összesítő!$B:$F,3,FALSE)</f>
        <v>4190</v>
      </c>
      <c r="AZ197" s="9">
        <f t="shared" si="201"/>
        <v>0</v>
      </c>
      <c r="BA197" s="5">
        <f t="shared" si="202"/>
        <v>1</v>
      </c>
      <c r="BB197" s="5" t="str">
        <f t="shared" si="203"/>
        <v>H</v>
      </c>
      <c r="BC197" s="5">
        <f t="shared" si="204"/>
        <v>0</v>
      </c>
      <c r="BD197" s="5">
        <f t="shared" si="205"/>
        <v>0</v>
      </c>
      <c r="BE197" s="5">
        <f t="shared" si="206"/>
        <v>0</v>
      </c>
      <c r="BF197" s="9" t="str">
        <f t="shared" si="207"/>
        <v>Nem rövidtávú a feladat.</v>
      </c>
      <c r="BG197" s="5">
        <f t="shared" si="208"/>
        <v>1</v>
      </c>
      <c r="BH197" s="5">
        <f t="shared" si="209"/>
        <v>1</v>
      </c>
      <c r="BI197" s="5">
        <f t="shared" si="210"/>
        <v>1</v>
      </c>
      <c r="BJ197" s="5">
        <f t="shared" si="211"/>
        <v>1</v>
      </c>
      <c r="BK197" s="5">
        <f t="shared" si="212"/>
        <v>1</v>
      </c>
      <c r="BL197" s="4" t="str">
        <f t="shared" si="213"/>
        <v>Forráshiányos a feladat!</v>
      </c>
      <c r="BM197" s="5">
        <f t="shared" si="214"/>
        <v>0</v>
      </c>
      <c r="BN197" s="5">
        <f t="shared" si="215"/>
        <v>1</v>
      </c>
      <c r="BO197" s="5">
        <f t="shared" si="216"/>
        <v>0</v>
      </c>
      <c r="BP197" s="5">
        <f t="shared" si="217"/>
        <v>0</v>
      </c>
      <c r="BQ197" s="5">
        <f t="shared" si="218"/>
        <v>0</v>
      </c>
      <c r="BR197" s="9">
        <f t="shared" si="219"/>
        <v>0</v>
      </c>
      <c r="BS197" s="5">
        <f t="shared" si="220"/>
        <v>0</v>
      </c>
      <c r="BT197" s="5">
        <f t="shared" si="221"/>
        <v>0</v>
      </c>
      <c r="BU197" s="5">
        <f t="shared" si="222"/>
        <v>1</v>
      </c>
      <c r="BV197" s="5">
        <f t="shared" si="223"/>
        <v>1</v>
      </c>
      <c r="BW197" s="5">
        <f t="shared" si="224"/>
        <v>1</v>
      </c>
      <c r="BX197" s="5">
        <f t="shared" si="225"/>
        <v>1</v>
      </c>
      <c r="BY197" s="5">
        <f t="shared" si="226"/>
        <v>1</v>
      </c>
      <c r="BZ197" s="5">
        <f t="shared" si="227"/>
        <v>1</v>
      </c>
      <c r="CA197" s="5">
        <f t="shared" si="228"/>
        <v>1</v>
      </c>
      <c r="CB197" s="5">
        <f t="shared" si="229"/>
        <v>1</v>
      </c>
      <c r="CC197" s="5">
        <f t="shared" si="230"/>
        <v>1</v>
      </c>
      <c r="CD197" s="5" t="str">
        <f t="shared" si="231"/>
        <v>?</v>
      </c>
      <c r="CE197" s="4" t="str">
        <f t="shared" si="232"/>
        <v>Kitöltés rendben!</v>
      </c>
      <c r="CF197" s="5">
        <f t="shared" si="233"/>
        <v>1</v>
      </c>
      <c r="CG197" s="5">
        <f t="shared" si="234"/>
        <v>0</v>
      </c>
      <c r="CH197" s="5">
        <f t="shared" si="235"/>
        <v>1</v>
      </c>
    </row>
    <row r="198" spans="1:86" s="2" customFormat="1" ht="30" hidden="1" x14ac:dyDescent="0.25">
      <c r="A198" s="1" t="str">
        <f t="shared" si="195"/>
        <v>Kitöltés rendben!</v>
      </c>
      <c r="B198" s="184">
        <v>2</v>
      </c>
      <c r="C198" s="183" t="s">
        <v>86</v>
      </c>
      <c r="D198" s="185" t="s">
        <v>440</v>
      </c>
      <c r="E198" s="185" t="s">
        <v>413</v>
      </c>
      <c r="F198" s="186" t="str">
        <f>VLOOKUP($G198,Összesítő!$B:$F,2,FALSE)</f>
        <v>21-03197-1-001-00-00</v>
      </c>
      <c r="G198" s="183" t="s">
        <v>210</v>
      </c>
      <c r="H198" s="186" t="str">
        <f>AY198&amp;"_"&amp;AW198&amp;"_FIV_"&amp;LEFT(Előlap!$B$6,4)</f>
        <v>4190_195_FIV_2026</v>
      </c>
      <c r="I198" s="186" t="str">
        <f>VLOOKUP($G198,Összesítő!$B:$F,5,FALSE)</f>
        <v>Rábahídvég</v>
      </c>
      <c r="J198" s="186" t="str">
        <f>VLOOKUP($G198,Összesítő!$B:$F,4,FALSE)</f>
        <v>Rábahídvég Község Önkormányzata</v>
      </c>
      <c r="K198" s="7">
        <f t="shared" si="196"/>
        <v>10000</v>
      </c>
      <c r="L198" s="184">
        <v>2028</v>
      </c>
      <c r="M198" s="184">
        <v>2036</v>
      </c>
      <c r="N198" s="13">
        <v>0</v>
      </c>
      <c r="O198" s="8">
        <v>10000</v>
      </c>
      <c r="P198" s="8">
        <v>0</v>
      </c>
      <c r="R198" s="8">
        <v>0</v>
      </c>
      <c r="S198" s="8">
        <v>0</v>
      </c>
      <c r="T198" s="8">
        <v>0</v>
      </c>
      <c r="U198" s="8">
        <v>0</v>
      </c>
      <c r="V198" s="8">
        <v>0</v>
      </c>
      <c r="W198" s="8">
        <v>0</v>
      </c>
      <c r="X198" s="8">
        <v>0</v>
      </c>
      <c r="Y198" s="8">
        <v>0</v>
      </c>
      <c r="Z198" s="8">
        <v>0</v>
      </c>
      <c r="AA198" s="8">
        <v>0</v>
      </c>
      <c r="AB198" s="8">
        <v>0</v>
      </c>
      <c r="AC198" s="7">
        <f t="shared" si="197"/>
        <v>0</v>
      </c>
      <c r="AD198" s="3" t="str">
        <f t="shared" si="198"/>
        <v>Nem rövidtávú a feladat.</v>
      </c>
      <c r="AF198" s="8">
        <v>1550</v>
      </c>
      <c r="AG198" s="8">
        <v>0</v>
      </c>
      <c r="AH198" s="8">
        <v>0</v>
      </c>
      <c r="AI198" s="8">
        <v>0</v>
      </c>
      <c r="AJ198" s="8">
        <v>0</v>
      </c>
      <c r="AK198" s="8">
        <v>0</v>
      </c>
      <c r="AL198" s="8">
        <v>0</v>
      </c>
      <c r="AM198" s="8">
        <v>0</v>
      </c>
      <c r="AN198" s="8">
        <v>0</v>
      </c>
      <c r="AO198" s="8">
        <v>0</v>
      </c>
      <c r="AP198" s="8">
        <v>0</v>
      </c>
      <c r="AQ198" s="7">
        <f t="shared" si="199"/>
        <v>1550</v>
      </c>
      <c r="AR198" s="183" t="s">
        <v>415</v>
      </c>
      <c r="AS198" s="3" t="str">
        <f t="shared" si="200"/>
        <v>Forráshiányos a feladat!</v>
      </c>
      <c r="AU198" s="185"/>
      <c r="AV198" s="185" t="s">
        <v>133</v>
      </c>
      <c r="AW198" s="186">
        <f>COUNTA($G$3:G198)</f>
        <v>195</v>
      </c>
      <c r="AY198" s="9">
        <f>VLOOKUP($G198,Összesítő!$B:$F,3,FALSE)</f>
        <v>4190</v>
      </c>
      <c r="AZ198" s="9">
        <f t="shared" si="201"/>
        <v>0</v>
      </c>
      <c r="BA198" s="5">
        <f t="shared" si="202"/>
        <v>1</v>
      </c>
      <c r="BB198" s="5" t="str">
        <f t="shared" si="203"/>
        <v>H</v>
      </c>
      <c r="BC198" s="5">
        <f t="shared" si="204"/>
        <v>0</v>
      </c>
      <c r="BD198" s="5">
        <f t="shared" si="205"/>
        <v>0</v>
      </c>
      <c r="BE198" s="5">
        <f t="shared" si="206"/>
        <v>0</v>
      </c>
      <c r="BF198" s="9" t="str">
        <f t="shared" si="207"/>
        <v>Nem rövidtávú a feladat.</v>
      </c>
      <c r="BG198" s="5">
        <f t="shared" si="208"/>
        <v>1</v>
      </c>
      <c r="BH198" s="5">
        <f t="shared" si="209"/>
        <v>1</v>
      </c>
      <c r="BI198" s="5">
        <f t="shared" si="210"/>
        <v>1</v>
      </c>
      <c r="BJ198" s="5">
        <f t="shared" si="211"/>
        <v>1</v>
      </c>
      <c r="BK198" s="5">
        <f t="shared" si="212"/>
        <v>1</v>
      </c>
      <c r="BL198" s="4" t="str">
        <f t="shared" si="213"/>
        <v>Forráshiányos a feladat!</v>
      </c>
      <c r="BM198" s="5">
        <f t="shared" si="214"/>
        <v>0</v>
      </c>
      <c r="BN198" s="5">
        <f t="shared" si="215"/>
        <v>1</v>
      </c>
      <c r="BO198" s="5">
        <f t="shared" si="216"/>
        <v>0</v>
      </c>
      <c r="BP198" s="5">
        <f t="shared" si="217"/>
        <v>0</v>
      </c>
      <c r="BQ198" s="5">
        <f t="shared" si="218"/>
        <v>0</v>
      </c>
      <c r="BR198" s="9">
        <f t="shared" si="219"/>
        <v>0</v>
      </c>
      <c r="BS198" s="5">
        <f t="shared" si="220"/>
        <v>0</v>
      </c>
      <c r="BT198" s="5">
        <f t="shared" si="221"/>
        <v>0</v>
      </c>
      <c r="BU198" s="5">
        <f t="shared" si="222"/>
        <v>1</v>
      </c>
      <c r="BV198" s="5">
        <f t="shared" si="223"/>
        <v>1</v>
      </c>
      <c r="BW198" s="5">
        <f t="shared" si="224"/>
        <v>1</v>
      </c>
      <c r="BX198" s="5">
        <f t="shared" si="225"/>
        <v>1</v>
      </c>
      <c r="BY198" s="5">
        <f t="shared" si="226"/>
        <v>1</v>
      </c>
      <c r="BZ198" s="5">
        <f t="shared" si="227"/>
        <v>1</v>
      </c>
      <c r="CA198" s="5">
        <f t="shared" si="228"/>
        <v>1</v>
      </c>
      <c r="CB198" s="5">
        <f t="shared" si="229"/>
        <v>1</v>
      </c>
      <c r="CC198" s="5">
        <f t="shared" si="230"/>
        <v>1</v>
      </c>
      <c r="CD198" s="5" t="str">
        <f t="shared" si="231"/>
        <v>?</v>
      </c>
      <c r="CE198" s="4" t="str">
        <f t="shared" si="232"/>
        <v>Kitöltés rendben!</v>
      </c>
      <c r="CF198" s="5">
        <f t="shared" si="233"/>
        <v>1</v>
      </c>
      <c r="CG198" s="5">
        <f t="shared" si="234"/>
        <v>0</v>
      </c>
      <c r="CH198" s="5">
        <f t="shared" si="235"/>
        <v>1</v>
      </c>
    </row>
    <row r="199" spans="1:86" s="2" customFormat="1" ht="30" hidden="1" x14ac:dyDescent="0.25">
      <c r="A199" s="1" t="str">
        <f t="shared" si="195"/>
        <v>Kitöltés rendben!</v>
      </c>
      <c r="B199" s="184">
        <v>2</v>
      </c>
      <c r="C199" s="183" t="s">
        <v>101</v>
      </c>
      <c r="D199" s="185" t="s">
        <v>441</v>
      </c>
      <c r="E199" s="185" t="s">
        <v>413</v>
      </c>
      <c r="F199" s="186" t="str">
        <f>VLOOKUP($G199,Összesítő!$B:$F,2,FALSE)</f>
        <v>21-03197-1-001-00-00</v>
      </c>
      <c r="G199" s="183" t="s">
        <v>210</v>
      </c>
      <c r="H199" s="186" t="str">
        <f>AY199&amp;"_"&amp;AW199&amp;"_FIV_"&amp;LEFT(Előlap!$B$6,4)</f>
        <v>4190_196_FIV_2026</v>
      </c>
      <c r="I199" s="186" t="str">
        <f>VLOOKUP($G199,Összesítő!$B:$F,5,FALSE)</f>
        <v>Rábahídvég</v>
      </c>
      <c r="J199" s="186" t="str">
        <f>VLOOKUP($G199,Összesítő!$B:$F,4,FALSE)</f>
        <v>Rábahídvég Község Önkormányzata</v>
      </c>
      <c r="K199" s="7">
        <f t="shared" si="196"/>
        <v>10000</v>
      </c>
      <c r="L199" s="184">
        <v>2028</v>
      </c>
      <c r="M199" s="184">
        <v>2036</v>
      </c>
      <c r="N199" s="13">
        <v>0</v>
      </c>
      <c r="O199" s="8">
        <v>10000</v>
      </c>
      <c r="P199" s="8">
        <v>0</v>
      </c>
      <c r="R199" s="8">
        <v>0</v>
      </c>
      <c r="S199" s="8">
        <v>0</v>
      </c>
      <c r="T199" s="8">
        <v>0</v>
      </c>
      <c r="U199" s="8">
        <v>0</v>
      </c>
      <c r="V199" s="8">
        <v>0</v>
      </c>
      <c r="W199" s="8">
        <v>0</v>
      </c>
      <c r="X199" s="8">
        <v>0</v>
      </c>
      <c r="Y199" s="8">
        <v>0</v>
      </c>
      <c r="Z199" s="8">
        <v>0</v>
      </c>
      <c r="AA199" s="8">
        <v>0</v>
      </c>
      <c r="AB199" s="8">
        <v>0</v>
      </c>
      <c r="AC199" s="7">
        <f t="shared" si="197"/>
        <v>0</v>
      </c>
      <c r="AD199" s="3" t="str">
        <f t="shared" si="198"/>
        <v>Nem rövidtávú a feladat.</v>
      </c>
      <c r="AF199" s="8">
        <v>1550</v>
      </c>
      <c r="AG199" s="8">
        <v>0</v>
      </c>
      <c r="AH199" s="8">
        <v>0</v>
      </c>
      <c r="AI199" s="8">
        <v>0</v>
      </c>
      <c r="AJ199" s="8">
        <v>0</v>
      </c>
      <c r="AK199" s="8">
        <v>0</v>
      </c>
      <c r="AL199" s="8">
        <v>0</v>
      </c>
      <c r="AM199" s="8">
        <v>0</v>
      </c>
      <c r="AN199" s="8">
        <v>0</v>
      </c>
      <c r="AO199" s="8">
        <v>0</v>
      </c>
      <c r="AP199" s="8">
        <v>0</v>
      </c>
      <c r="AQ199" s="7">
        <f t="shared" si="199"/>
        <v>1550</v>
      </c>
      <c r="AR199" s="183" t="s">
        <v>415</v>
      </c>
      <c r="AS199" s="3" t="str">
        <f t="shared" si="200"/>
        <v>Forráshiányos a feladat!</v>
      </c>
      <c r="AU199" s="185"/>
      <c r="AV199" s="185" t="s">
        <v>133</v>
      </c>
      <c r="AW199" s="186">
        <f>COUNTA($G$3:G199)</f>
        <v>196</v>
      </c>
      <c r="AY199" s="9">
        <f>VLOOKUP($G199,Összesítő!$B:$F,3,FALSE)</f>
        <v>4190</v>
      </c>
      <c r="AZ199" s="9">
        <f t="shared" si="201"/>
        <v>0</v>
      </c>
      <c r="BA199" s="5">
        <f t="shared" si="202"/>
        <v>1</v>
      </c>
      <c r="BB199" s="5" t="str">
        <f t="shared" si="203"/>
        <v>H</v>
      </c>
      <c r="BC199" s="5">
        <f t="shared" si="204"/>
        <v>0</v>
      </c>
      <c r="BD199" s="5">
        <f t="shared" si="205"/>
        <v>0</v>
      </c>
      <c r="BE199" s="5">
        <f t="shared" si="206"/>
        <v>0</v>
      </c>
      <c r="BF199" s="9" t="str">
        <f t="shared" si="207"/>
        <v>Nem rövidtávú a feladat.</v>
      </c>
      <c r="BG199" s="5">
        <f t="shared" si="208"/>
        <v>1</v>
      </c>
      <c r="BH199" s="5">
        <f t="shared" si="209"/>
        <v>1</v>
      </c>
      <c r="BI199" s="5">
        <f t="shared" si="210"/>
        <v>1</v>
      </c>
      <c r="BJ199" s="5">
        <f t="shared" si="211"/>
        <v>1</v>
      </c>
      <c r="BK199" s="5">
        <f t="shared" si="212"/>
        <v>1</v>
      </c>
      <c r="BL199" s="4" t="str">
        <f t="shared" si="213"/>
        <v>Forráshiányos a feladat!</v>
      </c>
      <c r="BM199" s="5">
        <f t="shared" si="214"/>
        <v>0</v>
      </c>
      <c r="BN199" s="5">
        <f t="shared" si="215"/>
        <v>1</v>
      </c>
      <c r="BO199" s="5">
        <f t="shared" si="216"/>
        <v>0</v>
      </c>
      <c r="BP199" s="5">
        <f t="shared" si="217"/>
        <v>0</v>
      </c>
      <c r="BQ199" s="5">
        <f t="shared" si="218"/>
        <v>0</v>
      </c>
      <c r="BR199" s="9">
        <f t="shared" si="219"/>
        <v>0</v>
      </c>
      <c r="BS199" s="5">
        <f t="shared" si="220"/>
        <v>0</v>
      </c>
      <c r="BT199" s="5">
        <f t="shared" si="221"/>
        <v>0</v>
      </c>
      <c r="BU199" s="5">
        <f t="shared" si="222"/>
        <v>1</v>
      </c>
      <c r="BV199" s="5">
        <f t="shared" si="223"/>
        <v>1</v>
      </c>
      <c r="BW199" s="5">
        <f t="shared" si="224"/>
        <v>1</v>
      </c>
      <c r="BX199" s="5">
        <f t="shared" si="225"/>
        <v>1</v>
      </c>
      <c r="BY199" s="5">
        <f t="shared" si="226"/>
        <v>1</v>
      </c>
      <c r="BZ199" s="5">
        <f t="shared" si="227"/>
        <v>1</v>
      </c>
      <c r="CA199" s="5">
        <f t="shared" si="228"/>
        <v>1</v>
      </c>
      <c r="CB199" s="5">
        <f t="shared" si="229"/>
        <v>1</v>
      </c>
      <c r="CC199" s="5">
        <f t="shared" si="230"/>
        <v>1</v>
      </c>
      <c r="CD199" s="5" t="str">
        <f t="shared" si="231"/>
        <v>?</v>
      </c>
      <c r="CE199" s="4" t="str">
        <f t="shared" si="232"/>
        <v>Kitöltés rendben!</v>
      </c>
      <c r="CF199" s="5">
        <f t="shared" si="233"/>
        <v>1</v>
      </c>
      <c r="CG199" s="5">
        <f t="shared" si="234"/>
        <v>0</v>
      </c>
      <c r="CH199" s="5">
        <f t="shared" si="235"/>
        <v>1</v>
      </c>
    </row>
    <row r="200" spans="1:86" s="2" customFormat="1" ht="30" hidden="1" x14ac:dyDescent="0.25">
      <c r="A200" s="1" t="str">
        <f t="shared" si="195"/>
        <v>Kitöltés rendben!</v>
      </c>
      <c r="B200" s="184">
        <v>2</v>
      </c>
      <c r="C200" s="183" t="s">
        <v>37</v>
      </c>
      <c r="D200" s="185" t="s">
        <v>442</v>
      </c>
      <c r="E200" s="185" t="s">
        <v>413</v>
      </c>
      <c r="F200" s="186" t="str">
        <f>VLOOKUP($G200,Összesítő!$B:$F,2,FALSE)</f>
        <v>21-03197-1-001-00-00</v>
      </c>
      <c r="G200" s="183" t="s">
        <v>210</v>
      </c>
      <c r="H200" s="186" t="str">
        <f>AY200&amp;"_"&amp;AW200&amp;"_FIV_"&amp;LEFT(Előlap!$B$6,4)</f>
        <v>4190_197_FIV_2026</v>
      </c>
      <c r="I200" s="186" t="str">
        <f>VLOOKUP($G200,Összesítő!$B:$F,5,FALSE)</f>
        <v>Rábahídvég</v>
      </c>
      <c r="J200" s="186" t="str">
        <f>VLOOKUP($G200,Összesítő!$B:$F,4,FALSE)</f>
        <v>Rábahídvég Község Önkormányzata</v>
      </c>
      <c r="K200" s="7">
        <f t="shared" si="196"/>
        <v>5000</v>
      </c>
      <c r="L200" s="184">
        <v>2028</v>
      </c>
      <c r="M200" s="184">
        <v>2036</v>
      </c>
      <c r="N200" s="13">
        <v>0</v>
      </c>
      <c r="O200" s="8">
        <v>5000</v>
      </c>
      <c r="P200" s="8">
        <v>0</v>
      </c>
      <c r="R200" s="8">
        <v>0</v>
      </c>
      <c r="S200" s="8">
        <v>0</v>
      </c>
      <c r="T200" s="8">
        <v>0</v>
      </c>
      <c r="U200" s="8">
        <v>0</v>
      </c>
      <c r="V200" s="8">
        <v>0</v>
      </c>
      <c r="W200" s="8">
        <v>0</v>
      </c>
      <c r="X200" s="8">
        <v>0</v>
      </c>
      <c r="Y200" s="8">
        <v>0</v>
      </c>
      <c r="Z200" s="8">
        <v>0</v>
      </c>
      <c r="AA200" s="8">
        <v>0</v>
      </c>
      <c r="AB200" s="8">
        <v>0</v>
      </c>
      <c r="AC200" s="7">
        <f t="shared" si="197"/>
        <v>0</v>
      </c>
      <c r="AD200" s="3" t="str">
        <f t="shared" si="198"/>
        <v>Nem rövidtávú a feladat.</v>
      </c>
      <c r="AF200" s="8">
        <v>650</v>
      </c>
      <c r="AG200" s="8">
        <v>0</v>
      </c>
      <c r="AH200" s="8">
        <v>0</v>
      </c>
      <c r="AI200" s="8">
        <v>0</v>
      </c>
      <c r="AJ200" s="8">
        <v>0</v>
      </c>
      <c r="AK200" s="8">
        <v>0</v>
      </c>
      <c r="AL200" s="8">
        <v>0</v>
      </c>
      <c r="AM200" s="8">
        <v>0</v>
      </c>
      <c r="AN200" s="8">
        <v>0</v>
      </c>
      <c r="AO200" s="8">
        <v>0</v>
      </c>
      <c r="AP200" s="8">
        <v>0</v>
      </c>
      <c r="AQ200" s="7">
        <f t="shared" si="199"/>
        <v>650</v>
      </c>
      <c r="AR200" s="183" t="s">
        <v>415</v>
      </c>
      <c r="AS200" s="3" t="str">
        <f t="shared" si="200"/>
        <v>Forráshiányos a feladat!</v>
      </c>
      <c r="AU200" s="185"/>
      <c r="AV200" s="185" t="s">
        <v>133</v>
      </c>
      <c r="AW200" s="186">
        <f>COUNTA($G$3:G200)</f>
        <v>197</v>
      </c>
      <c r="AY200" s="9">
        <f>VLOOKUP($G200,Összesítő!$B:$F,3,FALSE)</f>
        <v>4190</v>
      </c>
      <c r="AZ200" s="9">
        <f t="shared" si="201"/>
        <v>0</v>
      </c>
      <c r="BA200" s="5">
        <f t="shared" si="202"/>
        <v>1</v>
      </c>
      <c r="BB200" s="5" t="str">
        <f t="shared" si="203"/>
        <v>H</v>
      </c>
      <c r="BC200" s="5">
        <f t="shared" si="204"/>
        <v>0</v>
      </c>
      <c r="BD200" s="5">
        <f t="shared" si="205"/>
        <v>0</v>
      </c>
      <c r="BE200" s="5">
        <f t="shared" si="206"/>
        <v>0</v>
      </c>
      <c r="BF200" s="9" t="str">
        <f t="shared" si="207"/>
        <v>Nem rövidtávú a feladat.</v>
      </c>
      <c r="BG200" s="5">
        <f t="shared" si="208"/>
        <v>1</v>
      </c>
      <c r="BH200" s="5">
        <f t="shared" si="209"/>
        <v>1</v>
      </c>
      <c r="BI200" s="5">
        <f t="shared" si="210"/>
        <v>1</v>
      </c>
      <c r="BJ200" s="5">
        <f t="shared" si="211"/>
        <v>1</v>
      </c>
      <c r="BK200" s="5">
        <f t="shared" si="212"/>
        <v>1</v>
      </c>
      <c r="BL200" s="4" t="str">
        <f t="shared" si="213"/>
        <v>Forráshiányos a feladat!</v>
      </c>
      <c r="BM200" s="5">
        <f t="shared" si="214"/>
        <v>0</v>
      </c>
      <c r="BN200" s="5">
        <f t="shared" si="215"/>
        <v>1</v>
      </c>
      <c r="BO200" s="5">
        <f t="shared" si="216"/>
        <v>0</v>
      </c>
      <c r="BP200" s="5">
        <f t="shared" si="217"/>
        <v>0</v>
      </c>
      <c r="BQ200" s="5">
        <f t="shared" si="218"/>
        <v>0</v>
      </c>
      <c r="BR200" s="9">
        <f t="shared" si="219"/>
        <v>0</v>
      </c>
      <c r="BS200" s="5">
        <f t="shared" si="220"/>
        <v>0</v>
      </c>
      <c r="BT200" s="5">
        <f t="shared" si="221"/>
        <v>0</v>
      </c>
      <c r="BU200" s="5">
        <f t="shared" si="222"/>
        <v>1</v>
      </c>
      <c r="BV200" s="5">
        <f t="shared" si="223"/>
        <v>1</v>
      </c>
      <c r="BW200" s="5">
        <f t="shared" si="224"/>
        <v>1</v>
      </c>
      <c r="BX200" s="5">
        <f t="shared" si="225"/>
        <v>1</v>
      </c>
      <c r="BY200" s="5">
        <f t="shared" si="226"/>
        <v>1</v>
      </c>
      <c r="BZ200" s="5">
        <f t="shared" si="227"/>
        <v>1</v>
      </c>
      <c r="CA200" s="5">
        <f t="shared" si="228"/>
        <v>1</v>
      </c>
      <c r="CB200" s="5">
        <f t="shared" si="229"/>
        <v>1</v>
      </c>
      <c r="CC200" s="5">
        <f t="shared" si="230"/>
        <v>1</v>
      </c>
      <c r="CD200" s="5" t="str">
        <f t="shared" si="231"/>
        <v>?</v>
      </c>
      <c r="CE200" s="4" t="str">
        <f t="shared" si="232"/>
        <v>Kitöltés rendben!</v>
      </c>
      <c r="CF200" s="5">
        <f t="shared" si="233"/>
        <v>1</v>
      </c>
      <c r="CG200" s="5">
        <f t="shared" si="234"/>
        <v>0</v>
      </c>
      <c r="CH200" s="5">
        <f t="shared" si="235"/>
        <v>1</v>
      </c>
    </row>
    <row r="201" spans="1:86" s="2" customFormat="1" ht="30" hidden="1" x14ac:dyDescent="0.25">
      <c r="A201" s="1" t="str">
        <f t="shared" si="195"/>
        <v>Kitöltés rendben!</v>
      </c>
      <c r="B201" s="184">
        <v>2</v>
      </c>
      <c r="C201" s="183" t="s">
        <v>50</v>
      </c>
      <c r="D201" s="185" t="s">
        <v>448</v>
      </c>
      <c r="E201" s="185" t="s">
        <v>413</v>
      </c>
      <c r="F201" s="186" t="str">
        <f>VLOOKUP($G201,Összesítő!$B:$F,2,FALSE)</f>
        <v>21-03197-1-001-00-00</v>
      </c>
      <c r="G201" s="183" t="s">
        <v>210</v>
      </c>
      <c r="H201" s="186" t="str">
        <f>AY201&amp;"_"&amp;AW201&amp;"_FIV_"&amp;LEFT(Előlap!$B$6,4)</f>
        <v>4190_198_FIV_2026</v>
      </c>
      <c r="I201" s="186" t="str">
        <f>VLOOKUP($G201,Összesítő!$B:$F,5,FALSE)</f>
        <v>Rábahídvég</v>
      </c>
      <c r="J201" s="186" t="str">
        <f>VLOOKUP($G201,Összesítő!$B:$F,4,FALSE)</f>
        <v>Rábahídvég Község Önkormányzata</v>
      </c>
      <c r="K201" s="7">
        <f t="shared" si="196"/>
        <v>10000</v>
      </c>
      <c r="L201" s="184">
        <v>2029</v>
      </c>
      <c r="M201" s="184">
        <v>2030</v>
      </c>
      <c r="N201" s="13">
        <v>0</v>
      </c>
      <c r="O201" s="8">
        <v>10000</v>
      </c>
      <c r="P201" s="8">
        <v>0</v>
      </c>
      <c r="R201" s="8">
        <v>0</v>
      </c>
      <c r="S201" s="8">
        <v>0</v>
      </c>
      <c r="T201" s="8">
        <v>0</v>
      </c>
      <c r="U201" s="8">
        <v>0</v>
      </c>
      <c r="V201" s="8">
        <v>0</v>
      </c>
      <c r="W201" s="8">
        <v>0</v>
      </c>
      <c r="X201" s="8">
        <v>0</v>
      </c>
      <c r="Y201" s="8">
        <v>0</v>
      </c>
      <c r="Z201" s="8">
        <v>0</v>
      </c>
      <c r="AA201" s="8">
        <v>0</v>
      </c>
      <c r="AB201" s="8">
        <v>0</v>
      </c>
      <c r="AC201" s="7">
        <f t="shared" si="197"/>
        <v>0</v>
      </c>
      <c r="AD201" s="3" t="str">
        <f t="shared" si="198"/>
        <v>Nem rövidtávú a feladat.</v>
      </c>
      <c r="AF201" s="8">
        <v>1550</v>
      </c>
      <c r="AG201" s="8">
        <v>0</v>
      </c>
      <c r="AH201" s="8">
        <v>0</v>
      </c>
      <c r="AI201" s="8">
        <v>0</v>
      </c>
      <c r="AJ201" s="8">
        <v>0</v>
      </c>
      <c r="AK201" s="8">
        <v>0</v>
      </c>
      <c r="AL201" s="8">
        <v>0</v>
      </c>
      <c r="AM201" s="8">
        <v>0</v>
      </c>
      <c r="AN201" s="8">
        <v>0</v>
      </c>
      <c r="AO201" s="8">
        <v>0</v>
      </c>
      <c r="AP201" s="8">
        <v>0</v>
      </c>
      <c r="AQ201" s="7">
        <f t="shared" si="199"/>
        <v>1550</v>
      </c>
      <c r="AR201" s="183" t="s">
        <v>415</v>
      </c>
      <c r="AS201" s="3" t="str">
        <f t="shared" si="200"/>
        <v>Forráshiányos a feladat!</v>
      </c>
      <c r="AU201" s="185"/>
      <c r="AV201" s="185" t="s">
        <v>133</v>
      </c>
      <c r="AW201" s="186">
        <f>COUNTA($G$3:G201)</f>
        <v>198</v>
      </c>
      <c r="AY201" s="9">
        <f>VLOOKUP($G201,Összesítő!$B:$F,3,FALSE)</f>
        <v>4190</v>
      </c>
      <c r="AZ201" s="9">
        <f t="shared" si="201"/>
        <v>0</v>
      </c>
      <c r="BA201" s="5">
        <f t="shared" si="202"/>
        <v>1</v>
      </c>
      <c r="BB201" s="5" t="str">
        <f t="shared" si="203"/>
        <v>H</v>
      </c>
      <c r="BC201" s="5">
        <f t="shared" si="204"/>
        <v>0</v>
      </c>
      <c r="BD201" s="5">
        <f t="shared" si="205"/>
        <v>0</v>
      </c>
      <c r="BE201" s="5">
        <f t="shared" si="206"/>
        <v>0</v>
      </c>
      <c r="BF201" s="9" t="str">
        <f t="shared" si="207"/>
        <v>Nem rövidtávú a feladat.</v>
      </c>
      <c r="BG201" s="5">
        <f t="shared" si="208"/>
        <v>1</v>
      </c>
      <c r="BH201" s="5">
        <f t="shared" si="209"/>
        <v>1</v>
      </c>
      <c r="BI201" s="5">
        <f t="shared" si="210"/>
        <v>1</v>
      </c>
      <c r="BJ201" s="5">
        <f t="shared" si="211"/>
        <v>1</v>
      </c>
      <c r="BK201" s="5">
        <f t="shared" si="212"/>
        <v>1</v>
      </c>
      <c r="BL201" s="4" t="str">
        <f t="shared" si="213"/>
        <v>Forráshiányos a feladat!</v>
      </c>
      <c r="BM201" s="5">
        <f t="shared" si="214"/>
        <v>0</v>
      </c>
      <c r="BN201" s="5">
        <f t="shared" si="215"/>
        <v>1</v>
      </c>
      <c r="BO201" s="5">
        <f t="shared" si="216"/>
        <v>0</v>
      </c>
      <c r="BP201" s="5">
        <f t="shared" si="217"/>
        <v>0</v>
      </c>
      <c r="BQ201" s="5">
        <f t="shared" si="218"/>
        <v>0</v>
      </c>
      <c r="BR201" s="9">
        <f t="shared" si="219"/>
        <v>0</v>
      </c>
      <c r="BS201" s="5">
        <f t="shared" si="220"/>
        <v>0</v>
      </c>
      <c r="BT201" s="5">
        <f t="shared" si="221"/>
        <v>0</v>
      </c>
      <c r="BU201" s="5">
        <f t="shared" si="222"/>
        <v>1</v>
      </c>
      <c r="BV201" s="5">
        <f t="shared" si="223"/>
        <v>1</v>
      </c>
      <c r="BW201" s="5">
        <f t="shared" si="224"/>
        <v>1</v>
      </c>
      <c r="BX201" s="5">
        <f t="shared" si="225"/>
        <v>1</v>
      </c>
      <c r="BY201" s="5">
        <f t="shared" si="226"/>
        <v>1</v>
      </c>
      <c r="BZ201" s="5">
        <f t="shared" si="227"/>
        <v>1</v>
      </c>
      <c r="CA201" s="5">
        <f t="shared" si="228"/>
        <v>1</v>
      </c>
      <c r="CB201" s="5">
        <f t="shared" si="229"/>
        <v>1</v>
      </c>
      <c r="CC201" s="5">
        <f t="shared" si="230"/>
        <v>1</v>
      </c>
      <c r="CD201" s="5" t="str">
        <f t="shared" si="231"/>
        <v>?</v>
      </c>
      <c r="CE201" s="4" t="str">
        <f t="shared" si="232"/>
        <v>Kitöltés rendben!</v>
      </c>
      <c r="CF201" s="5">
        <f t="shared" si="233"/>
        <v>1</v>
      </c>
      <c r="CG201" s="5">
        <f t="shared" si="234"/>
        <v>0</v>
      </c>
      <c r="CH201" s="5">
        <f t="shared" si="235"/>
        <v>1</v>
      </c>
    </row>
    <row r="202" spans="1:86" s="2" customFormat="1" ht="30" hidden="1" x14ac:dyDescent="0.25">
      <c r="A202" s="1" t="str">
        <f t="shared" si="195"/>
        <v>Kitöltés rendben!</v>
      </c>
      <c r="B202" s="184">
        <v>2</v>
      </c>
      <c r="C202" s="183" t="s">
        <v>69</v>
      </c>
      <c r="D202" s="185" t="s">
        <v>449</v>
      </c>
      <c r="E202" s="185" t="s">
        <v>413</v>
      </c>
      <c r="F202" s="186" t="str">
        <f>VLOOKUP($G202,Összesítő!$B:$F,2,FALSE)</f>
        <v>21-03197-1-001-00-00</v>
      </c>
      <c r="G202" s="183" t="s">
        <v>210</v>
      </c>
      <c r="H202" s="186" t="str">
        <f>AY202&amp;"_"&amp;AW202&amp;"_FIV_"&amp;LEFT(Előlap!$B$6,4)</f>
        <v>4190_199_FIV_2026</v>
      </c>
      <c r="I202" s="186" t="str">
        <f>VLOOKUP($G202,Összesítő!$B:$F,5,FALSE)</f>
        <v>Rábahídvég</v>
      </c>
      <c r="J202" s="186" t="str">
        <f>VLOOKUP($G202,Összesítő!$B:$F,4,FALSE)</f>
        <v>Rábahídvég Község Önkormányzata</v>
      </c>
      <c r="K202" s="7">
        <f t="shared" si="196"/>
        <v>10000</v>
      </c>
      <c r="L202" s="184">
        <v>2028</v>
      </c>
      <c r="M202" s="184">
        <v>2036</v>
      </c>
      <c r="N202" s="13">
        <v>0</v>
      </c>
      <c r="O202" s="8">
        <v>10000</v>
      </c>
      <c r="P202" s="8">
        <v>0</v>
      </c>
      <c r="R202" s="8">
        <v>0</v>
      </c>
      <c r="S202" s="8">
        <v>0</v>
      </c>
      <c r="T202" s="8">
        <v>0</v>
      </c>
      <c r="U202" s="8">
        <v>0</v>
      </c>
      <c r="V202" s="8">
        <v>0</v>
      </c>
      <c r="W202" s="8">
        <v>0</v>
      </c>
      <c r="X202" s="8">
        <v>0</v>
      </c>
      <c r="Y202" s="8">
        <v>0</v>
      </c>
      <c r="Z202" s="8">
        <v>0</v>
      </c>
      <c r="AA202" s="8">
        <v>0</v>
      </c>
      <c r="AB202" s="8">
        <v>0</v>
      </c>
      <c r="AC202" s="7">
        <f t="shared" si="197"/>
        <v>0</v>
      </c>
      <c r="AD202" s="3" t="str">
        <f t="shared" si="198"/>
        <v>Nem rövidtávú a feladat.</v>
      </c>
      <c r="AF202" s="8">
        <v>1550</v>
      </c>
      <c r="AG202" s="8">
        <v>0</v>
      </c>
      <c r="AH202" s="8">
        <v>0</v>
      </c>
      <c r="AI202" s="8">
        <v>0</v>
      </c>
      <c r="AJ202" s="8">
        <v>0</v>
      </c>
      <c r="AK202" s="8">
        <v>0</v>
      </c>
      <c r="AL202" s="8">
        <v>0</v>
      </c>
      <c r="AM202" s="8">
        <v>0</v>
      </c>
      <c r="AN202" s="8">
        <v>0</v>
      </c>
      <c r="AO202" s="8">
        <v>0</v>
      </c>
      <c r="AP202" s="8">
        <v>0</v>
      </c>
      <c r="AQ202" s="7">
        <f t="shared" si="199"/>
        <v>1550</v>
      </c>
      <c r="AR202" s="183" t="s">
        <v>415</v>
      </c>
      <c r="AS202" s="3" t="str">
        <f t="shared" si="200"/>
        <v>Forráshiányos a feladat!</v>
      </c>
      <c r="AU202" s="185"/>
      <c r="AV202" s="185" t="s">
        <v>133</v>
      </c>
      <c r="AW202" s="186">
        <f>COUNTA($G$3:G202)</f>
        <v>199</v>
      </c>
      <c r="AY202" s="9">
        <f>VLOOKUP($G202,Összesítő!$B:$F,3,FALSE)</f>
        <v>4190</v>
      </c>
      <c r="AZ202" s="9">
        <f t="shared" si="201"/>
        <v>0</v>
      </c>
      <c r="BA202" s="5">
        <f t="shared" si="202"/>
        <v>1</v>
      </c>
      <c r="BB202" s="5" t="str">
        <f t="shared" si="203"/>
        <v>H</v>
      </c>
      <c r="BC202" s="5">
        <f t="shared" si="204"/>
        <v>0</v>
      </c>
      <c r="BD202" s="5">
        <f t="shared" si="205"/>
        <v>0</v>
      </c>
      <c r="BE202" s="5">
        <f t="shared" si="206"/>
        <v>0</v>
      </c>
      <c r="BF202" s="9" t="str">
        <f t="shared" si="207"/>
        <v>Nem rövidtávú a feladat.</v>
      </c>
      <c r="BG202" s="5">
        <f t="shared" si="208"/>
        <v>1</v>
      </c>
      <c r="BH202" s="5">
        <f t="shared" si="209"/>
        <v>1</v>
      </c>
      <c r="BI202" s="5">
        <f t="shared" si="210"/>
        <v>1</v>
      </c>
      <c r="BJ202" s="5">
        <f t="shared" si="211"/>
        <v>1</v>
      </c>
      <c r="BK202" s="5">
        <f t="shared" si="212"/>
        <v>1</v>
      </c>
      <c r="BL202" s="4" t="str">
        <f t="shared" si="213"/>
        <v>Forráshiányos a feladat!</v>
      </c>
      <c r="BM202" s="5">
        <f t="shared" si="214"/>
        <v>0</v>
      </c>
      <c r="BN202" s="5">
        <f t="shared" si="215"/>
        <v>1</v>
      </c>
      <c r="BO202" s="5">
        <f t="shared" si="216"/>
        <v>0</v>
      </c>
      <c r="BP202" s="5">
        <f t="shared" si="217"/>
        <v>0</v>
      </c>
      <c r="BQ202" s="5">
        <f t="shared" si="218"/>
        <v>0</v>
      </c>
      <c r="BR202" s="9">
        <f t="shared" si="219"/>
        <v>0</v>
      </c>
      <c r="BS202" s="5">
        <f t="shared" si="220"/>
        <v>0</v>
      </c>
      <c r="BT202" s="5">
        <f t="shared" si="221"/>
        <v>0</v>
      </c>
      <c r="BU202" s="5">
        <f t="shared" si="222"/>
        <v>1</v>
      </c>
      <c r="BV202" s="5">
        <f t="shared" si="223"/>
        <v>1</v>
      </c>
      <c r="BW202" s="5">
        <f t="shared" si="224"/>
        <v>1</v>
      </c>
      <c r="BX202" s="5">
        <f t="shared" si="225"/>
        <v>1</v>
      </c>
      <c r="BY202" s="5">
        <f t="shared" si="226"/>
        <v>1</v>
      </c>
      <c r="BZ202" s="5">
        <f t="shared" si="227"/>
        <v>1</v>
      </c>
      <c r="CA202" s="5">
        <f t="shared" si="228"/>
        <v>1</v>
      </c>
      <c r="CB202" s="5">
        <f t="shared" si="229"/>
        <v>1</v>
      </c>
      <c r="CC202" s="5">
        <f t="shared" si="230"/>
        <v>1</v>
      </c>
      <c r="CD202" s="5" t="str">
        <f t="shared" si="231"/>
        <v>?</v>
      </c>
      <c r="CE202" s="4" t="str">
        <f t="shared" si="232"/>
        <v>Kitöltés rendben!</v>
      </c>
      <c r="CF202" s="5">
        <f t="shared" si="233"/>
        <v>1</v>
      </c>
      <c r="CG202" s="5">
        <f t="shared" si="234"/>
        <v>0</v>
      </c>
      <c r="CH202" s="5">
        <f t="shared" si="235"/>
        <v>1</v>
      </c>
    </row>
    <row r="203" spans="1:86" s="2" customFormat="1" ht="30" hidden="1" x14ac:dyDescent="0.25">
      <c r="A203" s="1" t="str">
        <f t="shared" si="195"/>
        <v>Kitöltés rendben!</v>
      </c>
      <c r="B203" s="184">
        <v>2</v>
      </c>
      <c r="C203" s="183" t="s">
        <v>101</v>
      </c>
      <c r="D203" s="185" t="s">
        <v>450</v>
      </c>
      <c r="E203" s="185" t="s">
        <v>413</v>
      </c>
      <c r="F203" s="186" t="str">
        <f>VLOOKUP($G203,Összesítő!$B:$F,2,FALSE)</f>
        <v>21-03197-1-001-00-00</v>
      </c>
      <c r="G203" s="183" t="s">
        <v>210</v>
      </c>
      <c r="H203" s="186" t="str">
        <f>AY203&amp;"_"&amp;AW203&amp;"_FIV_"&amp;LEFT(Előlap!$B$6,4)</f>
        <v>4190_200_FIV_2026</v>
      </c>
      <c r="I203" s="186" t="str">
        <f>VLOOKUP($G203,Összesítő!$B:$F,5,FALSE)</f>
        <v>Rábahídvég</v>
      </c>
      <c r="J203" s="186" t="str">
        <f>VLOOKUP($G203,Összesítő!$B:$F,4,FALSE)</f>
        <v>Rábahídvég Község Önkormányzata</v>
      </c>
      <c r="K203" s="7">
        <f t="shared" si="196"/>
        <v>10000</v>
      </c>
      <c r="L203" s="184">
        <v>2028</v>
      </c>
      <c r="M203" s="184">
        <v>2036</v>
      </c>
      <c r="N203" s="13">
        <v>0</v>
      </c>
      <c r="O203" s="8">
        <v>10000</v>
      </c>
      <c r="P203" s="8">
        <v>0</v>
      </c>
      <c r="R203" s="8">
        <v>0</v>
      </c>
      <c r="S203" s="8">
        <v>0</v>
      </c>
      <c r="T203" s="8">
        <v>0</v>
      </c>
      <c r="U203" s="8">
        <v>0</v>
      </c>
      <c r="V203" s="8">
        <v>0</v>
      </c>
      <c r="W203" s="8">
        <v>0</v>
      </c>
      <c r="X203" s="8">
        <v>0</v>
      </c>
      <c r="Y203" s="8">
        <v>0</v>
      </c>
      <c r="Z203" s="8">
        <v>0</v>
      </c>
      <c r="AA203" s="8">
        <v>0</v>
      </c>
      <c r="AB203" s="8">
        <v>0</v>
      </c>
      <c r="AC203" s="7">
        <f t="shared" si="197"/>
        <v>0</v>
      </c>
      <c r="AD203" s="3" t="str">
        <f t="shared" si="198"/>
        <v>Nem rövidtávú a feladat.</v>
      </c>
      <c r="AF203" s="8">
        <v>1550</v>
      </c>
      <c r="AG203" s="8">
        <v>0</v>
      </c>
      <c r="AH203" s="8">
        <v>0</v>
      </c>
      <c r="AI203" s="8">
        <v>0</v>
      </c>
      <c r="AJ203" s="8">
        <v>0</v>
      </c>
      <c r="AK203" s="8">
        <v>0</v>
      </c>
      <c r="AL203" s="8">
        <v>0</v>
      </c>
      <c r="AM203" s="8">
        <v>0</v>
      </c>
      <c r="AN203" s="8">
        <v>0</v>
      </c>
      <c r="AO203" s="8">
        <v>0</v>
      </c>
      <c r="AP203" s="8">
        <v>0</v>
      </c>
      <c r="AQ203" s="7">
        <f t="shared" si="199"/>
        <v>1550</v>
      </c>
      <c r="AR203" s="183" t="s">
        <v>415</v>
      </c>
      <c r="AS203" s="3" t="str">
        <f t="shared" si="200"/>
        <v>Forráshiányos a feladat!</v>
      </c>
      <c r="AU203" s="185"/>
      <c r="AV203" s="185" t="s">
        <v>133</v>
      </c>
      <c r="AW203" s="186">
        <f>COUNTA($G$3:G203)</f>
        <v>200</v>
      </c>
      <c r="AY203" s="9">
        <f>VLOOKUP($G203,Összesítő!$B:$F,3,FALSE)</f>
        <v>4190</v>
      </c>
      <c r="AZ203" s="9">
        <f t="shared" si="201"/>
        <v>0</v>
      </c>
      <c r="BA203" s="5">
        <f t="shared" si="202"/>
        <v>1</v>
      </c>
      <c r="BB203" s="5" t="str">
        <f t="shared" si="203"/>
        <v>H</v>
      </c>
      <c r="BC203" s="5">
        <f t="shared" si="204"/>
        <v>0</v>
      </c>
      <c r="BD203" s="5">
        <f t="shared" si="205"/>
        <v>0</v>
      </c>
      <c r="BE203" s="5">
        <f t="shared" si="206"/>
        <v>0</v>
      </c>
      <c r="BF203" s="9" t="str">
        <f t="shared" si="207"/>
        <v>Nem rövidtávú a feladat.</v>
      </c>
      <c r="BG203" s="5">
        <f t="shared" si="208"/>
        <v>1</v>
      </c>
      <c r="BH203" s="5">
        <f t="shared" si="209"/>
        <v>1</v>
      </c>
      <c r="BI203" s="5">
        <f t="shared" si="210"/>
        <v>1</v>
      </c>
      <c r="BJ203" s="5">
        <f t="shared" si="211"/>
        <v>1</v>
      </c>
      <c r="BK203" s="5">
        <f t="shared" si="212"/>
        <v>1</v>
      </c>
      <c r="BL203" s="4" t="str">
        <f t="shared" si="213"/>
        <v>Forráshiányos a feladat!</v>
      </c>
      <c r="BM203" s="5">
        <f t="shared" si="214"/>
        <v>0</v>
      </c>
      <c r="BN203" s="5">
        <f t="shared" si="215"/>
        <v>1</v>
      </c>
      <c r="BO203" s="5">
        <f t="shared" si="216"/>
        <v>0</v>
      </c>
      <c r="BP203" s="5">
        <f t="shared" si="217"/>
        <v>0</v>
      </c>
      <c r="BQ203" s="5">
        <f t="shared" si="218"/>
        <v>0</v>
      </c>
      <c r="BR203" s="9">
        <f t="shared" si="219"/>
        <v>0</v>
      </c>
      <c r="BS203" s="5">
        <f t="shared" si="220"/>
        <v>0</v>
      </c>
      <c r="BT203" s="5">
        <f t="shared" si="221"/>
        <v>0</v>
      </c>
      <c r="BU203" s="5">
        <f t="shared" si="222"/>
        <v>1</v>
      </c>
      <c r="BV203" s="5">
        <f t="shared" si="223"/>
        <v>1</v>
      </c>
      <c r="BW203" s="5">
        <f t="shared" si="224"/>
        <v>1</v>
      </c>
      <c r="BX203" s="5">
        <f t="shared" si="225"/>
        <v>1</v>
      </c>
      <c r="BY203" s="5">
        <f t="shared" si="226"/>
        <v>1</v>
      </c>
      <c r="BZ203" s="5">
        <f t="shared" si="227"/>
        <v>1</v>
      </c>
      <c r="CA203" s="5">
        <f t="shared" si="228"/>
        <v>1</v>
      </c>
      <c r="CB203" s="5">
        <f t="shared" si="229"/>
        <v>1</v>
      </c>
      <c r="CC203" s="5">
        <f t="shared" si="230"/>
        <v>1</v>
      </c>
      <c r="CD203" s="5" t="str">
        <f t="shared" si="231"/>
        <v>?</v>
      </c>
      <c r="CE203" s="4" t="str">
        <f t="shared" si="232"/>
        <v>Kitöltés rendben!</v>
      </c>
      <c r="CF203" s="5">
        <f t="shared" si="233"/>
        <v>1</v>
      </c>
      <c r="CG203" s="5">
        <f t="shared" si="234"/>
        <v>0</v>
      </c>
      <c r="CH203" s="5">
        <f t="shared" si="235"/>
        <v>1</v>
      </c>
    </row>
    <row r="204" spans="1:86" s="2" customFormat="1" ht="31.5" hidden="1" x14ac:dyDescent="0.25">
      <c r="A204" s="1" t="str">
        <f t="shared" si="195"/>
        <v>Kitöltés rendben!</v>
      </c>
      <c r="B204" s="184">
        <v>1</v>
      </c>
      <c r="C204" s="183" t="s">
        <v>438</v>
      </c>
      <c r="D204" s="185" t="s">
        <v>435</v>
      </c>
      <c r="E204" s="185" t="s">
        <v>413</v>
      </c>
      <c r="F204" s="186" t="str">
        <f>VLOOKUP($G204,Összesítő!$B:$F,2,FALSE)</f>
        <v>21-03197-1-001-00-00</v>
      </c>
      <c r="G204" s="183" t="s">
        <v>210</v>
      </c>
      <c r="H204" s="186" t="str">
        <f>AY204&amp;"_"&amp;AW204&amp;"_FIV_"&amp;LEFT(Előlap!$B$6,4)</f>
        <v>4190_201_FIV_2026</v>
      </c>
      <c r="I204" s="186" t="str">
        <f>VLOOKUP($G204,Összesítő!$B:$F,5,FALSE)</f>
        <v>Rábahídvég</v>
      </c>
      <c r="J204" s="186" t="str">
        <f>VLOOKUP($G204,Összesítő!$B:$F,4,FALSE)</f>
        <v>Rábahídvég Község Önkormányzata</v>
      </c>
      <c r="K204" s="7">
        <f t="shared" si="196"/>
        <v>508</v>
      </c>
      <c r="L204" s="184">
        <v>2027</v>
      </c>
      <c r="M204" s="184">
        <v>2027</v>
      </c>
      <c r="N204" s="13">
        <v>508</v>
      </c>
      <c r="O204" s="8">
        <v>0</v>
      </c>
      <c r="P204" s="8">
        <v>0</v>
      </c>
      <c r="R204" s="8">
        <v>508</v>
      </c>
      <c r="S204" s="8">
        <v>0</v>
      </c>
      <c r="T204" s="8">
        <v>0</v>
      </c>
      <c r="U204" s="8">
        <v>0</v>
      </c>
      <c r="V204" s="8">
        <v>0</v>
      </c>
      <c r="W204" s="8">
        <v>0</v>
      </c>
      <c r="X204" s="8">
        <v>0</v>
      </c>
      <c r="Y204" s="8">
        <v>0</v>
      </c>
      <c r="Z204" s="8">
        <v>0</v>
      </c>
      <c r="AA204" s="8">
        <v>0</v>
      </c>
      <c r="AB204" s="8">
        <v>0</v>
      </c>
      <c r="AC204" s="7">
        <f t="shared" si="197"/>
        <v>508</v>
      </c>
      <c r="AD204" s="3" t="str">
        <f t="shared" si="198"/>
        <v>A forrás egyenlő a költséggel (I.ütem).</v>
      </c>
      <c r="AF204" s="8">
        <v>0</v>
      </c>
      <c r="AG204" s="8">
        <v>0</v>
      </c>
      <c r="AH204" s="8">
        <v>0</v>
      </c>
      <c r="AI204" s="8">
        <v>0</v>
      </c>
      <c r="AJ204" s="8">
        <v>0</v>
      </c>
      <c r="AK204" s="8">
        <v>0</v>
      </c>
      <c r="AL204" s="8">
        <v>0</v>
      </c>
      <c r="AM204" s="8">
        <v>0</v>
      </c>
      <c r="AN204" s="8">
        <v>0</v>
      </c>
      <c r="AO204" s="8">
        <v>0</v>
      </c>
      <c r="AP204" s="8">
        <v>0</v>
      </c>
      <c r="AQ204" s="7">
        <f t="shared" si="199"/>
        <v>0</v>
      </c>
      <c r="AR204" s="183" t="s">
        <v>415</v>
      </c>
      <c r="AS204" s="3" t="str">
        <f t="shared" si="200"/>
        <v>Nem hosszútávú a feladat.</v>
      </c>
      <c r="AU204" s="185"/>
      <c r="AV204" s="185" t="s">
        <v>133</v>
      </c>
      <c r="AW204" s="186">
        <f>COUNTA($G$3:G204)</f>
        <v>201</v>
      </c>
      <c r="AY204" s="9">
        <f>VLOOKUP($G204,Összesítő!$B:$F,3,FALSE)</f>
        <v>4190</v>
      </c>
      <c r="AZ204" s="9">
        <f t="shared" si="201"/>
        <v>0</v>
      </c>
      <c r="BA204" s="5">
        <f t="shared" si="202"/>
        <v>1</v>
      </c>
      <c r="BB204" s="5" t="str">
        <f t="shared" si="203"/>
        <v>R</v>
      </c>
      <c r="BC204" s="5">
        <f t="shared" si="204"/>
        <v>1</v>
      </c>
      <c r="BD204" s="5">
        <f t="shared" si="205"/>
        <v>0</v>
      </c>
      <c r="BE204" s="5">
        <f t="shared" si="206"/>
        <v>0</v>
      </c>
      <c r="BF204" s="9" t="str">
        <f t="shared" si="207"/>
        <v>A forrás egyenlő a költséggel (I.ütem).</v>
      </c>
      <c r="BG204" s="5">
        <f t="shared" si="208"/>
        <v>1</v>
      </c>
      <c r="BH204" s="5">
        <f t="shared" si="209"/>
        <v>1</v>
      </c>
      <c r="BI204" s="5">
        <f t="shared" si="210"/>
        <v>0</v>
      </c>
      <c r="BJ204" s="5">
        <f t="shared" si="211"/>
        <v>1</v>
      </c>
      <c r="BK204" s="5">
        <f t="shared" si="212"/>
        <v>1</v>
      </c>
      <c r="BL204" s="4" t="str">
        <f t="shared" si="213"/>
        <v>Nem hosszútávú a feladat.</v>
      </c>
      <c r="BM204" s="5">
        <f t="shared" si="214"/>
        <v>1</v>
      </c>
      <c r="BN204" s="5">
        <f t="shared" si="215"/>
        <v>0</v>
      </c>
      <c r="BO204" s="5">
        <f t="shared" si="216"/>
        <v>0</v>
      </c>
      <c r="BP204" s="5">
        <f t="shared" si="217"/>
        <v>0</v>
      </c>
      <c r="BQ204" s="5">
        <f t="shared" si="218"/>
        <v>0</v>
      </c>
      <c r="BR204" s="9" t="str">
        <f t="shared" si="219"/>
        <v>Nincs hosszútávú terv!</v>
      </c>
      <c r="BS204" s="5">
        <f t="shared" si="220"/>
        <v>0</v>
      </c>
      <c r="BT204" s="5">
        <f t="shared" si="221"/>
        <v>0</v>
      </c>
      <c r="BU204" s="5">
        <f t="shared" si="222"/>
        <v>1</v>
      </c>
      <c r="BV204" s="5">
        <f t="shared" si="223"/>
        <v>1</v>
      </c>
      <c r="BW204" s="5">
        <f t="shared" si="224"/>
        <v>1</v>
      </c>
      <c r="BX204" s="5">
        <f t="shared" si="225"/>
        <v>1</v>
      </c>
      <c r="BY204" s="5">
        <f t="shared" si="226"/>
        <v>1</v>
      </c>
      <c r="BZ204" s="5">
        <f t="shared" si="227"/>
        <v>1</v>
      </c>
      <c r="CA204" s="5">
        <f t="shared" si="228"/>
        <v>1</v>
      </c>
      <c r="CB204" s="5">
        <f t="shared" si="229"/>
        <v>1</v>
      </c>
      <c r="CC204" s="5">
        <f t="shared" si="230"/>
        <v>1</v>
      </c>
      <c r="CD204" s="5" t="str">
        <f t="shared" si="231"/>
        <v>?</v>
      </c>
      <c r="CE204" s="4" t="str">
        <f t="shared" si="232"/>
        <v>Kitöltés rendben!</v>
      </c>
      <c r="CF204" s="5">
        <f t="shared" si="233"/>
        <v>1</v>
      </c>
      <c r="CG204" s="5">
        <f t="shared" si="234"/>
        <v>1</v>
      </c>
      <c r="CH204" s="5">
        <f t="shared" si="235"/>
        <v>0</v>
      </c>
    </row>
    <row r="205" spans="1:86" s="2" customFormat="1" ht="31.5" hidden="1" x14ac:dyDescent="0.25">
      <c r="A205" s="1" t="str">
        <f t="shared" ref="A205" si="245">IF($G205="","Nincs VKR kiválasztva!",CE205)</f>
        <v>Kitöltés rendben!</v>
      </c>
      <c r="B205" s="207">
        <v>1</v>
      </c>
      <c r="C205" s="206" t="s">
        <v>112</v>
      </c>
      <c r="D205" s="208" t="s">
        <v>456</v>
      </c>
      <c r="E205" s="208" t="s">
        <v>413</v>
      </c>
      <c r="F205" s="209" t="str">
        <f>VLOOKUP($G205,Összesítő!$B:$F,2,FALSE)</f>
        <v>21-03197-1-001-00-00</v>
      </c>
      <c r="G205" s="206" t="s">
        <v>210</v>
      </c>
      <c r="H205" s="209" t="str">
        <f>AY205&amp;"_"&amp;AW205&amp;"_FIV_"&amp;LEFT(Előlap!$B$6,4)</f>
        <v>4190_202_FIV_2026</v>
      </c>
      <c r="I205" s="209" t="str">
        <f>VLOOKUP($G205,Összesítő!$B:$F,5,FALSE)</f>
        <v>Rábahídvég</v>
      </c>
      <c r="J205" s="209" t="str">
        <f>VLOOKUP($G205,Összesítő!$B:$F,4,FALSE)</f>
        <v>Rábahídvég Község Önkormányzata</v>
      </c>
      <c r="K205" s="7">
        <f t="shared" ref="K205" si="246">N205+O205</f>
        <v>0</v>
      </c>
      <c r="L205" s="207">
        <v>2027</v>
      </c>
      <c r="M205" s="207">
        <v>2027</v>
      </c>
      <c r="N205" s="13">
        <v>0</v>
      </c>
      <c r="O205" s="8">
        <v>0</v>
      </c>
      <c r="P205" s="8">
        <v>0</v>
      </c>
      <c r="R205" s="8">
        <v>0</v>
      </c>
      <c r="S205" s="8">
        <v>0</v>
      </c>
      <c r="T205" s="8">
        <v>0</v>
      </c>
      <c r="U205" s="8">
        <v>0</v>
      </c>
      <c r="V205" s="8">
        <v>0</v>
      </c>
      <c r="W205" s="8">
        <v>0</v>
      </c>
      <c r="X205" s="8">
        <v>0</v>
      </c>
      <c r="Y205" s="8">
        <v>0</v>
      </c>
      <c r="Z205" s="8">
        <v>0</v>
      </c>
      <c r="AA205" s="8">
        <v>0</v>
      </c>
      <c r="AB205" s="8">
        <v>0</v>
      </c>
      <c r="AC205" s="7">
        <f t="shared" ref="AC205" si="247">SUM(R205:AB205)</f>
        <v>0</v>
      </c>
      <c r="AD205" s="3" t="str">
        <f t="shared" ref="AD205" si="248">IF($G205="","Nincs VKR kiválasztva!",IF(BA205=0,"Hiányos kitöltés!",BF205))</f>
        <v>A forrás egyenlő a költséggel (I.ütem).</v>
      </c>
      <c r="AF205" s="8">
        <v>0</v>
      </c>
      <c r="AG205" s="8">
        <v>0</v>
      </c>
      <c r="AH205" s="8">
        <v>0</v>
      </c>
      <c r="AI205" s="8">
        <v>0</v>
      </c>
      <c r="AJ205" s="8">
        <v>0</v>
      </c>
      <c r="AK205" s="8">
        <v>0</v>
      </c>
      <c r="AL205" s="8">
        <v>0</v>
      </c>
      <c r="AM205" s="8">
        <v>0</v>
      </c>
      <c r="AN205" s="8">
        <v>0</v>
      </c>
      <c r="AO205" s="8">
        <v>0</v>
      </c>
      <c r="AP205" s="8">
        <v>0</v>
      </c>
      <c r="AQ205" s="7">
        <f t="shared" ref="AQ205" si="249">SUM(AF205:AP205)</f>
        <v>0</v>
      </c>
      <c r="AR205" s="206" t="s">
        <v>415</v>
      </c>
      <c r="AS205" s="3" t="str">
        <f t="shared" si="200"/>
        <v>Nem hosszútávú a feladat.</v>
      </c>
      <c r="AU205" s="208" t="s">
        <v>478</v>
      </c>
      <c r="AV205" s="208" t="s">
        <v>133</v>
      </c>
      <c r="AW205" s="209">
        <f>COUNTA($G$3:G205)</f>
        <v>202</v>
      </c>
      <c r="AY205" s="9">
        <f>VLOOKUP($G205,Összesítő!$B:$F,3,FALSE)</f>
        <v>4190</v>
      </c>
      <c r="AZ205" s="9">
        <f t="shared" si="201"/>
        <v>39</v>
      </c>
      <c r="BA205" s="5">
        <f t="shared" si="202"/>
        <v>1</v>
      </c>
      <c r="BB205" s="5" t="str">
        <f t="shared" si="203"/>
        <v>R</v>
      </c>
      <c r="BC205" s="5">
        <f t="shared" ref="BC205" si="250">IF(OR(BB205="R",BB205="RH"),1,0)</f>
        <v>1</v>
      </c>
      <c r="BD205" s="5">
        <f t="shared" si="205"/>
        <v>0</v>
      </c>
      <c r="BE205" s="5">
        <f t="shared" si="206"/>
        <v>0</v>
      </c>
      <c r="BF205" s="9" t="str">
        <f t="shared" si="207"/>
        <v>A forrás egyenlő a költséggel (I.ütem).</v>
      </c>
      <c r="BG205" s="5">
        <f t="shared" si="208"/>
        <v>1</v>
      </c>
      <c r="BH205" s="5">
        <f t="shared" si="209"/>
        <v>1</v>
      </c>
      <c r="BI205" s="5">
        <f t="shared" si="210"/>
        <v>0</v>
      </c>
      <c r="BJ205" s="5">
        <f t="shared" si="211"/>
        <v>1</v>
      </c>
      <c r="BK205" s="5">
        <f t="shared" ref="BK205" si="251">IF(AND($BJ205=1,$O205=$AQ205),1,IF(AND($BJ205=1,$O205&gt;$AQ205,AR205="igen"),1,0))</f>
        <v>1</v>
      </c>
      <c r="BL205" s="4" t="str">
        <f t="shared" si="213"/>
        <v>Nem hosszútávú a feladat.</v>
      </c>
      <c r="BM205" s="5">
        <f t="shared" si="214"/>
        <v>1</v>
      </c>
      <c r="BN205" s="5">
        <f t="shared" si="215"/>
        <v>0</v>
      </c>
      <c r="BO205" s="5">
        <f t="shared" si="216"/>
        <v>1</v>
      </c>
      <c r="BP205" s="5">
        <f t="shared" si="217"/>
        <v>0</v>
      </c>
      <c r="BQ205" s="5">
        <f t="shared" si="218"/>
        <v>1</v>
      </c>
      <c r="BR205" s="9" t="str">
        <f t="shared" si="219"/>
        <v>Nincs hosszútávú terv!</v>
      </c>
      <c r="BS205" s="5">
        <f t="shared" si="220"/>
        <v>1</v>
      </c>
      <c r="BT205" s="5">
        <f t="shared" si="221"/>
        <v>0</v>
      </c>
      <c r="BU205" s="5">
        <f t="shared" si="222"/>
        <v>1</v>
      </c>
      <c r="BV205" s="5">
        <f t="shared" si="223"/>
        <v>1</v>
      </c>
      <c r="BW205" s="5">
        <f t="shared" si="224"/>
        <v>1</v>
      </c>
      <c r="BX205" s="5">
        <f t="shared" si="225"/>
        <v>1</v>
      </c>
      <c r="BY205" s="5">
        <f t="shared" si="226"/>
        <v>1</v>
      </c>
      <c r="BZ205" s="5">
        <f t="shared" si="227"/>
        <v>1</v>
      </c>
      <c r="CA205" s="5">
        <f t="shared" si="228"/>
        <v>1</v>
      </c>
      <c r="CB205" s="5">
        <f t="shared" si="229"/>
        <v>1</v>
      </c>
      <c r="CC205" s="5">
        <f t="shared" si="230"/>
        <v>1</v>
      </c>
      <c r="CD205" s="5" t="str">
        <f t="shared" si="231"/>
        <v>?</v>
      </c>
      <c r="CE205" s="4" t="str">
        <f t="shared" ref="CE205" si="252">IF($BA205=0,$CD205,IF($BG205=0,"I. ütem forrása nincs kitöltve!",IF($BJ205=0,"II. ütem forrása nincs kitöltve!",IF($BD205=1,"Költségek üteme nem megfelelő (az időtartam és a költség üteme eltér)!",IF(AND(BH205=0,$BA205=1,$BJ205=1,$BD205=1),"Kötelező cellák kitöltve, de az I. ütem forrása hibás!",IF(AND(BJ205=0,$BA205=1,$BJ205=1,$BD205=1),"Kötelező cellák kitöltve, de a II. ütem forrása hibás!",IF(AND($BO205=1,$AZ205&lt;30),"Nullás a rövidtávú feladat és rövid (hiányzik) a hozzá tartozó indoklás!",IF(AND($BP205=1,$AZ205&lt;30),"Nullás a hosszútávú feladat és rövid (hiányzik) a hozzá tartozó indoklás!",IF(AND(BN205=1,C205="2011_RENDKÍVÜLI"),"II. ütemre nem tervezhet Rendkívüli feladatot!",IF(BH205=0,AD205,IF(BK205=0,AS205,IF(AND(BC205=1,$P205&gt;$N205),"EM rendelet 2. melléklet terhére elszámolt költség nem lehet nagyobb az I. ütemre tervezett tényleges költségnél!",IF($AC205&gt;$N205,"Többlet forrást jelölt meg az I. ütemnél! A forrás ne legyen több a költségnél.",IF($AQ205&gt;$O205,"Többlet forrást jelölt meg a II. ütemnél! A forrás ne legyen több a költségnél.","Kitöltés rendben!"))))))))))))))</f>
        <v>Kitöltés rendben!</v>
      </c>
      <c r="CF205" s="5">
        <f t="shared" ref="CF205" si="253">IF(A205="Kitöltés rendben!",1,0)</f>
        <v>1</v>
      </c>
      <c r="CG205" s="5">
        <f t="shared" si="234"/>
        <v>1</v>
      </c>
      <c r="CH205" s="5">
        <f t="shared" si="235"/>
        <v>0</v>
      </c>
    </row>
    <row r="206" spans="1:86" s="2" customFormat="1" ht="30" hidden="1" x14ac:dyDescent="0.25">
      <c r="A206" s="1" t="str">
        <f t="shared" si="195"/>
        <v>Kitöltés rendben!</v>
      </c>
      <c r="B206" s="184">
        <v>2</v>
      </c>
      <c r="C206" s="183" t="s">
        <v>86</v>
      </c>
      <c r="D206" s="185" t="s">
        <v>414</v>
      </c>
      <c r="E206" s="185" t="s">
        <v>413</v>
      </c>
      <c r="F206" s="186" t="str">
        <f>VLOOKUP($G206,Összesítő!$B:$F,2,FALSE)</f>
        <v>21-12724-1-001-00-12</v>
      </c>
      <c r="G206" s="183" t="s">
        <v>266</v>
      </c>
      <c r="H206" s="186" t="str">
        <f>AY206&amp;"_"&amp;AW206&amp;"_FIV_"&amp;LEFT(Előlap!$B$6,4)</f>
        <v>4204_203_FIV_2026</v>
      </c>
      <c r="I206" s="186" t="str">
        <f>VLOOKUP($G206,Összesítő!$B:$F,5,FALSE)</f>
        <v>Csehimindszent</v>
      </c>
      <c r="J206" s="186" t="str">
        <f>VLOOKUP($G206,Összesítő!$B:$F,4,FALSE)</f>
        <v>Csehimindszent Község Önkormányzata</v>
      </c>
      <c r="K206" s="7">
        <f t="shared" si="196"/>
        <v>15000</v>
      </c>
      <c r="L206" s="184">
        <v>2028</v>
      </c>
      <c r="M206" s="184">
        <v>2029</v>
      </c>
      <c r="N206" s="13">
        <v>0</v>
      </c>
      <c r="O206" s="8">
        <v>15000</v>
      </c>
      <c r="P206" s="8">
        <v>0</v>
      </c>
      <c r="R206" s="8">
        <v>0</v>
      </c>
      <c r="S206" s="8">
        <v>0</v>
      </c>
      <c r="T206" s="8">
        <v>0</v>
      </c>
      <c r="U206" s="8">
        <v>0</v>
      </c>
      <c r="V206" s="8">
        <v>0</v>
      </c>
      <c r="W206" s="8">
        <v>0</v>
      </c>
      <c r="X206" s="8">
        <v>0</v>
      </c>
      <c r="Y206" s="8">
        <v>0</v>
      </c>
      <c r="Z206" s="8">
        <v>0</v>
      </c>
      <c r="AA206" s="8">
        <v>0</v>
      </c>
      <c r="AB206" s="8">
        <v>0</v>
      </c>
      <c r="AC206" s="7">
        <f t="shared" si="197"/>
        <v>0</v>
      </c>
      <c r="AD206" s="3" t="str">
        <f t="shared" si="198"/>
        <v>Nem rövidtávú a feladat.</v>
      </c>
      <c r="AF206" s="8">
        <v>495</v>
      </c>
      <c r="AG206" s="8">
        <v>0</v>
      </c>
      <c r="AH206" s="8">
        <v>0</v>
      </c>
      <c r="AI206" s="8">
        <v>0</v>
      </c>
      <c r="AJ206" s="8">
        <v>0</v>
      </c>
      <c r="AK206" s="8">
        <v>0</v>
      </c>
      <c r="AL206" s="8">
        <v>0</v>
      </c>
      <c r="AM206" s="8">
        <v>0</v>
      </c>
      <c r="AN206" s="8">
        <v>0</v>
      </c>
      <c r="AO206" s="8">
        <v>0</v>
      </c>
      <c r="AP206" s="8">
        <v>0</v>
      </c>
      <c r="AQ206" s="7">
        <f t="shared" si="199"/>
        <v>495</v>
      </c>
      <c r="AR206" s="183" t="s">
        <v>415</v>
      </c>
      <c r="AS206" s="3" t="str">
        <f t="shared" si="200"/>
        <v>Forráshiányos a feladat!</v>
      </c>
      <c r="AU206" s="185"/>
      <c r="AV206" s="185" t="s">
        <v>133</v>
      </c>
      <c r="AW206" s="186">
        <f>COUNTA($G$3:G206)</f>
        <v>203</v>
      </c>
      <c r="AY206" s="9">
        <f>VLOOKUP($G206,Összesítő!$B:$F,3,FALSE)</f>
        <v>4204</v>
      </c>
      <c r="AZ206" s="9">
        <f t="shared" si="201"/>
        <v>0</v>
      </c>
      <c r="BA206" s="5">
        <f t="shared" si="202"/>
        <v>1</v>
      </c>
      <c r="BB206" s="5" t="str">
        <f t="shared" si="203"/>
        <v>H</v>
      </c>
      <c r="BC206" s="5">
        <f t="shared" si="204"/>
        <v>0</v>
      </c>
      <c r="BD206" s="5">
        <f t="shared" si="205"/>
        <v>0</v>
      </c>
      <c r="BE206" s="5">
        <f t="shared" si="206"/>
        <v>0</v>
      </c>
      <c r="BF206" s="9" t="str">
        <f t="shared" si="207"/>
        <v>Nem rövidtávú a feladat.</v>
      </c>
      <c r="BG206" s="5">
        <f t="shared" si="208"/>
        <v>1</v>
      </c>
      <c r="BH206" s="5">
        <f t="shared" si="209"/>
        <v>1</v>
      </c>
      <c r="BI206" s="5">
        <f t="shared" si="210"/>
        <v>1</v>
      </c>
      <c r="BJ206" s="5">
        <f t="shared" si="211"/>
        <v>1</v>
      </c>
      <c r="BK206" s="5">
        <f t="shared" si="212"/>
        <v>1</v>
      </c>
      <c r="BL206" s="4" t="str">
        <f t="shared" si="213"/>
        <v>Forráshiányos a feladat!</v>
      </c>
      <c r="BM206" s="5">
        <f t="shared" si="214"/>
        <v>0</v>
      </c>
      <c r="BN206" s="5">
        <f t="shared" si="215"/>
        <v>1</v>
      </c>
      <c r="BO206" s="5">
        <f t="shared" si="216"/>
        <v>0</v>
      </c>
      <c r="BP206" s="5">
        <f t="shared" si="217"/>
        <v>0</v>
      </c>
      <c r="BQ206" s="5">
        <f t="shared" si="218"/>
        <v>0</v>
      </c>
      <c r="BR206" s="9">
        <f t="shared" si="219"/>
        <v>0</v>
      </c>
      <c r="BS206" s="5">
        <f t="shared" si="220"/>
        <v>0</v>
      </c>
      <c r="BT206" s="5">
        <f t="shared" si="221"/>
        <v>0</v>
      </c>
      <c r="BU206" s="5">
        <f t="shared" si="222"/>
        <v>1</v>
      </c>
      <c r="BV206" s="5">
        <f t="shared" si="223"/>
        <v>1</v>
      </c>
      <c r="BW206" s="5">
        <f t="shared" si="224"/>
        <v>1</v>
      </c>
      <c r="BX206" s="5">
        <f t="shared" si="225"/>
        <v>1</v>
      </c>
      <c r="BY206" s="5">
        <f t="shared" si="226"/>
        <v>1</v>
      </c>
      <c r="BZ206" s="5">
        <f t="shared" si="227"/>
        <v>1</v>
      </c>
      <c r="CA206" s="5">
        <f t="shared" si="228"/>
        <v>1</v>
      </c>
      <c r="CB206" s="5">
        <f t="shared" si="229"/>
        <v>1</v>
      </c>
      <c r="CC206" s="5">
        <f t="shared" si="230"/>
        <v>1</v>
      </c>
      <c r="CD206" s="5" t="str">
        <f t="shared" si="231"/>
        <v>?</v>
      </c>
      <c r="CE206" s="4" t="str">
        <f t="shared" si="232"/>
        <v>Kitöltés rendben!</v>
      </c>
      <c r="CF206" s="5">
        <f t="shared" si="233"/>
        <v>1</v>
      </c>
      <c r="CG206" s="5">
        <f t="shared" si="234"/>
        <v>0</v>
      </c>
      <c r="CH206" s="5">
        <f t="shared" si="235"/>
        <v>1</v>
      </c>
    </row>
    <row r="207" spans="1:86" s="2" customFormat="1" ht="30" hidden="1" x14ac:dyDescent="0.25">
      <c r="A207" s="1" t="str">
        <f t="shared" si="195"/>
        <v>Kitöltés rendben!</v>
      </c>
      <c r="B207" s="184">
        <v>2</v>
      </c>
      <c r="C207" s="183" t="s">
        <v>86</v>
      </c>
      <c r="D207" s="185" t="s">
        <v>440</v>
      </c>
      <c r="E207" s="185" t="s">
        <v>413</v>
      </c>
      <c r="F207" s="186" t="str">
        <f>VLOOKUP($G207,Összesítő!$B:$F,2,FALSE)</f>
        <v>21-12724-1-001-00-12</v>
      </c>
      <c r="G207" s="183" t="s">
        <v>266</v>
      </c>
      <c r="H207" s="186" t="str">
        <f>AY207&amp;"_"&amp;AW207&amp;"_FIV_"&amp;LEFT(Előlap!$B$6,4)</f>
        <v>4204_204_FIV_2026</v>
      </c>
      <c r="I207" s="186" t="str">
        <f>VLOOKUP($G207,Összesítő!$B:$F,5,FALSE)</f>
        <v>Csehimindszent</v>
      </c>
      <c r="J207" s="186" t="str">
        <f>VLOOKUP($G207,Összesítő!$B:$F,4,FALSE)</f>
        <v>Csehimindszent Község Önkormányzata</v>
      </c>
      <c r="K207" s="7">
        <f t="shared" si="196"/>
        <v>10000</v>
      </c>
      <c r="L207" s="184">
        <v>2028</v>
      </c>
      <c r="M207" s="184">
        <v>2029</v>
      </c>
      <c r="N207" s="13">
        <v>0</v>
      </c>
      <c r="O207" s="8">
        <v>10000</v>
      </c>
      <c r="P207" s="8">
        <v>0</v>
      </c>
      <c r="R207" s="8">
        <v>0</v>
      </c>
      <c r="S207" s="8">
        <v>0</v>
      </c>
      <c r="T207" s="8">
        <v>0</v>
      </c>
      <c r="U207" s="8">
        <v>0</v>
      </c>
      <c r="V207" s="8">
        <v>0</v>
      </c>
      <c r="W207" s="8">
        <v>0</v>
      </c>
      <c r="X207" s="8">
        <v>0</v>
      </c>
      <c r="Y207" s="8">
        <v>0</v>
      </c>
      <c r="Z207" s="8">
        <v>0</v>
      </c>
      <c r="AA207" s="8">
        <v>0</v>
      </c>
      <c r="AB207" s="8">
        <v>0</v>
      </c>
      <c r="AC207" s="7">
        <f t="shared" si="197"/>
        <v>0</v>
      </c>
      <c r="AD207" s="3" t="str">
        <f t="shared" si="198"/>
        <v>Nem rövidtávú a feladat.</v>
      </c>
      <c r="AF207" s="8">
        <v>330</v>
      </c>
      <c r="AG207" s="8">
        <v>0</v>
      </c>
      <c r="AH207" s="8">
        <v>0</v>
      </c>
      <c r="AI207" s="8">
        <v>0</v>
      </c>
      <c r="AJ207" s="8">
        <v>0</v>
      </c>
      <c r="AK207" s="8">
        <v>0</v>
      </c>
      <c r="AL207" s="8">
        <v>0</v>
      </c>
      <c r="AM207" s="8">
        <v>0</v>
      </c>
      <c r="AN207" s="8">
        <v>0</v>
      </c>
      <c r="AO207" s="8">
        <v>0</v>
      </c>
      <c r="AP207" s="8">
        <v>0</v>
      </c>
      <c r="AQ207" s="7">
        <f t="shared" si="199"/>
        <v>330</v>
      </c>
      <c r="AR207" s="183" t="s">
        <v>415</v>
      </c>
      <c r="AS207" s="3" t="str">
        <f t="shared" si="200"/>
        <v>Forráshiányos a feladat!</v>
      </c>
      <c r="AU207" s="185"/>
      <c r="AV207" s="185" t="s">
        <v>133</v>
      </c>
      <c r="AW207" s="186">
        <f>COUNTA($G$3:G207)</f>
        <v>204</v>
      </c>
      <c r="AY207" s="9">
        <f>VLOOKUP($G207,Összesítő!$B:$F,3,FALSE)</f>
        <v>4204</v>
      </c>
      <c r="AZ207" s="9">
        <f t="shared" si="201"/>
        <v>0</v>
      </c>
      <c r="BA207" s="5">
        <f t="shared" si="202"/>
        <v>1</v>
      </c>
      <c r="BB207" s="5" t="str">
        <f t="shared" si="203"/>
        <v>H</v>
      </c>
      <c r="BC207" s="5">
        <f t="shared" si="204"/>
        <v>0</v>
      </c>
      <c r="BD207" s="5">
        <f t="shared" si="205"/>
        <v>0</v>
      </c>
      <c r="BE207" s="5">
        <f t="shared" si="206"/>
        <v>0</v>
      </c>
      <c r="BF207" s="9" t="str">
        <f t="shared" si="207"/>
        <v>Nem rövidtávú a feladat.</v>
      </c>
      <c r="BG207" s="5">
        <f t="shared" si="208"/>
        <v>1</v>
      </c>
      <c r="BH207" s="5">
        <f t="shared" si="209"/>
        <v>1</v>
      </c>
      <c r="BI207" s="5">
        <f t="shared" si="210"/>
        <v>1</v>
      </c>
      <c r="BJ207" s="5">
        <f t="shared" si="211"/>
        <v>1</v>
      </c>
      <c r="BK207" s="5">
        <f t="shared" si="212"/>
        <v>1</v>
      </c>
      <c r="BL207" s="4" t="str">
        <f t="shared" si="213"/>
        <v>Forráshiányos a feladat!</v>
      </c>
      <c r="BM207" s="5">
        <f t="shared" si="214"/>
        <v>0</v>
      </c>
      <c r="BN207" s="5">
        <f t="shared" si="215"/>
        <v>1</v>
      </c>
      <c r="BO207" s="5">
        <f t="shared" si="216"/>
        <v>0</v>
      </c>
      <c r="BP207" s="5">
        <f t="shared" si="217"/>
        <v>0</v>
      </c>
      <c r="BQ207" s="5">
        <f t="shared" si="218"/>
        <v>0</v>
      </c>
      <c r="BR207" s="9">
        <f t="shared" si="219"/>
        <v>0</v>
      </c>
      <c r="BS207" s="5">
        <f t="shared" si="220"/>
        <v>0</v>
      </c>
      <c r="BT207" s="5">
        <f t="shared" si="221"/>
        <v>0</v>
      </c>
      <c r="BU207" s="5">
        <f t="shared" si="222"/>
        <v>1</v>
      </c>
      <c r="BV207" s="5">
        <f t="shared" si="223"/>
        <v>1</v>
      </c>
      <c r="BW207" s="5">
        <f t="shared" si="224"/>
        <v>1</v>
      </c>
      <c r="BX207" s="5">
        <f t="shared" si="225"/>
        <v>1</v>
      </c>
      <c r="BY207" s="5">
        <f t="shared" si="226"/>
        <v>1</v>
      </c>
      <c r="BZ207" s="5">
        <f t="shared" si="227"/>
        <v>1</v>
      </c>
      <c r="CA207" s="5">
        <f t="shared" si="228"/>
        <v>1</v>
      </c>
      <c r="CB207" s="5">
        <f t="shared" si="229"/>
        <v>1</v>
      </c>
      <c r="CC207" s="5">
        <f t="shared" si="230"/>
        <v>1</v>
      </c>
      <c r="CD207" s="5" t="str">
        <f t="shared" si="231"/>
        <v>?</v>
      </c>
      <c r="CE207" s="4" t="str">
        <f t="shared" si="232"/>
        <v>Kitöltés rendben!</v>
      </c>
      <c r="CF207" s="5">
        <f t="shared" si="233"/>
        <v>1</v>
      </c>
      <c r="CG207" s="5">
        <f t="shared" si="234"/>
        <v>0</v>
      </c>
      <c r="CH207" s="5">
        <f t="shared" si="235"/>
        <v>1</v>
      </c>
    </row>
    <row r="208" spans="1:86" s="2" customFormat="1" ht="30" hidden="1" x14ac:dyDescent="0.25">
      <c r="A208" s="1" t="str">
        <f t="shared" si="195"/>
        <v>Kitöltés rendben!</v>
      </c>
      <c r="B208" s="184">
        <v>2</v>
      </c>
      <c r="C208" s="183" t="s">
        <v>101</v>
      </c>
      <c r="D208" s="185" t="s">
        <v>441</v>
      </c>
      <c r="E208" s="185" t="s">
        <v>413</v>
      </c>
      <c r="F208" s="186" t="str">
        <f>VLOOKUP($G208,Összesítő!$B:$F,2,FALSE)</f>
        <v>21-12724-1-001-00-12</v>
      </c>
      <c r="G208" s="183" t="s">
        <v>266</v>
      </c>
      <c r="H208" s="186" t="str">
        <f>AY208&amp;"_"&amp;AW208&amp;"_FIV_"&amp;LEFT(Előlap!$B$6,4)</f>
        <v>4204_205_FIV_2026</v>
      </c>
      <c r="I208" s="186" t="str">
        <f>VLOOKUP($G208,Összesítő!$B:$F,5,FALSE)</f>
        <v>Csehimindszent</v>
      </c>
      <c r="J208" s="186" t="str">
        <f>VLOOKUP($G208,Összesítő!$B:$F,4,FALSE)</f>
        <v>Csehimindszent Község Önkormányzata</v>
      </c>
      <c r="K208" s="7">
        <f t="shared" si="196"/>
        <v>10000</v>
      </c>
      <c r="L208" s="184">
        <v>2028</v>
      </c>
      <c r="M208" s="184">
        <v>2029</v>
      </c>
      <c r="N208" s="13">
        <v>0</v>
      </c>
      <c r="O208" s="8">
        <v>10000</v>
      </c>
      <c r="P208" s="8">
        <v>0</v>
      </c>
      <c r="R208" s="8">
        <v>0</v>
      </c>
      <c r="S208" s="8">
        <v>0</v>
      </c>
      <c r="T208" s="8">
        <v>0</v>
      </c>
      <c r="U208" s="8">
        <v>0</v>
      </c>
      <c r="V208" s="8">
        <v>0</v>
      </c>
      <c r="W208" s="8">
        <v>0</v>
      </c>
      <c r="X208" s="8">
        <v>0</v>
      </c>
      <c r="Y208" s="8">
        <v>0</v>
      </c>
      <c r="Z208" s="8">
        <v>0</v>
      </c>
      <c r="AA208" s="8">
        <v>0</v>
      </c>
      <c r="AB208" s="8">
        <v>0</v>
      </c>
      <c r="AC208" s="7">
        <f t="shared" si="197"/>
        <v>0</v>
      </c>
      <c r="AD208" s="3" t="str">
        <f t="shared" si="198"/>
        <v>Nem rövidtávú a feladat.</v>
      </c>
      <c r="AF208" s="8">
        <v>330</v>
      </c>
      <c r="AG208" s="8">
        <v>0</v>
      </c>
      <c r="AH208" s="8">
        <v>0</v>
      </c>
      <c r="AI208" s="8">
        <v>0</v>
      </c>
      <c r="AJ208" s="8">
        <v>0</v>
      </c>
      <c r="AK208" s="8">
        <v>0</v>
      </c>
      <c r="AL208" s="8">
        <v>0</v>
      </c>
      <c r="AM208" s="8">
        <v>0</v>
      </c>
      <c r="AN208" s="8">
        <v>0</v>
      </c>
      <c r="AO208" s="8">
        <v>0</v>
      </c>
      <c r="AP208" s="8">
        <v>0</v>
      </c>
      <c r="AQ208" s="7">
        <f t="shared" si="199"/>
        <v>330</v>
      </c>
      <c r="AR208" s="183" t="s">
        <v>415</v>
      </c>
      <c r="AS208" s="3" t="str">
        <f t="shared" si="200"/>
        <v>Forráshiányos a feladat!</v>
      </c>
      <c r="AU208" s="185"/>
      <c r="AV208" s="185" t="s">
        <v>133</v>
      </c>
      <c r="AW208" s="186">
        <f>COUNTA($G$3:G208)</f>
        <v>205</v>
      </c>
      <c r="AY208" s="9">
        <f>VLOOKUP($G208,Összesítő!$B:$F,3,FALSE)</f>
        <v>4204</v>
      </c>
      <c r="AZ208" s="9">
        <f t="shared" si="201"/>
        <v>0</v>
      </c>
      <c r="BA208" s="5">
        <f t="shared" si="202"/>
        <v>1</v>
      </c>
      <c r="BB208" s="5" t="str">
        <f t="shared" si="203"/>
        <v>H</v>
      </c>
      <c r="BC208" s="5">
        <f t="shared" si="204"/>
        <v>0</v>
      </c>
      <c r="BD208" s="5">
        <f t="shared" si="205"/>
        <v>0</v>
      </c>
      <c r="BE208" s="5">
        <f t="shared" si="206"/>
        <v>0</v>
      </c>
      <c r="BF208" s="9" t="str">
        <f t="shared" si="207"/>
        <v>Nem rövidtávú a feladat.</v>
      </c>
      <c r="BG208" s="5">
        <f t="shared" si="208"/>
        <v>1</v>
      </c>
      <c r="BH208" s="5">
        <f t="shared" si="209"/>
        <v>1</v>
      </c>
      <c r="BI208" s="5">
        <f t="shared" si="210"/>
        <v>1</v>
      </c>
      <c r="BJ208" s="5">
        <f t="shared" si="211"/>
        <v>1</v>
      </c>
      <c r="BK208" s="5">
        <f t="shared" si="212"/>
        <v>1</v>
      </c>
      <c r="BL208" s="4" t="str">
        <f t="shared" si="213"/>
        <v>Forráshiányos a feladat!</v>
      </c>
      <c r="BM208" s="5">
        <f t="shared" si="214"/>
        <v>0</v>
      </c>
      <c r="BN208" s="5">
        <f t="shared" si="215"/>
        <v>1</v>
      </c>
      <c r="BO208" s="5">
        <f t="shared" si="216"/>
        <v>0</v>
      </c>
      <c r="BP208" s="5">
        <f t="shared" si="217"/>
        <v>0</v>
      </c>
      <c r="BQ208" s="5">
        <f t="shared" si="218"/>
        <v>0</v>
      </c>
      <c r="BR208" s="9">
        <f t="shared" si="219"/>
        <v>0</v>
      </c>
      <c r="BS208" s="5">
        <f t="shared" si="220"/>
        <v>0</v>
      </c>
      <c r="BT208" s="5">
        <f t="shared" si="221"/>
        <v>0</v>
      </c>
      <c r="BU208" s="5">
        <f t="shared" si="222"/>
        <v>1</v>
      </c>
      <c r="BV208" s="5">
        <f t="shared" si="223"/>
        <v>1</v>
      </c>
      <c r="BW208" s="5">
        <f t="shared" si="224"/>
        <v>1</v>
      </c>
      <c r="BX208" s="5">
        <f t="shared" si="225"/>
        <v>1</v>
      </c>
      <c r="BY208" s="5">
        <f t="shared" si="226"/>
        <v>1</v>
      </c>
      <c r="BZ208" s="5">
        <f t="shared" si="227"/>
        <v>1</v>
      </c>
      <c r="CA208" s="5">
        <f t="shared" si="228"/>
        <v>1</v>
      </c>
      <c r="CB208" s="5">
        <f t="shared" si="229"/>
        <v>1</v>
      </c>
      <c r="CC208" s="5">
        <f t="shared" si="230"/>
        <v>1</v>
      </c>
      <c r="CD208" s="5" t="str">
        <f t="shared" si="231"/>
        <v>?</v>
      </c>
      <c r="CE208" s="4" t="str">
        <f t="shared" si="232"/>
        <v>Kitöltés rendben!</v>
      </c>
      <c r="CF208" s="5">
        <f t="shared" si="233"/>
        <v>1</v>
      </c>
      <c r="CG208" s="5">
        <f t="shared" si="234"/>
        <v>0</v>
      </c>
      <c r="CH208" s="5">
        <f t="shared" si="235"/>
        <v>1</v>
      </c>
    </row>
    <row r="209" spans="1:86" s="2" customFormat="1" ht="30" hidden="1" x14ac:dyDescent="0.25">
      <c r="A209" s="1" t="str">
        <f t="shared" si="195"/>
        <v>Kitöltés rendben!</v>
      </c>
      <c r="B209" s="184">
        <v>2</v>
      </c>
      <c r="C209" s="183" t="s">
        <v>37</v>
      </c>
      <c r="D209" s="185" t="s">
        <v>442</v>
      </c>
      <c r="E209" s="185" t="s">
        <v>413</v>
      </c>
      <c r="F209" s="186" t="str">
        <f>VLOOKUP($G209,Összesítő!$B:$F,2,FALSE)</f>
        <v>21-12724-1-001-00-12</v>
      </c>
      <c r="G209" s="183" t="s">
        <v>266</v>
      </c>
      <c r="H209" s="186" t="str">
        <f>AY209&amp;"_"&amp;AW209&amp;"_FIV_"&amp;LEFT(Előlap!$B$6,4)</f>
        <v>4204_206_FIV_2026</v>
      </c>
      <c r="I209" s="186" t="str">
        <f>VLOOKUP($G209,Összesítő!$B:$F,5,FALSE)</f>
        <v>Csehimindszent</v>
      </c>
      <c r="J209" s="186" t="str">
        <f>VLOOKUP($G209,Összesítő!$B:$F,4,FALSE)</f>
        <v>Csehimindszent Község Önkormányzata</v>
      </c>
      <c r="K209" s="7">
        <f t="shared" si="196"/>
        <v>15000</v>
      </c>
      <c r="L209" s="184">
        <v>2028</v>
      </c>
      <c r="M209" s="184">
        <v>2036</v>
      </c>
      <c r="N209" s="13">
        <v>0</v>
      </c>
      <c r="O209" s="8">
        <v>15000</v>
      </c>
      <c r="P209" s="8">
        <v>0</v>
      </c>
      <c r="R209" s="8">
        <v>0</v>
      </c>
      <c r="S209" s="8">
        <v>0</v>
      </c>
      <c r="T209" s="8">
        <v>0</v>
      </c>
      <c r="U209" s="8">
        <v>0</v>
      </c>
      <c r="V209" s="8">
        <v>0</v>
      </c>
      <c r="W209" s="8">
        <v>0</v>
      </c>
      <c r="X209" s="8">
        <v>0</v>
      </c>
      <c r="Y209" s="8">
        <v>0</v>
      </c>
      <c r="Z209" s="8">
        <v>0</v>
      </c>
      <c r="AA209" s="8">
        <v>0</v>
      </c>
      <c r="AB209" s="8">
        <v>0</v>
      </c>
      <c r="AC209" s="7">
        <f t="shared" si="197"/>
        <v>0</v>
      </c>
      <c r="AD209" s="3" t="str">
        <f t="shared" si="198"/>
        <v>Nem rövidtávú a feladat.</v>
      </c>
      <c r="AF209" s="8">
        <v>495</v>
      </c>
      <c r="AG209" s="8">
        <v>0</v>
      </c>
      <c r="AH209" s="8">
        <v>0</v>
      </c>
      <c r="AI209" s="8">
        <v>0</v>
      </c>
      <c r="AJ209" s="8">
        <v>0</v>
      </c>
      <c r="AK209" s="8">
        <v>0</v>
      </c>
      <c r="AL209" s="8">
        <v>0</v>
      </c>
      <c r="AM209" s="8">
        <v>0</v>
      </c>
      <c r="AN209" s="8">
        <v>0</v>
      </c>
      <c r="AO209" s="8">
        <v>0</v>
      </c>
      <c r="AP209" s="8">
        <v>0</v>
      </c>
      <c r="AQ209" s="7">
        <f t="shared" si="199"/>
        <v>495</v>
      </c>
      <c r="AR209" s="183" t="s">
        <v>415</v>
      </c>
      <c r="AS209" s="3" t="str">
        <f t="shared" si="200"/>
        <v>Forráshiányos a feladat!</v>
      </c>
      <c r="AU209" s="185"/>
      <c r="AV209" s="185" t="s">
        <v>133</v>
      </c>
      <c r="AW209" s="186">
        <f>COUNTA($G$3:G209)</f>
        <v>206</v>
      </c>
      <c r="AY209" s="9">
        <f>VLOOKUP($G209,Összesítő!$B:$F,3,FALSE)</f>
        <v>4204</v>
      </c>
      <c r="AZ209" s="9">
        <f t="shared" si="201"/>
        <v>0</v>
      </c>
      <c r="BA209" s="5">
        <f t="shared" si="202"/>
        <v>1</v>
      </c>
      <c r="BB209" s="5" t="str">
        <f t="shared" si="203"/>
        <v>H</v>
      </c>
      <c r="BC209" s="5">
        <f t="shared" si="204"/>
        <v>0</v>
      </c>
      <c r="BD209" s="5">
        <f t="shared" si="205"/>
        <v>0</v>
      </c>
      <c r="BE209" s="5">
        <f t="shared" si="206"/>
        <v>0</v>
      </c>
      <c r="BF209" s="9" t="str">
        <f t="shared" si="207"/>
        <v>Nem rövidtávú a feladat.</v>
      </c>
      <c r="BG209" s="5">
        <f t="shared" si="208"/>
        <v>1</v>
      </c>
      <c r="BH209" s="5">
        <f t="shared" si="209"/>
        <v>1</v>
      </c>
      <c r="BI209" s="5">
        <f t="shared" si="210"/>
        <v>1</v>
      </c>
      <c r="BJ209" s="5">
        <f t="shared" si="211"/>
        <v>1</v>
      </c>
      <c r="BK209" s="5">
        <f t="shared" si="212"/>
        <v>1</v>
      </c>
      <c r="BL209" s="4" t="str">
        <f t="shared" si="213"/>
        <v>Forráshiányos a feladat!</v>
      </c>
      <c r="BM209" s="5">
        <f t="shared" si="214"/>
        <v>0</v>
      </c>
      <c r="BN209" s="5">
        <f t="shared" si="215"/>
        <v>1</v>
      </c>
      <c r="BO209" s="5">
        <f t="shared" si="216"/>
        <v>0</v>
      </c>
      <c r="BP209" s="5">
        <f t="shared" si="217"/>
        <v>0</v>
      </c>
      <c r="BQ209" s="5">
        <f t="shared" si="218"/>
        <v>0</v>
      </c>
      <c r="BR209" s="9">
        <f t="shared" si="219"/>
        <v>0</v>
      </c>
      <c r="BS209" s="5">
        <f t="shared" si="220"/>
        <v>0</v>
      </c>
      <c r="BT209" s="5">
        <f t="shared" si="221"/>
        <v>0</v>
      </c>
      <c r="BU209" s="5">
        <f t="shared" si="222"/>
        <v>1</v>
      </c>
      <c r="BV209" s="5">
        <f t="shared" si="223"/>
        <v>1</v>
      </c>
      <c r="BW209" s="5">
        <f t="shared" si="224"/>
        <v>1</v>
      </c>
      <c r="BX209" s="5">
        <f t="shared" si="225"/>
        <v>1</v>
      </c>
      <c r="BY209" s="5">
        <f t="shared" si="226"/>
        <v>1</v>
      </c>
      <c r="BZ209" s="5">
        <f t="shared" si="227"/>
        <v>1</v>
      </c>
      <c r="CA209" s="5">
        <f t="shared" si="228"/>
        <v>1</v>
      </c>
      <c r="CB209" s="5">
        <f t="shared" si="229"/>
        <v>1</v>
      </c>
      <c r="CC209" s="5">
        <f t="shared" si="230"/>
        <v>1</v>
      </c>
      <c r="CD209" s="5" t="str">
        <f t="shared" si="231"/>
        <v>?</v>
      </c>
      <c r="CE209" s="4" t="str">
        <f t="shared" si="232"/>
        <v>Kitöltés rendben!</v>
      </c>
      <c r="CF209" s="5">
        <f t="shared" si="233"/>
        <v>1</v>
      </c>
      <c r="CG209" s="5">
        <f t="shared" si="234"/>
        <v>0</v>
      </c>
      <c r="CH209" s="5">
        <f t="shared" si="235"/>
        <v>1</v>
      </c>
    </row>
    <row r="210" spans="1:86" s="2" customFormat="1" ht="30" hidden="1" x14ac:dyDescent="0.25">
      <c r="A210" s="1" t="str">
        <f t="shared" si="195"/>
        <v>Kitöltés rendben!</v>
      </c>
      <c r="B210" s="184">
        <v>2</v>
      </c>
      <c r="C210" s="183" t="s">
        <v>50</v>
      </c>
      <c r="D210" s="185" t="s">
        <v>463</v>
      </c>
      <c r="E210" s="185" t="s">
        <v>413</v>
      </c>
      <c r="F210" s="186" t="str">
        <f>VLOOKUP($G210,Összesítő!$B:$F,2,FALSE)</f>
        <v>21-12724-1-001-00-12</v>
      </c>
      <c r="G210" s="183" t="s">
        <v>266</v>
      </c>
      <c r="H210" s="186" t="str">
        <f>AY210&amp;"_"&amp;AW210&amp;"_FIV_"&amp;LEFT(Előlap!$B$6,4)</f>
        <v>4204_207_FIV_2026</v>
      </c>
      <c r="I210" s="186" t="str">
        <f>VLOOKUP($G210,Összesítő!$B:$F,5,FALSE)</f>
        <v>Csehimindszent</v>
      </c>
      <c r="J210" s="186" t="str">
        <f>VLOOKUP($G210,Összesítő!$B:$F,4,FALSE)</f>
        <v>Csehimindszent Község Önkormányzata</v>
      </c>
      <c r="K210" s="7">
        <f t="shared" si="196"/>
        <v>10000</v>
      </c>
      <c r="L210" s="184">
        <v>2028</v>
      </c>
      <c r="M210" s="184">
        <v>2036</v>
      </c>
      <c r="N210" s="13">
        <v>0</v>
      </c>
      <c r="O210" s="8">
        <v>10000</v>
      </c>
      <c r="P210" s="8">
        <v>0</v>
      </c>
      <c r="R210" s="8">
        <v>0</v>
      </c>
      <c r="S210" s="8">
        <v>0</v>
      </c>
      <c r="T210" s="8">
        <v>0</v>
      </c>
      <c r="U210" s="8">
        <v>0</v>
      </c>
      <c r="V210" s="8">
        <v>0</v>
      </c>
      <c r="W210" s="8">
        <v>0</v>
      </c>
      <c r="X210" s="8">
        <v>0</v>
      </c>
      <c r="Y210" s="8">
        <v>0</v>
      </c>
      <c r="Z210" s="8">
        <v>0</v>
      </c>
      <c r="AA210" s="8">
        <v>0</v>
      </c>
      <c r="AB210" s="8">
        <v>0</v>
      </c>
      <c r="AC210" s="7">
        <f t="shared" si="197"/>
        <v>0</v>
      </c>
      <c r="AD210" s="3" t="str">
        <f t="shared" si="198"/>
        <v>Nem rövidtávú a feladat.</v>
      </c>
      <c r="AF210" s="8">
        <v>330</v>
      </c>
      <c r="AG210" s="8">
        <v>0</v>
      </c>
      <c r="AH210" s="8">
        <v>0</v>
      </c>
      <c r="AI210" s="8">
        <v>0</v>
      </c>
      <c r="AJ210" s="8">
        <v>0</v>
      </c>
      <c r="AK210" s="8">
        <v>0</v>
      </c>
      <c r="AL210" s="8">
        <v>0</v>
      </c>
      <c r="AM210" s="8">
        <v>0</v>
      </c>
      <c r="AN210" s="8">
        <v>0</v>
      </c>
      <c r="AO210" s="8">
        <v>0</v>
      </c>
      <c r="AP210" s="8">
        <v>0</v>
      </c>
      <c r="AQ210" s="7">
        <f t="shared" si="199"/>
        <v>330</v>
      </c>
      <c r="AR210" s="183" t="s">
        <v>415</v>
      </c>
      <c r="AS210" s="3" t="str">
        <f t="shared" si="200"/>
        <v>Forráshiányos a feladat!</v>
      </c>
      <c r="AU210" s="185"/>
      <c r="AV210" s="185" t="s">
        <v>133</v>
      </c>
      <c r="AW210" s="186">
        <f>COUNTA($G$3:G210)</f>
        <v>207</v>
      </c>
      <c r="AY210" s="9">
        <f>VLOOKUP($G210,Összesítő!$B:$F,3,FALSE)</f>
        <v>4204</v>
      </c>
      <c r="AZ210" s="9">
        <f t="shared" si="201"/>
        <v>0</v>
      </c>
      <c r="BA210" s="5">
        <f t="shared" si="202"/>
        <v>1</v>
      </c>
      <c r="BB210" s="5" t="str">
        <f t="shared" si="203"/>
        <v>H</v>
      </c>
      <c r="BC210" s="5">
        <f t="shared" si="204"/>
        <v>0</v>
      </c>
      <c r="BD210" s="5">
        <f t="shared" si="205"/>
        <v>0</v>
      </c>
      <c r="BE210" s="5">
        <f t="shared" si="206"/>
        <v>0</v>
      </c>
      <c r="BF210" s="9" t="str">
        <f t="shared" si="207"/>
        <v>Nem rövidtávú a feladat.</v>
      </c>
      <c r="BG210" s="5">
        <f t="shared" si="208"/>
        <v>1</v>
      </c>
      <c r="BH210" s="5">
        <f t="shared" si="209"/>
        <v>1</v>
      </c>
      <c r="BI210" s="5">
        <f t="shared" si="210"/>
        <v>1</v>
      </c>
      <c r="BJ210" s="5">
        <f t="shared" si="211"/>
        <v>1</v>
      </c>
      <c r="BK210" s="5">
        <f t="shared" si="212"/>
        <v>1</v>
      </c>
      <c r="BL210" s="4" t="str">
        <f t="shared" si="213"/>
        <v>Forráshiányos a feladat!</v>
      </c>
      <c r="BM210" s="5">
        <f t="shared" si="214"/>
        <v>0</v>
      </c>
      <c r="BN210" s="5">
        <f t="shared" si="215"/>
        <v>1</v>
      </c>
      <c r="BO210" s="5">
        <f t="shared" si="216"/>
        <v>0</v>
      </c>
      <c r="BP210" s="5">
        <f t="shared" si="217"/>
        <v>0</v>
      </c>
      <c r="BQ210" s="5">
        <f t="shared" si="218"/>
        <v>0</v>
      </c>
      <c r="BR210" s="9">
        <f t="shared" si="219"/>
        <v>0</v>
      </c>
      <c r="BS210" s="5">
        <f t="shared" si="220"/>
        <v>0</v>
      </c>
      <c r="BT210" s="5">
        <f t="shared" si="221"/>
        <v>0</v>
      </c>
      <c r="BU210" s="5">
        <f t="shared" si="222"/>
        <v>1</v>
      </c>
      <c r="BV210" s="5">
        <f t="shared" si="223"/>
        <v>1</v>
      </c>
      <c r="BW210" s="5">
        <f t="shared" si="224"/>
        <v>1</v>
      </c>
      <c r="BX210" s="5">
        <f t="shared" si="225"/>
        <v>1</v>
      </c>
      <c r="BY210" s="5">
        <f t="shared" si="226"/>
        <v>1</v>
      </c>
      <c r="BZ210" s="5">
        <f t="shared" si="227"/>
        <v>1</v>
      </c>
      <c r="CA210" s="5">
        <f t="shared" si="228"/>
        <v>1</v>
      </c>
      <c r="CB210" s="5">
        <f t="shared" si="229"/>
        <v>1</v>
      </c>
      <c r="CC210" s="5">
        <f t="shared" si="230"/>
        <v>1</v>
      </c>
      <c r="CD210" s="5" t="str">
        <f t="shared" si="231"/>
        <v>?</v>
      </c>
      <c r="CE210" s="4" t="str">
        <f t="shared" si="232"/>
        <v>Kitöltés rendben!</v>
      </c>
      <c r="CF210" s="5">
        <f t="shared" si="233"/>
        <v>1</v>
      </c>
      <c r="CG210" s="5">
        <f t="shared" si="234"/>
        <v>0</v>
      </c>
      <c r="CH210" s="5">
        <f t="shared" si="235"/>
        <v>1</v>
      </c>
    </row>
    <row r="211" spans="1:86" s="2" customFormat="1" ht="30" hidden="1" x14ac:dyDescent="0.25">
      <c r="A211" s="1" t="str">
        <f t="shared" si="195"/>
        <v>Kitöltés rendben!</v>
      </c>
      <c r="B211" s="184">
        <v>2</v>
      </c>
      <c r="C211" s="183" t="s">
        <v>69</v>
      </c>
      <c r="D211" s="185" t="s">
        <v>464</v>
      </c>
      <c r="E211" s="185" t="s">
        <v>413</v>
      </c>
      <c r="F211" s="186" t="str">
        <f>VLOOKUP($G211,Összesítő!$B:$F,2,FALSE)</f>
        <v>21-12724-1-001-00-12</v>
      </c>
      <c r="G211" s="183" t="s">
        <v>266</v>
      </c>
      <c r="H211" s="186" t="str">
        <f>AY211&amp;"_"&amp;AW211&amp;"_FIV_"&amp;LEFT(Előlap!$B$6,4)</f>
        <v>4204_208_FIV_2026</v>
      </c>
      <c r="I211" s="186" t="str">
        <f>VLOOKUP($G211,Összesítő!$B:$F,5,FALSE)</f>
        <v>Csehimindszent</v>
      </c>
      <c r="J211" s="186" t="str">
        <f>VLOOKUP($G211,Összesítő!$B:$F,4,FALSE)</f>
        <v>Csehimindszent Község Önkormányzata</v>
      </c>
      <c r="K211" s="7">
        <f t="shared" si="196"/>
        <v>10000</v>
      </c>
      <c r="L211" s="184">
        <v>2028</v>
      </c>
      <c r="M211" s="184">
        <v>2036</v>
      </c>
      <c r="N211" s="13">
        <v>0</v>
      </c>
      <c r="O211" s="8">
        <v>10000</v>
      </c>
      <c r="P211" s="8">
        <v>0</v>
      </c>
      <c r="R211" s="8">
        <v>0</v>
      </c>
      <c r="S211" s="8">
        <v>0</v>
      </c>
      <c r="T211" s="8">
        <v>0</v>
      </c>
      <c r="U211" s="8">
        <v>0</v>
      </c>
      <c r="V211" s="8">
        <v>0</v>
      </c>
      <c r="W211" s="8">
        <v>0</v>
      </c>
      <c r="X211" s="8">
        <v>0</v>
      </c>
      <c r="Y211" s="8">
        <v>0</v>
      </c>
      <c r="Z211" s="8">
        <v>0</v>
      </c>
      <c r="AA211" s="8">
        <v>0</v>
      </c>
      <c r="AB211" s="8">
        <v>0</v>
      </c>
      <c r="AC211" s="7">
        <f t="shared" si="197"/>
        <v>0</v>
      </c>
      <c r="AD211" s="3" t="str">
        <f t="shared" si="198"/>
        <v>Nem rövidtávú a feladat.</v>
      </c>
      <c r="AF211" s="8">
        <v>330</v>
      </c>
      <c r="AG211" s="8">
        <v>0</v>
      </c>
      <c r="AH211" s="8">
        <v>0</v>
      </c>
      <c r="AI211" s="8">
        <v>0</v>
      </c>
      <c r="AJ211" s="8">
        <v>0</v>
      </c>
      <c r="AK211" s="8">
        <v>0</v>
      </c>
      <c r="AL211" s="8">
        <v>0</v>
      </c>
      <c r="AM211" s="8">
        <v>0</v>
      </c>
      <c r="AN211" s="8">
        <v>0</v>
      </c>
      <c r="AO211" s="8">
        <v>0</v>
      </c>
      <c r="AP211" s="8">
        <v>0</v>
      </c>
      <c r="AQ211" s="7">
        <f t="shared" si="199"/>
        <v>330</v>
      </c>
      <c r="AR211" s="183" t="s">
        <v>415</v>
      </c>
      <c r="AS211" s="3" t="str">
        <f t="shared" si="200"/>
        <v>Forráshiányos a feladat!</v>
      </c>
      <c r="AU211" s="185"/>
      <c r="AV211" s="185" t="s">
        <v>133</v>
      </c>
      <c r="AW211" s="186">
        <f>COUNTA($G$3:G211)</f>
        <v>208</v>
      </c>
      <c r="AY211" s="9">
        <f>VLOOKUP($G211,Összesítő!$B:$F,3,FALSE)</f>
        <v>4204</v>
      </c>
      <c r="AZ211" s="9">
        <f t="shared" si="201"/>
        <v>0</v>
      </c>
      <c r="BA211" s="5">
        <f t="shared" si="202"/>
        <v>1</v>
      </c>
      <c r="BB211" s="5" t="str">
        <f t="shared" si="203"/>
        <v>H</v>
      </c>
      <c r="BC211" s="5">
        <f t="shared" si="204"/>
        <v>0</v>
      </c>
      <c r="BD211" s="5">
        <f t="shared" si="205"/>
        <v>0</v>
      </c>
      <c r="BE211" s="5">
        <f t="shared" si="206"/>
        <v>0</v>
      </c>
      <c r="BF211" s="9" t="str">
        <f t="shared" si="207"/>
        <v>Nem rövidtávú a feladat.</v>
      </c>
      <c r="BG211" s="5">
        <f t="shared" si="208"/>
        <v>1</v>
      </c>
      <c r="BH211" s="5">
        <f t="shared" si="209"/>
        <v>1</v>
      </c>
      <c r="BI211" s="5">
        <f t="shared" si="210"/>
        <v>1</v>
      </c>
      <c r="BJ211" s="5">
        <f t="shared" si="211"/>
        <v>1</v>
      </c>
      <c r="BK211" s="5">
        <f t="shared" si="212"/>
        <v>1</v>
      </c>
      <c r="BL211" s="4" t="str">
        <f t="shared" si="213"/>
        <v>Forráshiányos a feladat!</v>
      </c>
      <c r="BM211" s="5">
        <f t="shared" si="214"/>
        <v>0</v>
      </c>
      <c r="BN211" s="5">
        <f t="shared" si="215"/>
        <v>1</v>
      </c>
      <c r="BO211" s="5">
        <f t="shared" si="216"/>
        <v>0</v>
      </c>
      <c r="BP211" s="5">
        <f t="shared" si="217"/>
        <v>0</v>
      </c>
      <c r="BQ211" s="5">
        <f t="shared" si="218"/>
        <v>0</v>
      </c>
      <c r="BR211" s="9">
        <f t="shared" si="219"/>
        <v>0</v>
      </c>
      <c r="BS211" s="5">
        <f t="shared" si="220"/>
        <v>0</v>
      </c>
      <c r="BT211" s="5">
        <f t="shared" si="221"/>
        <v>0</v>
      </c>
      <c r="BU211" s="5">
        <f t="shared" si="222"/>
        <v>1</v>
      </c>
      <c r="BV211" s="5">
        <f t="shared" si="223"/>
        <v>1</v>
      </c>
      <c r="BW211" s="5">
        <f t="shared" si="224"/>
        <v>1</v>
      </c>
      <c r="BX211" s="5">
        <f t="shared" si="225"/>
        <v>1</v>
      </c>
      <c r="BY211" s="5">
        <f t="shared" si="226"/>
        <v>1</v>
      </c>
      <c r="BZ211" s="5">
        <f t="shared" si="227"/>
        <v>1</v>
      </c>
      <c r="CA211" s="5">
        <f t="shared" si="228"/>
        <v>1</v>
      </c>
      <c r="CB211" s="5">
        <f t="shared" si="229"/>
        <v>1</v>
      </c>
      <c r="CC211" s="5">
        <f t="shared" si="230"/>
        <v>1</v>
      </c>
      <c r="CD211" s="5" t="str">
        <f t="shared" si="231"/>
        <v>?</v>
      </c>
      <c r="CE211" s="4" t="str">
        <f t="shared" si="232"/>
        <v>Kitöltés rendben!</v>
      </c>
      <c r="CF211" s="5">
        <f t="shared" si="233"/>
        <v>1</v>
      </c>
      <c r="CG211" s="5">
        <f t="shared" si="234"/>
        <v>0</v>
      </c>
      <c r="CH211" s="5">
        <f t="shared" si="235"/>
        <v>1</v>
      </c>
    </row>
    <row r="212" spans="1:86" s="2" customFormat="1" ht="30" hidden="1" x14ac:dyDescent="0.25">
      <c r="A212" s="1" t="str">
        <f t="shared" si="195"/>
        <v>Kitöltés rendben!</v>
      </c>
      <c r="B212" s="184">
        <v>2</v>
      </c>
      <c r="C212" s="183" t="s">
        <v>101</v>
      </c>
      <c r="D212" s="185" t="s">
        <v>465</v>
      </c>
      <c r="E212" s="185" t="s">
        <v>413</v>
      </c>
      <c r="F212" s="186" t="str">
        <f>VLOOKUP($G212,Összesítő!$B:$F,2,FALSE)</f>
        <v>21-12724-1-001-00-12</v>
      </c>
      <c r="G212" s="183" t="s">
        <v>266</v>
      </c>
      <c r="H212" s="186" t="str">
        <f>AY212&amp;"_"&amp;AW212&amp;"_FIV_"&amp;LEFT(Előlap!$B$6,4)</f>
        <v>4204_209_FIV_2026</v>
      </c>
      <c r="I212" s="186" t="str">
        <f>VLOOKUP($G212,Összesítő!$B:$F,5,FALSE)</f>
        <v>Csehimindszent</v>
      </c>
      <c r="J212" s="186" t="str">
        <f>VLOOKUP($G212,Összesítő!$B:$F,4,FALSE)</f>
        <v>Csehimindszent Község Önkormányzata</v>
      </c>
      <c r="K212" s="7">
        <f t="shared" si="196"/>
        <v>10000</v>
      </c>
      <c r="L212" s="184">
        <v>2028</v>
      </c>
      <c r="M212" s="184">
        <v>2036</v>
      </c>
      <c r="N212" s="13">
        <v>0</v>
      </c>
      <c r="O212" s="8">
        <v>10000</v>
      </c>
      <c r="P212" s="8">
        <v>0</v>
      </c>
      <c r="R212" s="8">
        <v>0</v>
      </c>
      <c r="S212" s="8">
        <v>0</v>
      </c>
      <c r="T212" s="8">
        <v>0</v>
      </c>
      <c r="U212" s="8">
        <v>0</v>
      </c>
      <c r="V212" s="8">
        <v>0</v>
      </c>
      <c r="W212" s="8">
        <v>0</v>
      </c>
      <c r="X212" s="8">
        <v>0</v>
      </c>
      <c r="Y212" s="8">
        <v>0</v>
      </c>
      <c r="Z212" s="8">
        <v>0</v>
      </c>
      <c r="AA212" s="8">
        <v>0</v>
      </c>
      <c r="AB212" s="8">
        <v>0</v>
      </c>
      <c r="AC212" s="7">
        <f t="shared" si="197"/>
        <v>0</v>
      </c>
      <c r="AD212" s="3" t="str">
        <f t="shared" si="198"/>
        <v>Nem rövidtávú a feladat.</v>
      </c>
      <c r="AF212" s="8">
        <v>330</v>
      </c>
      <c r="AG212" s="8">
        <v>0</v>
      </c>
      <c r="AH212" s="8">
        <v>0</v>
      </c>
      <c r="AI212" s="8">
        <v>0</v>
      </c>
      <c r="AJ212" s="8">
        <v>0</v>
      </c>
      <c r="AK212" s="8">
        <v>0</v>
      </c>
      <c r="AL212" s="8">
        <v>0</v>
      </c>
      <c r="AM212" s="8">
        <v>0</v>
      </c>
      <c r="AN212" s="8">
        <v>0</v>
      </c>
      <c r="AO212" s="8">
        <v>0</v>
      </c>
      <c r="AP212" s="8">
        <v>0</v>
      </c>
      <c r="AQ212" s="7">
        <f t="shared" si="199"/>
        <v>330</v>
      </c>
      <c r="AR212" s="183" t="s">
        <v>415</v>
      </c>
      <c r="AS212" s="3" t="str">
        <f t="shared" si="200"/>
        <v>Forráshiányos a feladat!</v>
      </c>
      <c r="AU212" s="185"/>
      <c r="AV212" s="185" t="s">
        <v>133</v>
      </c>
      <c r="AW212" s="186">
        <f>COUNTA($G$3:G212)</f>
        <v>209</v>
      </c>
      <c r="AY212" s="9">
        <f>VLOOKUP($G212,Összesítő!$B:$F,3,FALSE)</f>
        <v>4204</v>
      </c>
      <c r="AZ212" s="9">
        <f t="shared" si="201"/>
        <v>0</v>
      </c>
      <c r="BA212" s="5">
        <f t="shared" si="202"/>
        <v>1</v>
      </c>
      <c r="BB212" s="5" t="str">
        <f t="shared" si="203"/>
        <v>H</v>
      </c>
      <c r="BC212" s="5">
        <f t="shared" si="204"/>
        <v>0</v>
      </c>
      <c r="BD212" s="5">
        <f t="shared" si="205"/>
        <v>0</v>
      </c>
      <c r="BE212" s="5">
        <f t="shared" si="206"/>
        <v>0</v>
      </c>
      <c r="BF212" s="9" t="str">
        <f t="shared" si="207"/>
        <v>Nem rövidtávú a feladat.</v>
      </c>
      <c r="BG212" s="5">
        <f t="shared" si="208"/>
        <v>1</v>
      </c>
      <c r="BH212" s="5">
        <f t="shared" si="209"/>
        <v>1</v>
      </c>
      <c r="BI212" s="5">
        <f t="shared" si="210"/>
        <v>1</v>
      </c>
      <c r="BJ212" s="5">
        <f t="shared" si="211"/>
        <v>1</v>
      </c>
      <c r="BK212" s="5">
        <f t="shared" si="212"/>
        <v>1</v>
      </c>
      <c r="BL212" s="4" t="str">
        <f t="shared" si="213"/>
        <v>Forráshiányos a feladat!</v>
      </c>
      <c r="BM212" s="5">
        <f t="shared" si="214"/>
        <v>0</v>
      </c>
      <c r="BN212" s="5">
        <f t="shared" si="215"/>
        <v>1</v>
      </c>
      <c r="BO212" s="5">
        <f t="shared" si="216"/>
        <v>0</v>
      </c>
      <c r="BP212" s="5">
        <f t="shared" si="217"/>
        <v>0</v>
      </c>
      <c r="BQ212" s="5">
        <f t="shared" si="218"/>
        <v>0</v>
      </c>
      <c r="BR212" s="9">
        <f t="shared" si="219"/>
        <v>0</v>
      </c>
      <c r="BS212" s="5">
        <f t="shared" si="220"/>
        <v>0</v>
      </c>
      <c r="BT212" s="5">
        <f t="shared" si="221"/>
        <v>0</v>
      </c>
      <c r="BU212" s="5">
        <f t="shared" si="222"/>
        <v>1</v>
      </c>
      <c r="BV212" s="5">
        <f t="shared" si="223"/>
        <v>1</v>
      </c>
      <c r="BW212" s="5">
        <f t="shared" si="224"/>
        <v>1</v>
      </c>
      <c r="BX212" s="5">
        <f t="shared" si="225"/>
        <v>1</v>
      </c>
      <c r="BY212" s="5">
        <f t="shared" si="226"/>
        <v>1</v>
      </c>
      <c r="BZ212" s="5">
        <f t="shared" si="227"/>
        <v>1</v>
      </c>
      <c r="CA212" s="5">
        <f t="shared" si="228"/>
        <v>1</v>
      </c>
      <c r="CB212" s="5">
        <f t="shared" si="229"/>
        <v>1</v>
      </c>
      <c r="CC212" s="5">
        <f t="shared" si="230"/>
        <v>1</v>
      </c>
      <c r="CD212" s="5" t="str">
        <f t="shared" si="231"/>
        <v>?</v>
      </c>
      <c r="CE212" s="4" t="str">
        <f t="shared" si="232"/>
        <v>Kitöltés rendben!</v>
      </c>
      <c r="CF212" s="5">
        <f t="shared" si="233"/>
        <v>1</v>
      </c>
      <c r="CG212" s="5">
        <f t="shared" si="234"/>
        <v>0</v>
      </c>
      <c r="CH212" s="5">
        <f t="shared" si="235"/>
        <v>1</v>
      </c>
    </row>
    <row r="213" spans="1:86" s="2" customFormat="1" ht="31.5" hidden="1" x14ac:dyDescent="0.25">
      <c r="A213" s="1" t="str">
        <f t="shared" si="195"/>
        <v>Kitöltés rendben!</v>
      </c>
      <c r="B213" s="184">
        <v>1</v>
      </c>
      <c r="C213" s="183" t="s">
        <v>438</v>
      </c>
      <c r="D213" s="185" t="s">
        <v>435</v>
      </c>
      <c r="E213" s="185" t="s">
        <v>413</v>
      </c>
      <c r="F213" s="186" t="str">
        <f>VLOOKUP($G213,Összesítő!$B:$F,2,FALSE)</f>
        <v>21-12724-1-001-00-12</v>
      </c>
      <c r="G213" s="183" t="s">
        <v>266</v>
      </c>
      <c r="H213" s="186" t="str">
        <f>AY213&amp;"_"&amp;AW213&amp;"_FIV_"&amp;LEFT(Előlap!$B$6,4)</f>
        <v>4204_210_FIV_2026</v>
      </c>
      <c r="I213" s="186" t="str">
        <f>VLOOKUP($G213,Összesítő!$B:$F,5,FALSE)</f>
        <v>Csehimindszent</v>
      </c>
      <c r="J213" s="186" t="str">
        <f>VLOOKUP($G213,Összesítő!$B:$F,4,FALSE)</f>
        <v>Csehimindszent Község Önkormányzata</v>
      </c>
      <c r="K213" s="7">
        <f t="shared" si="196"/>
        <v>254</v>
      </c>
      <c r="L213" s="184">
        <v>2027</v>
      </c>
      <c r="M213" s="184">
        <v>2027</v>
      </c>
      <c r="N213" s="13">
        <v>254</v>
      </c>
      <c r="O213" s="8">
        <v>0</v>
      </c>
      <c r="P213" s="8">
        <v>0</v>
      </c>
      <c r="R213" s="8">
        <v>254</v>
      </c>
      <c r="S213" s="8">
        <v>0</v>
      </c>
      <c r="T213" s="8">
        <v>0</v>
      </c>
      <c r="U213" s="8">
        <v>0</v>
      </c>
      <c r="V213" s="8">
        <v>0</v>
      </c>
      <c r="W213" s="8">
        <v>0</v>
      </c>
      <c r="X213" s="8">
        <v>0</v>
      </c>
      <c r="Y213" s="8">
        <v>0</v>
      </c>
      <c r="Z213" s="8">
        <v>0</v>
      </c>
      <c r="AA213" s="8">
        <v>0</v>
      </c>
      <c r="AB213" s="8">
        <v>0</v>
      </c>
      <c r="AC213" s="7">
        <f t="shared" si="197"/>
        <v>254</v>
      </c>
      <c r="AD213" s="3" t="str">
        <f t="shared" si="198"/>
        <v>A forrás egyenlő a költséggel (I.ütem).</v>
      </c>
      <c r="AF213" s="8">
        <v>0</v>
      </c>
      <c r="AG213" s="8">
        <v>0</v>
      </c>
      <c r="AH213" s="8">
        <v>0</v>
      </c>
      <c r="AI213" s="8">
        <v>0</v>
      </c>
      <c r="AJ213" s="8">
        <v>0</v>
      </c>
      <c r="AK213" s="8">
        <v>0</v>
      </c>
      <c r="AL213" s="8">
        <v>0</v>
      </c>
      <c r="AM213" s="8">
        <v>0</v>
      </c>
      <c r="AN213" s="8">
        <v>0</v>
      </c>
      <c r="AO213" s="8">
        <v>0</v>
      </c>
      <c r="AP213" s="8">
        <v>0</v>
      </c>
      <c r="AQ213" s="7">
        <f t="shared" si="199"/>
        <v>0</v>
      </c>
      <c r="AR213" s="183" t="s">
        <v>415</v>
      </c>
      <c r="AS213" s="3" t="str">
        <f t="shared" si="200"/>
        <v>Nem hosszútávú a feladat.</v>
      </c>
      <c r="AU213" s="185"/>
      <c r="AV213" s="185" t="s">
        <v>133</v>
      </c>
      <c r="AW213" s="186">
        <f>COUNTA($G$3:G213)</f>
        <v>210</v>
      </c>
      <c r="AY213" s="9">
        <f>VLOOKUP($G213,Összesítő!$B:$F,3,FALSE)</f>
        <v>4204</v>
      </c>
      <c r="AZ213" s="9">
        <f t="shared" si="201"/>
        <v>0</v>
      </c>
      <c r="BA213" s="5">
        <f t="shared" si="202"/>
        <v>1</v>
      </c>
      <c r="BB213" s="5" t="str">
        <f t="shared" si="203"/>
        <v>R</v>
      </c>
      <c r="BC213" s="5">
        <f t="shared" si="204"/>
        <v>1</v>
      </c>
      <c r="BD213" s="5">
        <f t="shared" si="205"/>
        <v>0</v>
      </c>
      <c r="BE213" s="5">
        <f t="shared" si="206"/>
        <v>0</v>
      </c>
      <c r="BF213" s="9" t="str">
        <f t="shared" si="207"/>
        <v>A forrás egyenlő a költséggel (I.ütem).</v>
      </c>
      <c r="BG213" s="5">
        <f t="shared" si="208"/>
        <v>1</v>
      </c>
      <c r="BH213" s="5">
        <f t="shared" si="209"/>
        <v>1</v>
      </c>
      <c r="BI213" s="5">
        <f t="shared" si="210"/>
        <v>0</v>
      </c>
      <c r="BJ213" s="5">
        <f t="shared" si="211"/>
        <v>1</v>
      </c>
      <c r="BK213" s="5">
        <f t="shared" si="212"/>
        <v>1</v>
      </c>
      <c r="BL213" s="4" t="str">
        <f t="shared" si="213"/>
        <v>Nem hosszútávú a feladat.</v>
      </c>
      <c r="BM213" s="5">
        <f t="shared" si="214"/>
        <v>1</v>
      </c>
      <c r="BN213" s="5">
        <f t="shared" si="215"/>
        <v>0</v>
      </c>
      <c r="BO213" s="5">
        <f t="shared" si="216"/>
        <v>0</v>
      </c>
      <c r="BP213" s="5">
        <f t="shared" si="217"/>
        <v>0</v>
      </c>
      <c r="BQ213" s="5">
        <f t="shared" si="218"/>
        <v>0</v>
      </c>
      <c r="BR213" s="9" t="str">
        <f t="shared" si="219"/>
        <v>Nincs hosszútávú terv!</v>
      </c>
      <c r="BS213" s="5">
        <f t="shared" si="220"/>
        <v>0</v>
      </c>
      <c r="BT213" s="5">
        <f t="shared" si="221"/>
        <v>0</v>
      </c>
      <c r="BU213" s="5">
        <f t="shared" si="222"/>
        <v>1</v>
      </c>
      <c r="BV213" s="5">
        <f t="shared" si="223"/>
        <v>1</v>
      </c>
      <c r="BW213" s="5">
        <f t="shared" si="224"/>
        <v>1</v>
      </c>
      <c r="BX213" s="5">
        <f t="shared" si="225"/>
        <v>1</v>
      </c>
      <c r="BY213" s="5">
        <f t="shared" si="226"/>
        <v>1</v>
      </c>
      <c r="BZ213" s="5">
        <f t="shared" si="227"/>
        <v>1</v>
      </c>
      <c r="CA213" s="5">
        <f t="shared" si="228"/>
        <v>1</v>
      </c>
      <c r="CB213" s="5">
        <f t="shared" si="229"/>
        <v>1</v>
      </c>
      <c r="CC213" s="5">
        <f t="shared" si="230"/>
        <v>1</v>
      </c>
      <c r="CD213" s="5" t="str">
        <f t="shared" si="231"/>
        <v>?</v>
      </c>
      <c r="CE213" s="4" t="str">
        <f t="shared" si="232"/>
        <v>Kitöltés rendben!</v>
      </c>
      <c r="CF213" s="5">
        <f t="shared" si="233"/>
        <v>1</v>
      </c>
      <c r="CG213" s="5">
        <f t="shared" si="234"/>
        <v>1</v>
      </c>
      <c r="CH213" s="5">
        <f t="shared" si="235"/>
        <v>0</v>
      </c>
    </row>
    <row r="214" spans="1:86" s="2" customFormat="1" ht="31.5" hidden="1" x14ac:dyDescent="0.25">
      <c r="A214" s="1" t="str">
        <f t="shared" ref="A214" si="254">IF($G214="","Nincs VKR kiválasztva!",CE214)</f>
        <v>Kitöltés rendben!</v>
      </c>
      <c r="B214" s="207">
        <v>1</v>
      </c>
      <c r="C214" s="206" t="s">
        <v>112</v>
      </c>
      <c r="D214" s="208" t="s">
        <v>456</v>
      </c>
      <c r="E214" s="208" t="s">
        <v>413</v>
      </c>
      <c r="F214" s="209" t="str">
        <f>VLOOKUP($G214,Összesítő!$B:$F,2,FALSE)</f>
        <v>21-12724-1-001-00-12</v>
      </c>
      <c r="G214" s="206" t="s">
        <v>266</v>
      </c>
      <c r="H214" s="209" t="str">
        <f>AY214&amp;"_"&amp;AW214&amp;"_FIV_"&amp;LEFT(Előlap!$B$6,4)</f>
        <v>4204_211_FIV_2026</v>
      </c>
      <c r="I214" s="209" t="str">
        <f>VLOOKUP($G214,Összesítő!$B:$F,5,FALSE)</f>
        <v>Csehimindszent</v>
      </c>
      <c r="J214" s="209" t="str">
        <f>VLOOKUP($G214,Összesítő!$B:$F,4,FALSE)</f>
        <v>Csehimindszent Község Önkormányzata</v>
      </c>
      <c r="K214" s="7">
        <f t="shared" ref="K214" si="255">N214+O214</f>
        <v>0</v>
      </c>
      <c r="L214" s="207">
        <v>2027</v>
      </c>
      <c r="M214" s="207">
        <v>2027</v>
      </c>
      <c r="N214" s="13">
        <v>0</v>
      </c>
      <c r="O214" s="8">
        <v>0</v>
      </c>
      <c r="P214" s="8">
        <v>0</v>
      </c>
      <c r="R214" s="8">
        <v>0</v>
      </c>
      <c r="S214" s="8">
        <v>0</v>
      </c>
      <c r="T214" s="8">
        <v>0</v>
      </c>
      <c r="U214" s="8">
        <v>0</v>
      </c>
      <c r="V214" s="8">
        <v>0</v>
      </c>
      <c r="W214" s="8">
        <v>0</v>
      </c>
      <c r="X214" s="8">
        <v>0</v>
      </c>
      <c r="Y214" s="8">
        <v>0</v>
      </c>
      <c r="Z214" s="8">
        <v>0</v>
      </c>
      <c r="AA214" s="8">
        <v>0</v>
      </c>
      <c r="AB214" s="8">
        <v>0</v>
      </c>
      <c r="AC214" s="7">
        <f t="shared" ref="AC214" si="256">SUM(R214:AB214)</f>
        <v>0</v>
      </c>
      <c r="AD214" s="3" t="str">
        <f t="shared" ref="AD214" si="257">IF($G214="","Nincs VKR kiválasztva!",IF(BA214=0,"Hiányos kitöltés!",BF214))</f>
        <v>A forrás egyenlő a költséggel (I.ütem).</v>
      </c>
      <c r="AF214" s="8">
        <v>0</v>
      </c>
      <c r="AG214" s="8">
        <v>0</v>
      </c>
      <c r="AH214" s="8">
        <v>0</v>
      </c>
      <c r="AI214" s="8">
        <v>0</v>
      </c>
      <c r="AJ214" s="8">
        <v>0</v>
      </c>
      <c r="AK214" s="8">
        <v>0</v>
      </c>
      <c r="AL214" s="8">
        <v>0</v>
      </c>
      <c r="AM214" s="8">
        <v>0</v>
      </c>
      <c r="AN214" s="8">
        <v>0</v>
      </c>
      <c r="AO214" s="8">
        <v>0</v>
      </c>
      <c r="AP214" s="8">
        <v>0</v>
      </c>
      <c r="AQ214" s="7">
        <f t="shared" ref="AQ214" si="258">SUM(AF214:AP214)</f>
        <v>0</v>
      </c>
      <c r="AR214" s="206" t="s">
        <v>415</v>
      </c>
      <c r="AS214" s="3" t="str">
        <f t="shared" si="200"/>
        <v>Nem hosszútávú a feladat.</v>
      </c>
      <c r="AU214" s="208" t="s">
        <v>478</v>
      </c>
      <c r="AV214" s="208" t="s">
        <v>133</v>
      </c>
      <c r="AW214" s="209">
        <f>COUNTA($G$3:G214)</f>
        <v>211</v>
      </c>
      <c r="AY214" s="9">
        <f>VLOOKUP($G214,Összesítő!$B:$F,3,FALSE)</f>
        <v>4204</v>
      </c>
      <c r="AZ214" s="9">
        <f t="shared" si="201"/>
        <v>39</v>
      </c>
      <c r="BA214" s="5">
        <f t="shared" si="202"/>
        <v>1</v>
      </c>
      <c r="BB214" s="5" t="str">
        <f t="shared" si="203"/>
        <v>R</v>
      </c>
      <c r="BC214" s="5">
        <f t="shared" ref="BC214" si="259">IF(OR(BB214="R",BB214="RH"),1,0)</f>
        <v>1</v>
      </c>
      <c r="BD214" s="5">
        <f t="shared" si="205"/>
        <v>0</v>
      </c>
      <c r="BE214" s="5">
        <f t="shared" si="206"/>
        <v>0</v>
      </c>
      <c r="BF214" s="9" t="str">
        <f t="shared" si="207"/>
        <v>A forrás egyenlő a költséggel (I.ütem).</v>
      </c>
      <c r="BG214" s="5">
        <f t="shared" si="208"/>
        <v>1</v>
      </c>
      <c r="BH214" s="5">
        <f t="shared" si="209"/>
        <v>1</v>
      </c>
      <c r="BI214" s="5">
        <f t="shared" si="210"/>
        <v>0</v>
      </c>
      <c r="BJ214" s="5">
        <f t="shared" si="211"/>
        <v>1</v>
      </c>
      <c r="BK214" s="5">
        <f t="shared" ref="BK214" si="260">IF(AND($BJ214=1,$O214=$AQ214),1,IF(AND($BJ214=1,$O214&gt;$AQ214,AR214="igen"),1,0))</f>
        <v>1</v>
      </c>
      <c r="BL214" s="4" t="str">
        <f t="shared" si="213"/>
        <v>Nem hosszútávú a feladat.</v>
      </c>
      <c r="BM214" s="5">
        <f t="shared" si="214"/>
        <v>1</v>
      </c>
      <c r="BN214" s="5">
        <f t="shared" si="215"/>
        <v>0</v>
      </c>
      <c r="BO214" s="5">
        <f t="shared" si="216"/>
        <v>1</v>
      </c>
      <c r="BP214" s="5">
        <f t="shared" si="217"/>
        <v>0</v>
      </c>
      <c r="BQ214" s="5">
        <f t="shared" si="218"/>
        <v>1</v>
      </c>
      <c r="BR214" s="9" t="str">
        <f t="shared" si="219"/>
        <v>Nincs hosszútávú terv!</v>
      </c>
      <c r="BS214" s="5">
        <f t="shared" si="220"/>
        <v>1</v>
      </c>
      <c r="BT214" s="5">
        <f t="shared" si="221"/>
        <v>0</v>
      </c>
      <c r="BU214" s="5">
        <f t="shared" si="222"/>
        <v>1</v>
      </c>
      <c r="BV214" s="5">
        <f t="shared" si="223"/>
        <v>1</v>
      </c>
      <c r="BW214" s="5">
        <f t="shared" si="224"/>
        <v>1</v>
      </c>
      <c r="BX214" s="5">
        <f t="shared" si="225"/>
        <v>1</v>
      </c>
      <c r="BY214" s="5">
        <f t="shared" si="226"/>
        <v>1</v>
      </c>
      <c r="BZ214" s="5">
        <f t="shared" si="227"/>
        <v>1</v>
      </c>
      <c r="CA214" s="5">
        <f t="shared" si="228"/>
        <v>1</v>
      </c>
      <c r="CB214" s="5">
        <f t="shared" si="229"/>
        <v>1</v>
      </c>
      <c r="CC214" s="5">
        <f t="shared" si="230"/>
        <v>1</v>
      </c>
      <c r="CD214" s="5" t="str">
        <f t="shared" si="231"/>
        <v>?</v>
      </c>
      <c r="CE214" s="4" t="str">
        <f t="shared" ref="CE214" si="261">IF($BA214=0,$CD214,IF($BG214=0,"I. ütem forrása nincs kitöltve!",IF($BJ214=0,"II. ütem forrása nincs kitöltve!",IF($BD214=1,"Költségek üteme nem megfelelő (az időtartam és a költség üteme eltér)!",IF(AND(BH214=0,$BA214=1,$BJ214=1,$BD214=1),"Kötelező cellák kitöltve, de az I. ütem forrása hibás!",IF(AND(BJ214=0,$BA214=1,$BJ214=1,$BD214=1),"Kötelező cellák kitöltve, de a II. ütem forrása hibás!",IF(AND($BO214=1,$AZ214&lt;30),"Nullás a rövidtávú feladat és rövid (hiányzik) a hozzá tartozó indoklás!",IF(AND($BP214=1,$AZ214&lt;30),"Nullás a hosszútávú feladat és rövid (hiányzik) a hozzá tartozó indoklás!",IF(AND(BN214=1,C214="2011_RENDKÍVÜLI"),"II. ütemre nem tervezhet Rendkívüli feladatot!",IF(BH214=0,AD214,IF(BK214=0,AS214,IF(AND(BC214=1,$P214&gt;$N214),"EM rendelet 2. melléklet terhére elszámolt költség nem lehet nagyobb az I. ütemre tervezett tényleges költségnél!",IF($AC214&gt;$N214,"Többlet forrást jelölt meg az I. ütemnél! A forrás ne legyen több a költségnél.",IF($AQ214&gt;$O214,"Többlet forrást jelölt meg a II. ütemnél! A forrás ne legyen több a költségnél.","Kitöltés rendben!"))))))))))))))</f>
        <v>Kitöltés rendben!</v>
      </c>
      <c r="CF214" s="5">
        <f t="shared" ref="CF214" si="262">IF(A214="Kitöltés rendben!",1,0)</f>
        <v>1</v>
      </c>
      <c r="CG214" s="5">
        <f t="shared" si="234"/>
        <v>1</v>
      </c>
      <c r="CH214" s="5">
        <f t="shared" si="235"/>
        <v>0</v>
      </c>
    </row>
    <row r="215" spans="1:86" s="2" customFormat="1" ht="30" hidden="1" x14ac:dyDescent="0.25">
      <c r="A215" s="1" t="str">
        <f t="shared" si="195"/>
        <v>Kitöltés rendben!</v>
      </c>
      <c r="B215" s="184">
        <v>2</v>
      </c>
      <c r="C215" s="183" t="s">
        <v>86</v>
      </c>
      <c r="D215" s="185" t="s">
        <v>414</v>
      </c>
      <c r="E215" s="185" t="s">
        <v>413</v>
      </c>
      <c r="F215" s="186" t="str">
        <f>VLOOKUP($G215,Összesítő!$B:$F,2,FALSE)</f>
        <v>21-14997-1-001-00-15</v>
      </c>
      <c r="G215" s="183" t="s">
        <v>294</v>
      </c>
      <c r="H215" s="186" t="str">
        <f>AY215&amp;"_"&amp;AW215&amp;"_FIV_"&amp;LEFT(Előlap!$B$6,4)</f>
        <v>4211_212_FIV_2026</v>
      </c>
      <c r="I215" s="186" t="str">
        <f>VLOOKUP($G215,Összesítő!$B:$F,5,FALSE)</f>
        <v>Hegyháthodász</v>
      </c>
      <c r="J215" s="186" t="str">
        <f>VLOOKUP($G215,Összesítő!$B:$F,4,FALSE)</f>
        <v>Hegyháthodász Községi Önkormányzat</v>
      </c>
      <c r="K215" s="7">
        <f t="shared" si="196"/>
        <v>10000</v>
      </c>
      <c r="L215" s="184">
        <v>2028</v>
      </c>
      <c r="M215" s="184">
        <v>2030</v>
      </c>
      <c r="N215" s="13">
        <v>0</v>
      </c>
      <c r="O215" s="8">
        <v>10000</v>
      </c>
      <c r="P215" s="8">
        <v>0</v>
      </c>
      <c r="R215" s="8">
        <v>0</v>
      </c>
      <c r="S215" s="8">
        <v>0</v>
      </c>
      <c r="T215" s="8">
        <v>0</v>
      </c>
      <c r="U215" s="8">
        <v>0</v>
      </c>
      <c r="V215" s="8">
        <v>0</v>
      </c>
      <c r="W215" s="8">
        <v>0</v>
      </c>
      <c r="X215" s="8">
        <v>0</v>
      </c>
      <c r="Y215" s="8">
        <v>0</v>
      </c>
      <c r="Z215" s="8">
        <v>0</v>
      </c>
      <c r="AA215" s="8">
        <v>0</v>
      </c>
      <c r="AB215" s="8">
        <v>0</v>
      </c>
      <c r="AC215" s="7">
        <f t="shared" si="197"/>
        <v>0</v>
      </c>
      <c r="AD215" s="3" t="str">
        <f t="shared" si="198"/>
        <v>Nem rövidtávú a feladat.</v>
      </c>
      <c r="AF215" s="8">
        <v>170</v>
      </c>
      <c r="AG215" s="8">
        <v>0</v>
      </c>
      <c r="AH215" s="8">
        <v>0</v>
      </c>
      <c r="AI215" s="8">
        <v>0</v>
      </c>
      <c r="AJ215" s="8">
        <v>0</v>
      </c>
      <c r="AK215" s="8">
        <v>0</v>
      </c>
      <c r="AL215" s="8">
        <v>0</v>
      </c>
      <c r="AM215" s="8">
        <v>0</v>
      </c>
      <c r="AN215" s="8">
        <v>0</v>
      </c>
      <c r="AO215" s="8">
        <v>0</v>
      </c>
      <c r="AP215" s="8">
        <v>0</v>
      </c>
      <c r="AQ215" s="7">
        <f t="shared" si="199"/>
        <v>170</v>
      </c>
      <c r="AR215" s="183" t="s">
        <v>415</v>
      </c>
      <c r="AS215" s="3" t="str">
        <f t="shared" si="200"/>
        <v>Forráshiányos a feladat!</v>
      </c>
      <c r="AU215" s="185"/>
      <c r="AV215" s="185" t="s">
        <v>133</v>
      </c>
      <c r="AW215" s="186">
        <f>COUNTA($G$3:G215)</f>
        <v>212</v>
      </c>
      <c r="AY215" s="9">
        <f>VLOOKUP($G215,Összesítő!$B:$F,3,FALSE)</f>
        <v>4211</v>
      </c>
      <c r="AZ215" s="9">
        <f t="shared" si="201"/>
        <v>0</v>
      </c>
      <c r="BA215" s="5">
        <f t="shared" si="202"/>
        <v>1</v>
      </c>
      <c r="BB215" s="5" t="str">
        <f t="shared" si="203"/>
        <v>H</v>
      </c>
      <c r="BC215" s="5">
        <f t="shared" si="204"/>
        <v>0</v>
      </c>
      <c r="BD215" s="5">
        <f t="shared" si="205"/>
        <v>0</v>
      </c>
      <c r="BE215" s="5">
        <f t="shared" si="206"/>
        <v>0</v>
      </c>
      <c r="BF215" s="9" t="str">
        <f t="shared" si="207"/>
        <v>Nem rövidtávú a feladat.</v>
      </c>
      <c r="BG215" s="5">
        <f t="shared" si="208"/>
        <v>1</v>
      </c>
      <c r="BH215" s="5">
        <f t="shared" si="209"/>
        <v>1</v>
      </c>
      <c r="BI215" s="5">
        <f t="shared" si="210"/>
        <v>1</v>
      </c>
      <c r="BJ215" s="5">
        <f t="shared" si="211"/>
        <v>1</v>
      </c>
      <c r="BK215" s="5">
        <f t="shared" si="212"/>
        <v>1</v>
      </c>
      <c r="BL215" s="4" t="str">
        <f t="shared" si="213"/>
        <v>Forráshiányos a feladat!</v>
      </c>
      <c r="BM215" s="5">
        <f t="shared" si="214"/>
        <v>0</v>
      </c>
      <c r="BN215" s="5">
        <f t="shared" si="215"/>
        <v>1</v>
      </c>
      <c r="BO215" s="5">
        <f t="shared" si="216"/>
        <v>0</v>
      </c>
      <c r="BP215" s="5">
        <f t="shared" si="217"/>
        <v>0</v>
      </c>
      <c r="BQ215" s="5">
        <f t="shared" si="218"/>
        <v>0</v>
      </c>
      <c r="BR215" s="9">
        <f t="shared" si="219"/>
        <v>0</v>
      </c>
      <c r="BS215" s="5">
        <f t="shared" si="220"/>
        <v>0</v>
      </c>
      <c r="BT215" s="5">
        <f t="shared" si="221"/>
        <v>0</v>
      </c>
      <c r="BU215" s="5">
        <f t="shared" si="222"/>
        <v>1</v>
      </c>
      <c r="BV215" s="5">
        <f t="shared" si="223"/>
        <v>1</v>
      </c>
      <c r="BW215" s="5">
        <f t="shared" si="224"/>
        <v>1</v>
      </c>
      <c r="BX215" s="5">
        <f t="shared" si="225"/>
        <v>1</v>
      </c>
      <c r="BY215" s="5">
        <f t="shared" si="226"/>
        <v>1</v>
      </c>
      <c r="BZ215" s="5">
        <f t="shared" si="227"/>
        <v>1</v>
      </c>
      <c r="CA215" s="5">
        <f t="shared" si="228"/>
        <v>1</v>
      </c>
      <c r="CB215" s="5">
        <f t="shared" si="229"/>
        <v>1</v>
      </c>
      <c r="CC215" s="5">
        <f t="shared" si="230"/>
        <v>1</v>
      </c>
      <c r="CD215" s="5" t="str">
        <f t="shared" si="231"/>
        <v>?</v>
      </c>
      <c r="CE215" s="4" t="str">
        <f t="shared" si="232"/>
        <v>Kitöltés rendben!</v>
      </c>
      <c r="CF215" s="5">
        <f t="shared" si="233"/>
        <v>1</v>
      </c>
      <c r="CG215" s="5">
        <f t="shared" si="234"/>
        <v>0</v>
      </c>
      <c r="CH215" s="5">
        <f t="shared" si="235"/>
        <v>1</v>
      </c>
    </row>
    <row r="216" spans="1:86" s="2" customFormat="1" ht="30" hidden="1" x14ac:dyDescent="0.25">
      <c r="A216" s="1" t="str">
        <f t="shared" si="195"/>
        <v>Kitöltés rendben!</v>
      </c>
      <c r="B216" s="184">
        <v>2</v>
      </c>
      <c r="C216" s="183" t="s">
        <v>86</v>
      </c>
      <c r="D216" s="185" t="s">
        <v>440</v>
      </c>
      <c r="E216" s="185" t="s">
        <v>413</v>
      </c>
      <c r="F216" s="186" t="str">
        <f>VLOOKUP($G216,Összesítő!$B:$F,2,FALSE)</f>
        <v>21-14997-1-001-00-15</v>
      </c>
      <c r="G216" s="183" t="s">
        <v>294</v>
      </c>
      <c r="H216" s="186" t="str">
        <f>AY216&amp;"_"&amp;AW216&amp;"_FIV_"&amp;LEFT(Előlap!$B$6,4)</f>
        <v>4211_213_FIV_2026</v>
      </c>
      <c r="I216" s="186" t="str">
        <f>VLOOKUP($G216,Összesítő!$B:$F,5,FALSE)</f>
        <v>Hegyháthodász</v>
      </c>
      <c r="J216" s="186" t="str">
        <f>VLOOKUP($G216,Összesítő!$B:$F,4,FALSE)</f>
        <v>Hegyháthodász Községi Önkormányzat</v>
      </c>
      <c r="K216" s="7">
        <f t="shared" si="196"/>
        <v>10000</v>
      </c>
      <c r="L216" s="184">
        <v>2028</v>
      </c>
      <c r="M216" s="184">
        <v>2030</v>
      </c>
      <c r="N216" s="13">
        <v>0</v>
      </c>
      <c r="O216" s="8">
        <v>10000</v>
      </c>
      <c r="P216" s="8">
        <v>0</v>
      </c>
      <c r="R216" s="8">
        <v>0</v>
      </c>
      <c r="S216" s="8">
        <v>0</v>
      </c>
      <c r="T216" s="8">
        <v>0</v>
      </c>
      <c r="U216" s="8">
        <v>0</v>
      </c>
      <c r="V216" s="8">
        <v>0</v>
      </c>
      <c r="W216" s="8">
        <v>0</v>
      </c>
      <c r="X216" s="8">
        <v>0</v>
      </c>
      <c r="Y216" s="8">
        <v>0</v>
      </c>
      <c r="Z216" s="8">
        <v>0</v>
      </c>
      <c r="AA216" s="8">
        <v>0</v>
      </c>
      <c r="AB216" s="8">
        <v>0</v>
      </c>
      <c r="AC216" s="7">
        <f t="shared" si="197"/>
        <v>0</v>
      </c>
      <c r="AD216" s="3" t="str">
        <f t="shared" si="198"/>
        <v>Nem rövidtávú a feladat.</v>
      </c>
      <c r="AF216" s="8">
        <v>170</v>
      </c>
      <c r="AG216" s="8">
        <v>0</v>
      </c>
      <c r="AH216" s="8">
        <v>0</v>
      </c>
      <c r="AI216" s="8">
        <v>0</v>
      </c>
      <c r="AJ216" s="8">
        <v>0</v>
      </c>
      <c r="AK216" s="8">
        <v>0</v>
      </c>
      <c r="AL216" s="8">
        <v>0</v>
      </c>
      <c r="AM216" s="8">
        <v>0</v>
      </c>
      <c r="AN216" s="8">
        <v>0</v>
      </c>
      <c r="AO216" s="8">
        <v>0</v>
      </c>
      <c r="AP216" s="8">
        <v>0</v>
      </c>
      <c r="AQ216" s="7">
        <f t="shared" si="199"/>
        <v>170</v>
      </c>
      <c r="AR216" s="183" t="s">
        <v>415</v>
      </c>
      <c r="AS216" s="3" t="str">
        <f t="shared" si="200"/>
        <v>Forráshiányos a feladat!</v>
      </c>
      <c r="AU216" s="185"/>
      <c r="AV216" s="185" t="s">
        <v>133</v>
      </c>
      <c r="AW216" s="186">
        <f>COUNTA($G$3:G216)</f>
        <v>213</v>
      </c>
      <c r="AY216" s="9">
        <f>VLOOKUP($G216,Összesítő!$B:$F,3,FALSE)</f>
        <v>4211</v>
      </c>
      <c r="AZ216" s="9">
        <f t="shared" si="201"/>
        <v>0</v>
      </c>
      <c r="BA216" s="5">
        <f t="shared" si="202"/>
        <v>1</v>
      </c>
      <c r="BB216" s="5" t="str">
        <f t="shared" si="203"/>
        <v>H</v>
      </c>
      <c r="BC216" s="5">
        <f t="shared" si="204"/>
        <v>0</v>
      </c>
      <c r="BD216" s="5">
        <f t="shared" si="205"/>
        <v>0</v>
      </c>
      <c r="BE216" s="5">
        <f t="shared" si="206"/>
        <v>0</v>
      </c>
      <c r="BF216" s="9" t="str">
        <f t="shared" si="207"/>
        <v>Nem rövidtávú a feladat.</v>
      </c>
      <c r="BG216" s="5">
        <f t="shared" si="208"/>
        <v>1</v>
      </c>
      <c r="BH216" s="5">
        <f t="shared" si="209"/>
        <v>1</v>
      </c>
      <c r="BI216" s="5">
        <f t="shared" si="210"/>
        <v>1</v>
      </c>
      <c r="BJ216" s="5">
        <f t="shared" si="211"/>
        <v>1</v>
      </c>
      <c r="BK216" s="5">
        <f t="shared" si="212"/>
        <v>1</v>
      </c>
      <c r="BL216" s="4" t="str">
        <f t="shared" si="213"/>
        <v>Forráshiányos a feladat!</v>
      </c>
      <c r="BM216" s="5">
        <f t="shared" si="214"/>
        <v>0</v>
      </c>
      <c r="BN216" s="5">
        <f t="shared" si="215"/>
        <v>1</v>
      </c>
      <c r="BO216" s="5">
        <f t="shared" si="216"/>
        <v>0</v>
      </c>
      <c r="BP216" s="5">
        <f t="shared" si="217"/>
        <v>0</v>
      </c>
      <c r="BQ216" s="5">
        <f t="shared" si="218"/>
        <v>0</v>
      </c>
      <c r="BR216" s="9">
        <f t="shared" si="219"/>
        <v>0</v>
      </c>
      <c r="BS216" s="5">
        <f t="shared" si="220"/>
        <v>0</v>
      </c>
      <c r="BT216" s="5">
        <f t="shared" si="221"/>
        <v>0</v>
      </c>
      <c r="BU216" s="5">
        <f t="shared" si="222"/>
        <v>1</v>
      </c>
      <c r="BV216" s="5">
        <f t="shared" si="223"/>
        <v>1</v>
      </c>
      <c r="BW216" s="5">
        <f t="shared" si="224"/>
        <v>1</v>
      </c>
      <c r="BX216" s="5">
        <f t="shared" si="225"/>
        <v>1</v>
      </c>
      <c r="BY216" s="5">
        <f t="shared" si="226"/>
        <v>1</v>
      </c>
      <c r="BZ216" s="5">
        <f t="shared" si="227"/>
        <v>1</v>
      </c>
      <c r="CA216" s="5">
        <f t="shared" si="228"/>
        <v>1</v>
      </c>
      <c r="CB216" s="5">
        <f t="shared" si="229"/>
        <v>1</v>
      </c>
      <c r="CC216" s="5">
        <f t="shared" si="230"/>
        <v>1</v>
      </c>
      <c r="CD216" s="5" t="str">
        <f t="shared" si="231"/>
        <v>?</v>
      </c>
      <c r="CE216" s="4" t="str">
        <f t="shared" si="232"/>
        <v>Kitöltés rendben!</v>
      </c>
      <c r="CF216" s="5">
        <f t="shared" si="233"/>
        <v>1</v>
      </c>
      <c r="CG216" s="5">
        <f t="shared" si="234"/>
        <v>0</v>
      </c>
      <c r="CH216" s="5">
        <f t="shared" si="235"/>
        <v>1</v>
      </c>
    </row>
    <row r="217" spans="1:86" s="2" customFormat="1" ht="30" hidden="1" x14ac:dyDescent="0.25">
      <c r="A217" s="1" t="str">
        <f t="shared" si="195"/>
        <v>Kitöltés rendben!</v>
      </c>
      <c r="B217" s="184">
        <v>2</v>
      </c>
      <c r="C217" s="183" t="s">
        <v>101</v>
      </c>
      <c r="D217" s="185" t="s">
        <v>441</v>
      </c>
      <c r="E217" s="185" t="s">
        <v>413</v>
      </c>
      <c r="F217" s="186" t="str">
        <f>VLOOKUP($G217,Összesítő!$B:$F,2,FALSE)</f>
        <v>21-14997-1-001-00-15</v>
      </c>
      <c r="G217" s="183" t="s">
        <v>294</v>
      </c>
      <c r="H217" s="186" t="str">
        <f>AY217&amp;"_"&amp;AW217&amp;"_FIV_"&amp;LEFT(Előlap!$B$6,4)</f>
        <v>4211_214_FIV_2026</v>
      </c>
      <c r="I217" s="186" t="str">
        <f>VLOOKUP($G217,Összesítő!$B:$F,5,FALSE)</f>
        <v>Hegyháthodász</v>
      </c>
      <c r="J217" s="186" t="str">
        <f>VLOOKUP($G217,Összesítő!$B:$F,4,FALSE)</f>
        <v>Hegyháthodász Községi Önkormányzat</v>
      </c>
      <c r="K217" s="7">
        <f t="shared" si="196"/>
        <v>10000</v>
      </c>
      <c r="L217" s="184">
        <v>2028</v>
      </c>
      <c r="M217" s="184">
        <v>2030</v>
      </c>
      <c r="N217" s="13">
        <v>0</v>
      </c>
      <c r="O217" s="8">
        <v>10000</v>
      </c>
      <c r="P217" s="8">
        <v>0</v>
      </c>
      <c r="R217" s="8">
        <v>0</v>
      </c>
      <c r="S217" s="8">
        <v>0</v>
      </c>
      <c r="T217" s="8">
        <v>0</v>
      </c>
      <c r="U217" s="8">
        <v>0</v>
      </c>
      <c r="V217" s="8">
        <v>0</v>
      </c>
      <c r="W217" s="8">
        <v>0</v>
      </c>
      <c r="X217" s="8">
        <v>0</v>
      </c>
      <c r="Y217" s="8">
        <v>0</v>
      </c>
      <c r="Z217" s="8">
        <v>0</v>
      </c>
      <c r="AA217" s="8">
        <v>0</v>
      </c>
      <c r="AB217" s="8">
        <v>0</v>
      </c>
      <c r="AC217" s="7">
        <f t="shared" si="197"/>
        <v>0</v>
      </c>
      <c r="AD217" s="3" t="str">
        <f t="shared" si="198"/>
        <v>Nem rövidtávú a feladat.</v>
      </c>
      <c r="AF217" s="8">
        <v>100</v>
      </c>
      <c r="AG217" s="8">
        <v>0</v>
      </c>
      <c r="AH217" s="8">
        <v>0</v>
      </c>
      <c r="AI217" s="8">
        <v>0</v>
      </c>
      <c r="AJ217" s="8">
        <v>0</v>
      </c>
      <c r="AK217" s="8">
        <v>0</v>
      </c>
      <c r="AL217" s="8">
        <v>0</v>
      </c>
      <c r="AM217" s="8">
        <v>0</v>
      </c>
      <c r="AN217" s="8">
        <v>0</v>
      </c>
      <c r="AO217" s="8">
        <v>0</v>
      </c>
      <c r="AP217" s="8">
        <v>0</v>
      </c>
      <c r="AQ217" s="7">
        <f t="shared" si="199"/>
        <v>100</v>
      </c>
      <c r="AR217" s="183" t="s">
        <v>415</v>
      </c>
      <c r="AS217" s="3" t="str">
        <f t="shared" si="200"/>
        <v>Forráshiányos a feladat!</v>
      </c>
      <c r="AU217" s="185"/>
      <c r="AV217" s="185" t="s">
        <v>133</v>
      </c>
      <c r="AW217" s="186">
        <f>COUNTA($G$3:G217)</f>
        <v>214</v>
      </c>
      <c r="AY217" s="9">
        <f>VLOOKUP($G217,Összesítő!$B:$F,3,FALSE)</f>
        <v>4211</v>
      </c>
      <c r="AZ217" s="9">
        <f t="shared" si="201"/>
        <v>0</v>
      </c>
      <c r="BA217" s="5">
        <f t="shared" si="202"/>
        <v>1</v>
      </c>
      <c r="BB217" s="5" t="str">
        <f t="shared" si="203"/>
        <v>H</v>
      </c>
      <c r="BC217" s="5">
        <f t="shared" si="204"/>
        <v>0</v>
      </c>
      <c r="BD217" s="5">
        <f t="shared" si="205"/>
        <v>0</v>
      </c>
      <c r="BE217" s="5">
        <f t="shared" si="206"/>
        <v>0</v>
      </c>
      <c r="BF217" s="9" t="str">
        <f t="shared" si="207"/>
        <v>Nem rövidtávú a feladat.</v>
      </c>
      <c r="BG217" s="5">
        <f t="shared" si="208"/>
        <v>1</v>
      </c>
      <c r="BH217" s="5">
        <f t="shared" si="209"/>
        <v>1</v>
      </c>
      <c r="BI217" s="5">
        <f t="shared" si="210"/>
        <v>1</v>
      </c>
      <c r="BJ217" s="5">
        <f t="shared" si="211"/>
        <v>1</v>
      </c>
      <c r="BK217" s="5">
        <f t="shared" si="212"/>
        <v>1</v>
      </c>
      <c r="BL217" s="4" t="str">
        <f t="shared" si="213"/>
        <v>Forráshiányos a feladat!</v>
      </c>
      <c r="BM217" s="5">
        <f t="shared" si="214"/>
        <v>0</v>
      </c>
      <c r="BN217" s="5">
        <f t="shared" si="215"/>
        <v>1</v>
      </c>
      <c r="BO217" s="5">
        <f t="shared" si="216"/>
        <v>0</v>
      </c>
      <c r="BP217" s="5">
        <f t="shared" si="217"/>
        <v>0</v>
      </c>
      <c r="BQ217" s="5">
        <f t="shared" si="218"/>
        <v>0</v>
      </c>
      <c r="BR217" s="9">
        <f t="shared" si="219"/>
        <v>0</v>
      </c>
      <c r="BS217" s="5">
        <f t="shared" si="220"/>
        <v>0</v>
      </c>
      <c r="BT217" s="5">
        <f t="shared" si="221"/>
        <v>0</v>
      </c>
      <c r="BU217" s="5">
        <f t="shared" si="222"/>
        <v>1</v>
      </c>
      <c r="BV217" s="5">
        <f t="shared" si="223"/>
        <v>1</v>
      </c>
      <c r="BW217" s="5">
        <f t="shared" si="224"/>
        <v>1</v>
      </c>
      <c r="BX217" s="5">
        <f t="shared" si="225"/>
        <v>1</v>
      </c>
      <c r="BY217" s="5">
        <f t="shared" si="226"/>
        <v>1</v>
      </c>
      <c r="BZ217" s="5">
        <f t="shared" si="227"/>
        <v>1</v>
      </c>
      <c r="CA217" s="5">
        <f t="shared" si="228"/>
        <v>1</v>
      </c>
      <c r="CB217" s="5">
        <f t="shared" si="229"/>
        <v>1</v>
      </c>
      <c r="CC217" s="5">
        <f t="shared" si="230"/>
        <v>1</v>
      </c>
      <c r="CD217" s="5" t="str">
        <f t="shared" si="231"/>
        <v>?</v>
      </c>
      <c r="CE217" s="4" t="str">
        <f t="shared" si="232"/>
        <v>Kitöltés rendben!</v>
      </c>
      <c r="CF217" s="5">
        <f t="shared" si="233"/>
        <v>1</v>
      </c>
      <c r="CG217" s="5">
        <f t="shared" si="234"/>
        <v>0</v>
      </c>
      <c r="CH217" s="5">
        <f t="shared" si="235"/>
        <v>1</v>
      </c>
    </row>
    <row r="218" spans="1:86" s="2" customFormat="1" ht="30" hidden="1" x14ac:dyDescent="0.25">
      <c r="A218" s="1" t="str">
        <f t="shared" si="195"/>
        <v>Kitöltés rendben!</v>
      </c>
      <c r="B218" s="184">
        <v>2</v>
      </c>
      <c r="C218" s="183" t="s">
        <v>37</v>
      </c>
      <c r="D218" s="185" t="s">
        <v>442</v>
      </c>
      <c r="E218" s="185" t="s">
        <v>413</v>
      </c>
      <c r="F218" s="186" t="str">
        <f>VLOOKUP($G218,Összesítő!$B:$F,2,FALSE)</f>
        <v>21-14997-1-001-00-15</v>
      </c>
      <c r="G218" s="183" t="s">
        <v>294</v>
      </c>
      <c r="H218" s="186" t="str">
        <f>AY218&amp;"_"&amp;AW218&amp;"_FIV_"&amp;LEFT(Előlap!$B$6,4)</f>
        <v>4211_215_FIV_2026</v>
      </c>
      <c r="I218" s="186" t="str">
        <f>VLOOKUP($G218,Összesítő!$B:$F,5,FALSE)</f>
        <v>Hegyháthodász</v>
      </c>
      <c r="J218" s="186" t="str">
        <f>VLOOKUP($G218,Összesítő!$B:$F,4,FALSE)</f>
        <v>Hegyháthodász Községi Önkormányzat</v>
      </c>
      <c r="K218" s="7">
        <f t="shared" si="196"/>
        <v>5000</v>
      </c>
      <c r="L218" s="184">
        <v>2028</v>
      </c>
      <c r="M218" s="184">
        <v>2036</v>
      </c>
      <c r="N218" s="13">
        <v>0</v>
      </c>
      <c r="O218" s="8">
        <v>5000</v>
      </c>
      <c r="P218" s="8">
        <v>0</v>
      </c>
      <c r="R218" s="8">
        <v>0</v>
      </c>
      <c r="S218" s="8">
        <v>0</v>
      </c>
      <c r="T218" s="8">
        <v>0</v>
      </c>
      <c r="U218" s="8">
        <v>0</v>
      </c>
      <c r="V218" s="8">
        <v>0</v>
      </c>
      <c r="W218" s="8">
        <v>0</v>
      </c>
      <c r="X218" s="8">
        <v>0</v>
      </c>
      <c r="Y218" s="8">
        <v>0</v>
      </c>
      <c r="Z218" s="8">
        <v>0</v>
      </c>
      <c r="AA218" s="8">
        <v>0</v>
      </c>
      <c r="AB218" s="8">
        <v>0</v>
      </c>
      <c r="AC218" s="7">
        <f t="shared" si="197"/>
        <v>0</v>
      </c>
      <c r="AD218" s="3" t="str">
        <f t="shared" si="198"/>
        <v>Nem rövidtávú a feladat.</v>
      </c>
      <c r="AF218" s="8">
        <v>135</v>
      </c>
      <c r="AG218" s="8">
        <v>0</v>
      </c>
      <c r="AH218" s="8">
        <v>0</v>
      </c>
      <c r="AI218" s="8">
        <v>0</v>
      </c>
      <c r="AJ218" s="8">
        <v>0</v>
      </c>
      <c r="AK218" s="8">
        <v>0</v>
      </c>
      <c r="AL218" s="8">
        <v>0</v>
      </c>
      <c r="AM218" s="8">
        <v>0</v>
      </c>
      <c r="AN218" s="8">
        <v>0</v>
      </c>
      <c r="AO218" s="8">
        <v>0</v>
      </c>
      <c r="AP218" s="8">
        <v>0</v>
      </c>
      <c r="AQ218" s="7">
        <f t="shared" si="199"/>
        <v>135</v>
      </c>
      <c r="AR218" s="183" t="s">
        <v>415</v>
      </c>
      <c r="AS218" s="3" t="str">
        <f t="shared" si="200"/>
        <v>Forráshiányos a feladat!</v>
      </c>
      <c r="AU218" s="185"/>
      <c r="AV218" s="185" t="s">
        <v>133</v>
      </c>
      <c r="AW218" s="186">
        <f>COUNTA($G$3:G218)</f>
        <v>215</v>
      </c>
      <c r="AY218" s="9">
        <f>VLOOKUP($G218,Összesítő!$B:$F,3,FALSE)</f>
        <v>4211</v>
      </c>
      <c r="AZ218" s="9">
        <f t="shared" si="201"/>
        <v>0</v>
      </c>
      <c r="BA218" s="5">
        <f t="shared" si="202"/>
        <v>1</v>
      </c>
      <c r="BB218" s="5" t="str">
        <f t="shared" si="203"/>
        <v>H</v>
      </c>
      <c r="BC218" s="5">
        <f t="shared" si="204"/>
        <v>0</v>
      </c>
      <c r="BD218" s="5">
        <f t="shared" si="205"/>
        <v>0</v>
      </c>
      <c r="BE218" s="5">
        <f t="shared" si="206"/>
        <v>0</v>
      </c>
      <c r="BF218" s="9" t="str">
        <f t="shared" si="207"/>
        <v>Nem rövidtávú a feladat.</v>
      </c>
      <c r="BG218" s="5">
        <f t="shared" si="208"/>
        <v>1</v>
      </c>
      <c r="BH218" s="5">
        <f t="shared" si="209"/>
        <v>1</v>
      </c>
      <c r="BI218" s="5">
        <f t="shared" si="210"/>
        <v>1</v>
      </c>
      <c r="BJ218" s="5">
        <f t="shared" si="211"/>
        <v>1</v>
      </c>
      <c r="BK218" s="5">
        <f t="shared" si="212"/>
        <v>1</v>
      </c>
      <c r="BL218" s="4" t="str">
        <f t="shared" si="213"/>
        <v>Forráshiányos a feladat!</v>
      </c>
      <c r="BM218" s="5">
        <f t="shared" si="214"/>
        <v>0</v>
      </c>
      <c r="BN218" s="5">
        <f t="shared" si="215"/>
        <v>1</v>
      </c>
      <c r="BO218" s="5">
        <f t="shared" si="216"/>
        <v>0</v>
      </c>
      <c r="BP218" s="5">
        <f t="shared" si="217"/>
        <v>0</v>
      </c>
      <c r="BQ218" s="5">
        <f t="shared" si="218"/>
        <v>0</v>
      </c>
      <c r="BR218" s="9">
        <f t="shared" si="219"/>
        <v>0</v>
      </c>
      <c r="BS218" s="5">
        <f t="shared" si="220"/>
        <v>0</v>
      </c>
      <c r="BT218" s="5">
        <f t="shared" si="221"/>
        <v>0</v>
      </c>
      <c r="BU218" s="5">
        <f t="shared" si="222"/>
        <v>1</v>
      </c>
      <c r="BV218" s="5">
        <f t="shared" si="223"/>
        <v>1</v>
      </c>
      <c r="BW218" s="5">
        <f t="shared" si="224"/>
        <v>1</v>
      </c>
      <c r="BX218" s="5">
        <f t="shared" si="225"/>
        <v>1</v>
      </c>
      <c r="BY218" s="5">
        <f t="shared" si="226"/>
        <v>1</v>
      </c>
      <c r="BZ218" s="5">
        <f t="shared" si="227"/>
        <v>1</v>
      </c>
      <c r="CA218" s="5">
        <f t="shared" si="228"/>
        <v>1</v>
      </c>
      <c r="CB218" s="5">
        <f t="shared" si="229"/>
        <v>1</v>
      </c>
      <c r="CC218" s="5">
        <f t="shared" si="230"/>
        <v>1</v>
      </c>
      <c r="CD218" s="5" t="str">
        <f t="shared" si="231"/>
        <v>?</v>
      </c>
      <c r="CE218" s="4" t="str">
        <f t="shared" si="232"/>
        <v>Kitöltés rendben!</v>
      </c>
      <c r="CF218" s="5">
        <f t="shared" si="233"/>
        <v>1</v>
      </c>
      <c r="CG218" s="5">
        <f t="shared" si="234"/>
        <v>0</v>
      </c>
      <c r="CH218" s="5">
        <f t="shared" si="235"/>
        <v>1</v>
      </c>
    </row>
    <row r="219" spans="1:86" s="2" customFormat="1" ht="30" hidden="1" x14ac:dyDescent="0.25">
      <c r="A219" s="1" t="str">
        <f t="shared" si="195"/>
        <v>Kitöltés rendben!</v>
      </c>
      <c r="B219" s="184">
        <v>2</v>
      </c>
      <c r="C219" s="183" t="s">
        <v>50</v>
      </c>
      <c r="D219" s="185" t="s">
        <v>448</v>
      </c>
      <c r="E219" s="185" t="s">
        <v>413</v>
      </c>
      <c r="F219" s="186" t="str">
        <f>VLOOKUP($G219,Összesítő!$B:$F,2,FALSE)</f>
        <v>21-14997-1-001-00-15</v>
      </c>
      <c r="G219" s="183" t="s">
        <v>294</v>
      </c>
      <c r="H219" s="186" t="str">
        <f>AY219&amp;"_"&amp;AW219&amp;"_FIV_"&amp;LEFT(Előlap!$B$6,4)</f>
        <v>4211_216_FIV_2026</v>
      </c>
      <c r="I219" s="186" t="str">
        <f>VLOOKUP($G219,Összesítő!$B:$F,5,FALSE)</f>
        <v>Hegyháthodász</v>
      </c>
      <c r="J219" s="186" t="str">
        <f>VLOOKUP($G219,Összesítő!$B:$F,4,FALSE)</f>
        <v>Hegyháthodász Községi Önkormányzat</v>
      </c>
      <c r="K219" s="7">
        <f t="shared" si="196"/>
        <v>5000</v>
      </c>
      <c r="L219" s="184">
        <v>2028</v>
      </c>
      <c r="M219" s="184">
        <v>2036</v>
      </c>
      <c r="N219" s="13">
        <v>0</v>
      </c>
      <c r="O219" s="8">
        <v>5000</v>
      </c>
      <c r="P219" s="8">
        <v>0</v>
      </c>
      <c r="R219" s="8">
        <v>0</v>
      </c>
      <c r="S219" s="8">
        <v>0</v>
      </c>
      <c r="T219" s="8">
        <v>0</v>
      </c>
      <c r="U219" s="8">
        <v>0</v>
      </c>
      <c r="V219" s="8">
        <v>0</v>
      </c>
      <c r="W219" s="8">
        <v>0</v>
      </c>
      <c r="X219" s="8">
        <v>0</v>
      </c>
      <c r="Y219" s="8">
        <v>0</v>
      </c>
      <c r="Z219" s="8">
        <v>0</v>
      </c>
      <c r="AA219" s="8">
        <v>0</v>
      </c>
      <c r="AB219" s="8">
        <v>0</v>
      </c>
      <c r="AC219" s="7">
        <f t="shared" si="197"/>
        <v>0</v>
      </c>
      <c r="AD219" s="3" t="str">
        <f t="shared" si="198"/>
        <v>Nem rövidtávú a feladat.</v>
      </c>
      <c r="AF219" s="8">
        <v>100</v>
      </c>
      <c r="AG219" s="8">
        <v>0</v>
      </c>
      <c r="AH219" s="8">
        <v>0</v>
      </c>
      <c r="AI219" s="8">
        <v>0</v>
      </c>
      <c r="AJ219" s="8">
        <v>0</v>
      </c>
      <c r="AK219" s="8">
        <v>0</v>
      </c>
      <c r="AL219" s="8">
        <v>0</v>
      </c>
      <c r="AM219" s="8">
        <v>0</v>
      </c>
      <c r="AN219" s="8">
        <v>0</v>
      </c>
      <c r="AO219" s="8">
        <v>0</v>
      </c>
      <c r="AP219" s="8">
        <v>0</v>
      </c>
      <c r="AQ219" s="7">
        <f t="shared" si="199"/>
        <v>100</v>
      </c>
      <c r="AR219" s="183" t="s">
        <v>415</v>
      </c>
      <c r="AS219" s="3" t="str">
        <f t="shared" si="200"/>
        <v>Forráshiányos a feladat!</v>
      </c>
      <c r="AU219" s="185"/>
      <c r="AV219" s="185" t="s">
        <v>133</v>
      </c>
      <c r="AW219" s="186">
        <f>COUNTA($G$3:G219)</f>
        <v>216</v>
      </c>
      <c r="AY219" s="9">
        <f>VLOOKUP($G219,Összesítő!$B:$F,3,FALSE)</f>
        <v>4211</v>
      </c>
      <c r="AZ219" s="9">
        <f t="shared" si="201"/>
        <v>0</v>
      </c>
      <c r="BA219" s="5">
        <f t="shared" si="202"/>
        <v>1</v>
      </c>
      <c r="BB219" s="5" t="str">
        <f t="shared" si="203"/>
        <v>H</v>
      </c>
      <c r="BC219" s="5">
        <f t="shared" si="204"/>
        <v>0</v>
      </c>
      <c r="BD219" s="5">
        <f t="shared" si="205"/>
        <v>0</v>
      </c>
      <c r="BE219" s="5">
        <f t="shared" si="206"/>
        <v>0</v>
      </c>
      <c r="BF219" s="9" t="str">
        <f t="shared" si="207"/>
        <v>Nem rövidtávú a feladat.</v>
      </c>
      <c r="BG219" s="5">
        <f t="shared" si="208"/>
        <v>1</v>
      </c>
      <c r="BH219" s="5">
        <f t="shared" si="209"/>
        <v>1</v>
      </c>
      <c r="BI219" s="5">
        <f t="shared" si="210"/>
        <v>1</v>
      </c>
      <c r="BJ219" s="5">
        <f t="shared" si="211"/>
        <v>1</v>
      </c>
      <c r="BK219" s="5">
        <f t="shared" si="212"/>
        <v>1</v>
      </c>
      <c r="BL219" s="4" t="str">
        <f t="shared" si="213"/>
        <v>Forráshiányos a feladat!</v>
      </c>
      <c r="BM219" s="5">
        <f t="shared" si="214"/>
        <v>0</v>
      </c>
      <c r="BN219" s="5">
        <f t="shared" si="215"/>
        <v>1</v>
      </c>
      <c r="BO219" s="5">
        <f t="shared" si="216"/>
        <v>0</v>
      </c>
      <c r="BP219" s="5">
        <f t="shared" si="217"/>
        <v>0</v>
      </c>
      <c r="BQ219" s="5">
        <f t="shared" si="218"/>
        <v>0</v>
      </c>
      <c r="BR219" s="9">
        <f t="shared" si="219"/>
        <v>0</v>
      </c>
      <c r="BS219" s="5">
        <f t="shared" si="220"/>
        <v>0</v>
      </c>
      <c r="BT219" s="5">
        <f t="shared" si="221"/>
        <v>0</v>
      </c>
      <c r="BU219" s="5">
        <f t="shared" si="222"/>
        <v>1</v>
      </c>
      <c r="BV219" s="5">
        <f t="shared" si="223"/>
        <v>1</v>
      </c>
      <c r="BW219" s="5">
        <f t="shared" si="224"/>
        <v>1</v>
      </c>
      <c r="BX219" s="5">
        <f t="shared" si="225"/>
        <v>1</v>
      </c>
      <c r="BY219" s="5">
        <f t="shared" si="226"/>
        <v>1</v>
      </c>
      <c r="BZ219" s="5">
        <f t="shared" si="227"/>
        <v>1</v>
      </c>
      <c r="CA219" s="5">
        <f t="shared" si="228"/>
        <v>1</v>
      </c>
      <c r="CB219" s="5">
        <f t="shared" si="229"/>
        <v>1</v>
      </c>
      <c r="CC219" s="5">
        <f t="shared" si="230"/>
        <v>1</v>
      </c>
      <c r="CD219" s="5" t="str">
        <f t="shared" si="231"/>
        <v>?</v>
      </c>
      <c r="CE219" s="4" t="str">
        <f t="shared" si="232"/>
        <v>Kitöltés rendben!</v>
      </c>
      <c r="CF219" s="5">
        <f t="shared" si="233"/>
        <v>1</v>
      </c>
      <c r="CG219" s="5">
        <f t="shared" si="234"/>
        <v>0</v>
      </c>
      <c r="CH219" s="5">
        <f t="shared" si="235"/>
        <v>1</v>
      </c>
    </row>
    <row r="220" spans="1:86" s="2" customFormat="1" ht="30" hidden="1" x14ac:dyDescent="0.25">
      <c r="A220" s="1" t="str">
        <f t="shared" si="195"/>
        <v>Kitöltés rendben!</v>
      </c>
      <c r="B220" s="184">
        <v>2</v>
      </c>
      <c r="C220" s="183" t="s">
        <v>69</v>
      </c>
      <c r="D220" s="185" t="s">
        <v>449</v>
      </c>
      <c r="E220" s="185" t="s">
        <v>413</v>
      </c>
      <c r="F220" s="186" t="str">
        <f>VLOOKUP($G220,Összesítő!$B:$F,2,FALSE)</f>
        <v>21-14997-1-001-00-15</v>
      </c>
      <c r="G220" s="183" t="s">
        <v>294</v>
      </c>
      <c r="H220" s="186" t="str">
        <f>AY220&amp;"_"&amp;AW220&amp;"_FIV_"&amp;LEFT(Előlap!$B$6,4)</f>
        <v>4211_217_FIV_2026</v>
      </c>
      <c r="I220" s="186" t="str">
        <f>VLOOKUP($G220,Összesítő!$B:$F,5,FALSE)</f>
        <v>Hegyháthodász</v>
      </c>
      <c r="J220" s="186" t="str">
        <f>VLOOKUP($G220,Összesítő!$B:$F,4,FALSE)</f>
        <v>Hegyháthodász Községi Önkormányzat</v>
      </c>
      <c r="K220" s="7">
        <f t="shared" si="196"/>
        <v>5000</v>
      </c>
      <c r="L220" s="184">
        <v>2028</v>
      </c>
      <c r="M220" s="184">
        <v>2036</v>
      </c>
      <c r="N220" s="13">
        <v>0</v>
      </c>
      <c r="O220" s="8">
        <v>5000</v>
      </c>
      <c r="P220" s="8">
        <v>0</v>
      </c>
      <c r="R220" s="8">
        <v>0</v>
      </c>
      <c r="S220" s="8">
        <v>0</v>
      </c>
      <c r="T220" s="8">
        <v>0</v>
      </c>
      <c r="U220" s="8">
        <v>0</v>
      </c>
      <c r="V220" s="8">
        <v>0</v>
      </c>
      <c r="W220" s="8">
        <v>0</v>
      </c>
      <c r="X220" s="8">
        <v>0</v>
      </c>
      <c r="Y220" s="8">
        <v>0</v>
      </c>
      <c r="Z220" s="8">
        <v>0</v>
      </c>
      <c r="AA220" s="8">
        <v>0</v>
      </c>
      <c r="AB220" s="8">
        <v>0</v>
      </c>
      <c r="AC220" s="7">
        <f t="shared" si="197"/>
        <v>0</v>
      </c>
      <c r="AD220" s="3" t="str">
        <f t="shared" si="198"/>
        <v>Nem rövidtávú a feladat.</v>
      </c>
      <c r="AF220" s="8">
        <v>100</v>
      </c>
      <c r="AG220" s="8">
        <v>0</v>
      </c>
      <c r="AH220" s="8">
        <v>0</v>
      </c>
      <c r="AI220" s="8">
        <v>0</v>
      </c>
      <c r="AJ220" s="8">
        <v>0</v>
      </c>
      <c r="AK220" s="8">
        <v>0</v>
      </c>
      <c r="AL220" s="8">
        <v>0</v>
      </c>
      <c r="AM220" s="8">
        <v>0</v>
      </c>
      <c r="AN220" s="8">
        <v>0</v>
      </c>
      <c r="AO220" s="8">
        <v>0</v>
      </c>
      <c r="AP220" s="8">
        <v>0</v>
      </c>
      <c r="AQ220" s="7">
        <f t="shared" si="199"/>
        <v>100</v>
      </c>
      <c r="AR220" s="183" t="s">
        <v>415</v>
      </c>
      <c r="AS220" s="3" t="str">
        <f t="shared" si="200"/>
        <v>Forráshiányos a feladat!</v>
      </c>
      <c r="AU220" s="185"/>
      <c r="AV220" s="185" t="s">
        <v>133</v>
      </c>
      <c r="AW220" s="186">
        <f>COUNTA($G$3:G220)</f>
        <v>217</v>
      </c>
      <c r="AY220" s="9">
        <f>VLOOKUP($G220,Összesítő!$B:$F,3,FALSE)</f>
        <v>4211</v>
      </c>
      <c r="AZ220" s="9">
        <f t="shared" si="201"/>
        <v>0</v>
      </c>
      <c r="BA220" s="5">
        <f t="shared" si="202"/>
        <v>1</v>
      </c>
      <c r="BB220" s="5" t="str">
        <f t="shared" si="203"/>
        <v>H</v>
      </c>
      <c r="BC220" s="5">
        <f t="shared" si="204"/>
        <v>0</v>
      </c>
      <c r="BD220" s="5">
        <f t="shared" si="205"/>
        <v>0</v>
      </c>
      <c r="BE220" s="5">
        <f t="shared" si="206"/>
        <v>0</v>
      </c>
      <c r="BF220" s="9" t="str">
        <f t="shared" si="207"/>
        <v>Nem rövidtávú a feladat.</v>
      </c>
      <c r="BG220" s="5">
        <f t="shared" si="208"/>
        <v>1</v>
      </c>
      <c r="BH220" s="5">
        <f t="shared" si="209"/>
        <v>1</v>
      </c>
      <c r="BI220" s="5">
        <f t="shared" si="210"/>
        <v>1</v>
      </c>
      <c r="BJ220" s="5">
        <f t="shared" si="211"/>
        <v>1</v>
      </c>
      <c r="BK220" s="5">
        <f t="shared" si="212"/>
        <v>1</v>
      </c>
      <c r="BL220" s="4" t="str">
        <f t="shared" si="213"/>
        <v>Forráshiányos a feladat!</v>
      </c>
      <c r="BM220" s="5">
        <f t="shared" si="214"/>
        <v>0</v>
      </c>
      <c r="BN220" s="5">
        <f t="shared" si="215"/>
        <v>1</v>
      </c>
      <c r="BO220" s="5">
        <f t="shared" si="216"/>
        <v>0</v>
      </c>
      <c r="BP220" s="5">
        <f t="shared" si="217"/>
        <v>0</v>
      </c>
      <c r="BQ220" s="5">
        <f t="shared" si="218"/>
        <v>0</v>
      </c>
      <c r="BR220" s="9">
        <f t="shared" si="219"/>
        <v>0</v>
      </c>
      <c r="BS220" s="5">
        <f t="shared" si="220"/>
        <v>0</v>
      </c>
      <c r="BT220" s="5">
        <f t="shared" si="221"/>
        <v>0</v>
      </c>
      <c r="BU220" s="5">
        <f t="shared" si="222"/>
        <v>1</v>
      </c>
      <c r="BV220" s="5">
        <f t="shared" si="223"/>
        <v>1</v>
      </c>
      <c r="BW220" s="5">
        <f t="shared" si="224"/>
        <v>1</v>
      </c>
      <c r="BX220" s="5">
        <f t="shared" si="225"/>
        <v>1</v>
      </c>
      <c r="BY220" s="5">
        <f t="shared" si="226"/>
        <v>1</v>
      </c>
      <c r="BZ220" s="5">
        <f t="shared" si="227"/>
        <v>1</v>
      </c>
      <c r="CA220" s="5">
        <f t="shared" si="228"/>
        <v>1</v>
      </c>
      <c r="CB220" s="5">
        <f t="shared" si="229"/>
        <v>1</v>
      </c>
      <c r="CC220" s="5">
        <f t="shared" si="230"/>
        <v>1</v>
      </c>
      <c r="CD220" s="5" t="str">
        <f t="shared" si="231"/>
        <v>?</v>
      </c>
      <c r="CE220" s="4" t="str">
        <f t="shared" si="232"/>
        <v>Kitöltés rendben!</v>
      </c>
      <c r="CF220" s="5">
        <f t="shared" si="233"/>
        <v>1</v>
      </c>
      <c r="CG220" s="5">
        <f t="shared" si="234"/>
        <v>0</v>
      </c>
      <c r="CH220" s="5">
        <f t="shared" si="235"/>
        <v>1</v>
      </c>
    </row>
    <row r="221" spans="1:86" s="2" customFormat="1" ht="30" hidden="1" x14ac:dyDescent="0.25">
      <c r="A221" s="1" t="str">
        <f t="shared" si="195"/>
        <v>Kitöltés rendben!</v>
      </c>
      <c r="B221" s="184">
        <v>2</v>
      </c>
      <c r="C221" s="183" t="s">
        <v>101</v>
      </c>
      <c r="D221" s="185" t="s">
        <v>450</v>
      </c>
      <c r="E221" s="185" t="s">
        <v>413</v>
      </c>
      <c r="F221" s="186" t="str">
        <f>VLOOKUP($G221,Összesítő!$B:$F,2,FALSE)</f>
        <v>21-14997-1-001-00-15</v>
      </c>
      <c r="G221" s="183" t="s">
        <v>294</v>
      </c>
      <c r="H221" s="186" t="str">
        <f>AY221&amp;"_"&amp;AW221&amp;"_FIV_"&amp;LEFT(Előlap!$B$6,4)</f>
        <v>4211_218_FIV_2026</v>
      </c>
      <c r="I221" s="186" t="str">
        <f>VLOOKUP($G221,Összesítő!$B:$F,5,FALSE)</f>
        <v>Hegyháthodász</v>
      </c>
      <c r="J221" s="186" t="str">
        <f>VLOOKUP($G221,Összesítő!$B:$F,4,FALSE)</f>
        <v>Hegyháthodász Községi Önkormányzat</v>
      </c>
      <c r="K221" s="7">
        <f t="shared" si="196"/>
        <v>5000</v>
      </c>
      <c r="L221" s="184">
        <v>2028</v>
      </c>
      <c r="M221" s="184">
        <v>2036</v>
      </c>
      <c r="N221" s="13">
        <v>0</v>
      </c>
      <c r="O221" s="8">
        <v>5000</v>
      </c>
      <c r="P221" s="8">
        <v>0</v>
      </c>
      <c r="R221" s="8">
        <v>0</v>
      </c>
      <c r="S221" s="8">
        <v>0</v>
      </c>
      <c r="T221" s="8">
        <v>0</v>
      </c>
      <c r="U221" s="8">
        <v>0</v>
      </c>
      <c r="V221" s="8">
        <v>0</v>
      </c>
      <c r="W221" s="8">
        <v>0</v>
      </c>
      <c r="X221" s="8">
        <v>0</v>
      </c>
      <c r="Y221" s="8">
        <v>0</v>
      </c>
      <c r="Z221" s="8">
        <v>0</v>
      </c>
      <c r="AA221" s="8">
        <v>0</v>
      </c>
      <c r="AB221" s="8">
        <v>0</v>
      </c>
      <c r="AC221" s="7">
        <f t="shared" si="197"/>
        <v>0</v>
      </c>
      <c r="AD221" s="3" t="str">
        <f t="shared" si="198"/>
        <v>Nem rövidtávú a feladat.</v>
      </c>
      <c r="AF221" s="8">
        <v>100</v>
      </c>
      <c r="AG221" s="8">
        <v>0</v>
      </c>
      <c r="AH221" s="8">
        <v>0</v>
      </c>
      <c r="AI221" s="8">
        <v>0</v>
      </c>
      <c r="AJ221" s="8">
        <v>0</v>
      </c>
      <c r="AK221" s="8">
        <v>0</v>
      </c>
      <c r="AL221" s="8">
        <v>0</v>
      </c>
      <c r="AM221" s="8">
        <v>0</v>
      </c>
      <c r="AN221" s="8">
        <v>0</v>
      </c>
      <c r="AO221" s="8">
        <v>0</v>
      </c>
      <c r="AP221" s="8">
        <v>0</v>
      </c>
      <c r="AQ221" s="7">
        <f t="shared" si="199"/>
        <v>100</v>
      </c>
      <c r="AR221" s="183" t="s">
        <v>415</v>
      </c>
      <c r="AS221" s="3" t="str">
        <f t="shared" si="200"/>
        <v>Forráshiányos a feladat!</v>
      </c>
      <c r="AU221" s="185"/>
      <c r="AV221" s="185" t="s">
        <v>133</v>
      </c>
      <c r="AW221" s="186">
        <f>COUNTA($G$3:G221)</f>
        <v>218</v>
      </c>
      <c r="AY221" s="9">
        <f>VLOOKUP($G221,Összesítő!$B:$F,3,FALSE)</f>
        <v>4211</v>
      </c>
      <c r="AZ221" s="9">
        <f t="shared" si="201"/>
        <v>0</v>
      </c>
      <c r="BA221" s="5">
        <f t="shared" si="202"/>
        <v>1</v>
      </c>
      <c r="BB221" s="5" t="str">
        <f t="shared" si="203"/>
        <v>H</v>
      </c>
      <c r="BC221" s="5">
        <f t="shared" si="204"/>
        <v>0</v>
      </c>
      <c r="BD221" s="5">
        <f t="shared" si="205"/>
        <v>0</v>
      </c>
      <c r="BE221" s="5">
        <f t="shared" si="206"/>
        <v>0</v>
      </c>
      <c r="BF221" s="9" t="str">
        <f t="shared" si="207"/>
        <v>Nem rövidtávú a feladat.</v>
      </c>
      <c r="BG221" s="5">
        <f t="shared" si="208"/>
        <v>1</v>
      </c>
      <c r="BH221" s="5">
        <f t="shared" si="209"/>
        <v>1</v>
      </c>
      <c r="BI221" s="5">
        <f t="shared" si="210"/>
        <v>1</v>
      </c>
      <c r="BJ221" s="5">
        <f t="shared" si="211"/>
        <v>1</v>
      </c>
      <c r="BK221" s="5">
        <f t="shared" si="212"/>
        <v>1</v>
      </c>
      <c r="BL221" s="4" t="str">
        <f t="shared" si="213"/>
        <v>Forráshiányos a feladat!</v>
      </c>
      <c r="BM221" s="5">
        <f t="shared" si="214"/>
        <v>0</v>
      </c>
      <c r="BN221" s="5">
        <f t="shared" si="215"/>
        <v>1</v>
      </c>
      <c r="BO221" s="5">
        <f t="shared" si="216"/>
        <v>0</v>
      </c>
      <c r="BP221" s="5">
        <f t="shared" si="217"/>
        <v>0</v>
      </c>
      <c r="BQ221" s="5">
        <f t="shared" si="218"/>
        <v>0</v>
      </c>
      <c r="BR221" s="9">
        <f t="shared" si="219"/>
        <v>0</v>
      </c>
      <c r="BS221" s="5">
        <f t="shared" si="220"/>
        <v>0</v>
      </c>
      <c r="BT221" s="5">
        <f t="shared" si="221"/>
        <v>0</v>
      </c>
      <c r="BU221" s="5">
        <f t="shared" si="222"/>
        <v>1</v>
      </c>
      <c r="BV221" s="5">
        <f t="shared" si="223"/>
        <v>1</v>
      </c>
      <c r="BW221" s="5">
        <f t="shared" si="224"/>
        <v>1</v>
      </c>
      <c r="BX221" s="5">
        <f t="shared" si="225"/>
        <v>1</v>
      </c>
      <c r="BY221" s="5">
        <f t="shared" si="226"/>
        <v>1</v>
      </c>
      <c r="BZ221" s="5">
        <f t="shared" si="227"/>
        <v>1</v>
      </c>
      <c r="CA221" s="5">
        <f t="shared" si="228"/>
        <v>1</v>
      </c>
      <c r="CB221" s="5">
        <f t="shared" si="229"/>
        <v>1</v>
      </c>
      <c r="CC221" s="5">
        <f t="shared" si="230"/>
        <v>1</v>
      </c>
      <c r="CD221" s="5" t="str">
        <f t="shared" si="231"/>
        <v>?</v>
      </c>
      <c r="CE221" s="4" t="str">
        <f t="shared" si="232"/>
        <v>Kitöltés rendben!</v>
      </c>
      <c r="CF221" s="5">
        <f t="shared" si="233"/>
        <v>1</v>
      </c>
      <c r="CG221" s="5">
        <f t="shared" si="234"/>
        <v>0</v>
      </c>
      <c r="CH221" s="5">
        <f t="shared" si="235"/>
        <v>1</v>
      </c>
    </row>
    <row r="222" spans="1:86" s="2" customFormat="1" ht="31.5" hidden="1" x14ac:dyDescent="0.25">
      <c r="A222" s="1" t="str">
        <f t="shared" si="195"/>
        <v>Kitöltés rendben!</v>
      </c>
      <c r="B222" s="184">
        <v>1</v>
      </c>
      <c r="C222" s="183" t="s">
        <v>438</v>
      </c>
      <c r="D222" s="185" t="s">
        <v>435</v>
      </c>
      <c r="E222" s="185" t="s">
        <v>413</v>
      </c>
      <c r="F222" s="186" t="str">
        <f>VLOOKUP($G222,Összesítő!$B:$F,2,FALSE)</f>
        <v>21-14997-1-001-00-15</v>
      </c>
      <c r="G222" s="183" t="s">
        <v>294</v>
      </c>
      <c r="H222" s="186" t="str">
        <f>AY222&amp;"_"&amp;AW222&amp;"_FIV_"&amp;LEFT(Előlap!$B$6,4)</f>
        <v>4211_219_FIV_2026</v>
      </c>
      <c r="I222" s="186" t="str">
        <f>VLOOKUP($G222,Összesítő!$B:$F,5,FALSE)</f>
        <v>Hegyháthodász</v>
      </c>
      <c r="J222" s="186" t="str">
        <f>VLOOKUP($G222,Összesítő!$B:$F,4,FALSE)</f>
        <v>Hegyháthodász Községi Önkormányzat</v>
      </c>
      <c r="K222" s="7">
        <f t="shared" si="196"/>
        <v>156</v>
      </c>
      <c r="L222" s="184">
        <v>2027</v>
      </c>
      <c r="M222" s="184">
        <v>2027</v>
      </c>
      <c r="N222" s="13">
        <v>156</v>
      </c>
      <c r="O222" s="8">
        <v>0</v>
      </c>
      <c r="P222" s="8">
        <v>0</v>
      </c>
      <c r="R222" s="8">
        <v>156</v>
      </c>
      <c r="S222" s="8">
        <v>0</v>
      </c>
      <c r="T222" s="8">
        <v>0</v>
      </c>
      <c r="U222" s="8">
        <v>0</v>
      </c>
      <c r="V222" s="8">
        <v>0</v>
      </c>
      <c r="W222" s="8">
        <v>0</v>
      </c>
      <c r="X222" s="8">
        <v>0</v>
      </c>
      <c r="Y222" s="8">
        <v>0</v>
      </c>
      <c r="Z222" s="8">
        <v>0</v>
      </c>
      <c r="AA222" s="8">
        <v>0</v>
      </c>
      <c r="AB222" s="8">
        <v>0</v>
      </c>
      <c r="AC222" s="7">
        <f t="shared" si="197"/>
        <v>156</v>
      </c>
      <c r="AD222" s="3" t="str">
        <f t="shared" si="198"/>
        <v>A forrás egyenlő a költséggel (I.ütem).</v>
      </c>
      <c r="AF222" s="8">
        <v>0</v>
      </c>
      <c r="AG222" s="8">
        <v>0</v>
      </c>
      <c r="AH222" s="8">
        <v>0</v>
      </c>
      <c r="AI222" s="8">
        <v>0</v>
      </c>
      <c r="AJ222" s="8">
        <v>0</v>
      </c>
      <c r="AK222" s="8">
        <v>0</v>
      </c>
      <c r="AL222" s="8">
        <v>0</v>
      </c>
      <c r="AM222" s="8">
        <v>0</v>
      </c>
      <c r="AN222" s="8">
        <v>0</v>
      </c>
      <c r="AO222" s="8">
        <v>0</v>
      </c>
      <c r="AP222" s="8">
        <v>0</v>
      </c>
      <c r="AQ222" s="7">
        <f t="shared" si="199"/>
        <v>0</v>
      </c>
      <c r="AR222" s="183" t="s">
        <v>415</v>
      </c>
      <c r="AS222" s="3" t="str">
        <f t="shared" si="200"/>
        <v>Nem hosszútávú a feladat.</v>
      </c>
      <c r="AU222" s="185"/>
      <c r="AV222" s="185" t="s">
        <v>133</v>
      </c>
      <c r="AW222" s="186">
        <f>COUNTA($G$3:G222)</f>
        <v>219</v>
      </c>
      <c r="AY222" s="9">
        <f>VLOOKUP($G222,Összesítő!$B:$F,3,FALSE)</f>
        <v>4211</v>
      </c>
      <c r="AZ222" s="9">
        <f t="shared" si="201"/>
        <v>0</v>
      </c>
      <c r="BA222" s="5">
        <f t="shared" si="202"/>
        <v>1</v>
      </c>
      <c r="BB222" s="5" t="str">
        <f t="shared" si="203"/>
        <v>R</v>
      </c>
      <c r="BC222" s="5">
        <f t="shared" si="204"/>
        <v>1</v>
      </c>
      <c r="BD222" s="5">
        <f t="shared" si="205"/>
        <v>0</v>
      </c>
      <c r="BE222" s="5">
        <f t="shared" si="206"/>
        <v>0</v>
      </c>
      <c r="BF222" s="9" t="str">
        <f t="shared" si="207"/>
        <v>A forrás egyenlő a költséggel (I.ütem).</v>
      </c>
      <c r="BG222" s="5">
        <f t="shared" si="208"/>
        <v>1</v>
      </c>
      <c r="BH222" s="5">
        <f t="shared" si="209"/>
        <v>1</v>
      </c>
      <c r="BI222" s="5">
        <f t="shared" si="210"/>
        <v>0</v>
      </c>
      <c r="BJ222" s="5">
        <f t="shared" si="211"/>
        <v>1</v>
      </c>
      <c r="BK222" s="5">
        <f t="shared" si="212"/>
        <v>1</v>
      </c>
      <c r="BL222" s="4" t="str">
        <f t="shared" si="213"/>
        <v>Nem hosszútávú a feladat.</v>
      </c>
      <c r="BM222" s="5">
        <f t="shared" si="214"/>
        <v>1</v>
      </c>
      <c r="BN222" s="5">
        <f t="shared" si="215"/>
        <v>0</v>
      </c>
      <c r="BO222" s="5">
        <f t="shared" si="216"/>
        <v>0</v>
      </c>
      <c r="BP222" s="5">
        <f t="shared" si="217"/>
        <v>0</v>
      </c>
      <c r="BQ222" s="5">
        <f t="shared" si="218"/>
        <v>0</v>
      </c>
      <c r="BR222" s="9" t="str">
        <f t="shared" si="219"/>
        <v>Nincs hosszútávú terv!</v>
      </c>
      <c r="BS222" s="5">
        <f t="shared" si="220"/>
        <v>0</v>
      </c>
      <c r="BT222" s="5">
        <f t="shared" si="221"/>
        <v>0</v>
      </c>
      <c r="BU222" s="5">
        <f t="shared" si="222"/>
        <v>1</v>
      </c>
      <c r="BV222" s="5">
        <f t="shared" si="223"/>
        <v>1</v>
      </c>
      <c r="BW222" s="5">
        <f t="shared" si="224"/>
        <v>1</v>
      </c>
      <c r="BX222" s="5">
        <f t="shared" si="225"/>
        <v>1</v>
      </c>
      <c r="BY222" s="5">
        <f t="shared" si="226"/>
        <v>1</v>
      </c>
      <c r="BZ222" s="5">
        <f t="shared" si="227"/>
        <v>1</v>
      </c>
      <c r="CA222" s="5">
        <f t="shared" si="228"/>
        <v>1</v>
      </c>
      <c r="CB222" s="5">
        <f t="shared" si="229"/>
        <v>1</v>
      </c>
      <c r="CC222" s="5">
        <f t="shared" si="230"/>
        <v>1</v>
      </c>
      <c r="CD222" s="5" t="str">
        <f t="shared" si="231"/>
        <v>?</v>
      </c>
      <c r="CE222" s="4" t="str">
        <f t="shared" si="232"/>
        <v>Kitöltés rendben!</v>
      </c>
      <c r="CF222" s="5">
        <f t="shared" si="233"/>
        <v>1</v>
      </c>
      <c r="CG222" s="5">
        <f t="shared" si="234"/>
        <v>1</v>
      </c>
      <c r="CH222" s="5">
        <f t="shared" si="235"/>
        <v>0</v>
      </c>
    </row>
    <row r="223" spans="1:86" s="2" customFormat="1" ht="31.5" hidden="1" x14ac:dyDescent="0.25">
      <c r="A223" s="1" t="str">
        <f t="shared" ref="A223" si="263">IF($G223="","Nincs VKR kiválasztva!",CE223)</f>
        <v>Kitöltés rendben!</v>
      </c>
      <c r="B223" s="207">
        <v>1</v>
      </c>
      <c r="C223" s="206" t="s">
        <v>112</v>
      </c>
      <c r="D223" s="208" t="s">
        <v>456</v>
      </c>
      <c r="E223" s="208" t="s">
        <v>413</v>
      </c>
      <c r="F223" s="209" t="str">
        <f>VLOOKUP($G223,Összesítő!$B:$F,2,FALSE)</f>
        <v>21-14997-1-001-00-15</v>
      </c>
      <c r="G223" s="206" t="s">
        <v>294</v>
      </c>
      <c r="H223" s="209" t="str">
        <f>AY223&amp;"_"&amp;AW223&amp;"_FIV_"&amp;LEFT(Előlap!$B$6,4)</f>
        <v>4211_220_FIV_2026</v>
      </c>
      <c r="I223" s="209" t="str">
        <f>VLOOKUP($G223,Összesítő!$B:$F,5,FALSE)</f>
        <v>Hegyháthodász</v>
      </c>
      <c r="J223" s="209" t="str">
        <f>VLOOKUP($G223,Összesítő!$B:$F,4,FALSE)</f>
        <v>Hegyháthodász Községi Önkormányzat</v>
      </c>
      <c r="K223" s="7">
        <f t="shared" ref="K223" si="264">N223+O223</f>
        <v>0</v>
      </c>
      <c r="L223" s="207">
        <v>2027</v>
      </c>
      <c r="M223" s="207">
        <v>2027</v>
      </c>
      <c r="N223" s="13">
        <v>0</v>
      </c>
      <c r="O223" s="8">
        <v>0</v>
      </c>
      <c r="P223" s="8">
        <v>0</v>
      </c>
      <c r="R223" s="8">
        <v>0</v>
      </c>
      <c r="S223" s="8">
        <v>0</v>
      </c>
      <c r="T223" s="8">
        <v>0</v>
      </c>
      <c r="U223" s="8">
        <v>0</v>
      </c>
      <c r="V223" s="8">
        <v>0</v>
      </c>
      <c r="W223" s="8">
        <v>0</v>
      </c>
      <c r="X223" s="8">
        <v>0</v>
      </c>
      <c r="Y223" s="8">
        <v>0</v>
      </c>
      <c r="Z223" s="8">
        <v>0</v>
      </c>
      <c r="AA223" s="8">
        <v>0</v>
      </c>
      <c r="AB223" s="8">
        <v>0</v>
      </c>
      <c r="AC223" s="7">
        <f t="shared" ref="AC223" si="265">SUM(R223:AB223)</f>
        <v>0</v>
      </c>
      <c r="AD223" s="3" t="str">
        <f t="shared" ref="AD223" si="266">IF($G223="","Nincs VKR kiválasztva!",IF(BA223=0,"Hiányos kitöltés!",BF223))</f>
        <v>A forrás egyenlő a költséggel (I.ütem).</v>
      </c>
      <c r="AF223" s="8">
        <v>0</v>
      </c>
      <c r="AG223" s="8">
        <v>0</v>
      </c>
      <c r="AH223" s="8">
        <v>0</v>
      </c>
      <c r="AI223" s="8">
        <v>0</v>
      </c>
      <c r="AJ223" s="8">
        <v>0</v>
      </c>
      <c r="AK223" s="8">
        <v>0</v>
      </c>
      <c r="AL223" s="8">
        <v>0</v>
      </c>
      <c r="AM223" s="8">
        <v>0</v>
      </c>
      <c r="AN223" s="8">
        <v>0</v>
      </c>
      <c r="AO223" s="8">
        <v>0</v>
      </c>
      <c r="AP223" s="8">
        <v>0</v>
      </c>
      <c r="AQ223" s="7">
        <f t="shared" ref="AQ223" si="267">SUM(AF223:AP223)</f>
        <v>0</v>
      </c>
      <c r="AR223" s="206" t="s">
        <v>415</v>
      </c>
      <c r="AS223" s="3" t="str">
        <f t="shared" si="200"/>
        <v>Nem hosszútávú a feladat.</v>
      </c>
      <c r="AU223" s="208" t="s">
        <v>478</v>
      </c>
      <c r="AV223" s="208" t="s">
        <v>133</v>
      </c>
      <c r="AW223" s="209">
        <f>COUNTA($G$3:G223)</f>
        <v>220</v>
      </c>
      <c r="AY223" s="9">
        <f>VLOOKUP($G223,Összesítő!$B:$F,3,FALSE)</f>
        <v>4211</v>
      </c>
      <c r="AZ223" s="9">
        <f t="shared" si="201"/>
        <v>39</v>
      </c>
      <c r="BA223" s="5">
        <f t="shared" si="202"/>
        <v>1</v>
      </c>
      <c r="BB223" s="5" t="str">
        <f t="shared" si="203"/>
        <v>R</v>
      </c>
      <c r="BC223" s="5">
        <f t="shared" ref="BC223" si="268">IF(OR(BB223="R",BB223="RH"),1,0)</f>
        <v>1</v>
      </c>
      <c r="BD223" s="5">
        <f t="shared" si="205"/>
        <v>0</v>
      </c>
      <c r="BE223" s="5">
        <f t="shared" si="206"/>
        <v>0</v>
      </c>
      <c r="BF223" s="9" t="str">
        <f t="shared" si="207"/>
        <v>A forrás egyenlő a költséggel (I.ütem).</v>
      </c>
      <c r="BG223" s="5">
        <f t="shared" si="208"/>
        <v>1</v>
      </c>
      <c r="BH223" s="5">
        <f t="shared" si="209"/>
        <v>1</v>
      </c>
      <c r="BI223" s="5">
        <f t="shared" si="210"/>
        <v>0</v>
      </c>
      <c r="BJ223" s="5">
        <f t="shared" si="211"/>
        <v>1</v>
      </c>
      <c r="BK223" s="5">
        <f t="shared" ref="BK223" si="269">IF(AND($BJ223=1,$O223=$AQ223),1,IF(AND($BJ223=1,$O223&gt;$AQ223,AR223="igen"),1,0))</f>
        <v>1</v>
      </c>
      <c r="BL223" s="4" t="str">
        <f t="shared" si="213"/>
        <v>Nem hosszútávú a feladat.</v>
      </c>
      <c r="BM223" s="5">
        <f t="shared" si="214"/>
        <v>1</v>
      </c>
      <c r="BN223" s="5">
        <f t="shared" si="215"/>
        <v>0</v>
      </c>
      <c r="BO223" s="5">
        <f t="shared" si="216"/>
        <v>1</v>
      </c>
      <c r="BP223" s="5">
        <f t="shared" si="217"/>
        <v>0</v>
      </c>
      <c r="BQ223" s="5">
        <f t="shared" si="218"/>
        <v>1</v>
      </c>
      <c r="BR223" s="9" t="str">
        <f t="shared" si="219"/>
        <v>Nincs hosszútávú terv!</v>
      </c>
      <c r="BS223" s="5">
        <f t="shared" si="220"/>
        <v>1</v>
      </c>
      <c r="BT223" s="5">
        <f t="shared" si="221"/>
        <v>0</v>
      </c>
      <c r="BU223" s="5">
        <f t="shared" si="222"/>
        <v>1</v>
      </c>
      <c r="BV223" s="5">
        <f t="shared" si="223"/>
        <v>1</v>
      </c>
      <c r="BW223" s="5">
        <f t="shared" si="224"/>
        <v>1</v>
      </c>
      <c r="BX223" s="5">
        <f t="shared" si="225"/>
        <v>1</v>
      </c>
      <c r="BY223" s="5">
        <f t="shared" si="226"/>
        <v>1</v>
      </c>
      <c r="BZ223" s="5">
        <f t="shared" si="227"/>
        <v>1</v>
      </c>
      <c r="CA223" s="5">
        <f t="shared" si="228"/>
        <v>1</v>
      </c>
      <c r="CB223" s="5">
        <f t="shared" si="229"/>
        <v>1</v>
      </c>
      <c r="CC223" s="5">
        <f t="shared" si="230"/>
        <v>1</v>
      </c>
      <c r="CD223" s="5" t="str">
        <f t="shared" si="231"/>
        <v>?</v>
      </c>
      <c r="CE223" s="4" t="str">
        <f t="shared" ref="CE223" si="270">IF($BA223=0,$CD223,IF($BG223=0,"I. ütem forrása nincs kitöltve!",IF($BJ223=0,"II. ütem forrása nincs kitöltve!",IF($BD223=1,"Költségek üteme nem megfelelő (az időtartam és a költség üteme eltér)!",IF(AND(BH223=0,$BA223=1,$BJ223=1,$BD223=1),"Kötelező cellák kitöltve, de az I. ütem forrása hibás!",IF(AND(BJ223=0,$BA223=1,$BJ223=1,$BD223=1),"Kötelező cellák kitöltve, de a II. ütem forrása hibás!",IF(AND($BO223=1,$AZ223&lt;30),"Nullás a rövidtávú feladat és rövid (hiányzik) a hozzá tartozó indoklás!",IF(AND($BP223=1,$AZ223&lt;30),"Nullás a hosszútávú feladat és rövid (hiányzik) a hozzá tartozó indoklás!",IF(AND(BN223=1,C223="2011_RENDKÍVÜLI"),"II. ütemre nem tervezhet Rendkívüli feladatot!",IF(BH223=0,AD223,IF(BK223=0,AS223,IF(AND(BC223=1,$P223&gt;$N223),"EM rendelet 2. melléklet terhére elszámolt költség nem lehet nagyobb az I. ütemre tervezett tényleges költségnél!",IF($AC223&gt;$N223,"Többlet forrást jelölt meg az I. ütemnél! A forrás ne legyen több a költségnél.",IF($AQ223&gt;$O223,"Többlet forrást jelölt meg a II. ütemnél! A forrás ne legyen több a költségnél.","Kitöltés rendben!"))))))))))))))</f>
        <v>Kitöltés rendben!</v>
      </c>
      <c r="CF223" s="5">
        <f t="shared" ref="CF223" si="271">IF(A223="Kitöltés rendben!",1,0)</f>
        <v>1</v>
      </c>
      <c r="CG223" s="5">
        <f t="shared" si="234"/>
        <v>1</v>
      </c>
      <c r="CH223" s="5">
        <f t="shared" si="235"/>
        <v>0</v>
      </c>
    </row>
    <row r="224" spans="1:86" s="2" customFormat="1" ht="45" hidden="1" x14ac:dyDescent="0.25">
      <c r="A224" s="1" t="str">
        <f t="shared" si="195"/>
        <v>Kitöltés rendben!</v>
      </c>
      <c r="B224" s="184">
        <v>2</v>
      </c>
      <c r="C224" s="183" t="s">
        <v>86</v>
      </c>
      <c r="D224" s="185" t="s">
        <v>414</v>
      </c>
      <c r="E224" s="185" t="s">
        <v>413</v>
      </c>
      <c r="F224" s="186" t="str">
        <f>VLOOKUP($G224,Összesítő!$B:$F,2,FALSE)</f>
        <v>21-26620-1-002-00-14</v>
      </c>
      <c r="G224" s="183" t="s">
        <v>346</v>
      </c>
      <c r="H224" s="186" t="str">
        <f>AY224&amp;"_"&amp;AW224&amp;"_FIV_"&amp;LEFT(Előlap!$B$6,4)</f>
        <v>4223_221_FIV_2026</v>
      </c>
      <c r="I224" s="186" t="str">
        <f>VLOOKUP($G224,Összesítő!$B:$F,5,FALSE)</f>
        <v>Katafa, Nádasd</v>
      </c>
      <c r="J224" s="186" t="str">
        <f>VLOOKUP($G224,Összesítő!$B:$F,4,FALSE)</f>
        <v>Katafa Községi Önkormányzat, Nádasd Községi Önkormányzat</v>
      </c>
      <c r="K224" s="7">
        <f t="shared" si="196"/>
        <v>15000</v>
      </c>
      <c r="L224" s="184">
        <v>2032</v>
      </c>
      <c r="M224" s="184">
        <v>2036</v>
      </c>
      <c r="N224" s="13">
        <v>0</v>
      </c>
      <c r="O224" s="8">
        <v>15000</v>
      </c>
      <c r="P224" s="8">
        <v>0</v>
      </c>
      <c r="R224" s="8">
        <v>0</v>
      </c>
      <c r="S224" s="8">
        <v>0</v>
      </c>
      <c r="T224" s="8">
        <v>0</v>
      </c>
      <c r="U224" s="8">
        <v>0</v>
      </c>
      <c r="V224" s="8">
        <v>0</v>
      </c>
      <c r="W224" s="8">
        <v>0</v>
      </c>
      <c r="X224" s="8">
        <v>0</v>
      </c>
      <c r="Y224" s="8">
        <v>0</v>
      </c>
      <c r="Z224" s="8">
        <v>0</v>
      </c>
      <c r="AA224" s="8">
        <v>0</v>
      </c>
      <c r="AB224" s="8">
        <v>0</v>
      </c>
      <c r="AC224" s="7">
        <f t="shared" si="197"/>
        <v>0</v>
      </c>
      <c r="AD224" s="3" t="str">
        <f t="shared" si="198"/>
        <v>Nem rövidtávú a feladat.</v>
      </c>
      <c r="AF224" s="8">
        <v>3000</v>
      </c>
      <c r="AG224" s="8">
        <v>0</v>
      </c>
      <c r="AH224" s="8">
        <v>0</v>
      </c>
      <c r="AI224" s="8">
        <v>0</v>
      </c>
      <c r="AJ224" s="8">
        <v>0</v>
      </c>
      <c r="AK224" s="8">
        <v>0</v>
      </c>
      <c r="AL224" s="8">
        <v>0</v>
      </c>
      <c r="AM224" s="8">
        <v>0</v>
      </c>
      <c r="AN224" s="8">
        <v>0</v>
      </c>
      <c r="AO224" s="8">
        <v>0</v>
      </c>
      <c r="AP224" s="8">
        <v>0</v>
      </c>
      <c r="AQ224" s="7">
        <f t="shared" si="199"/>
        <v>3000</v>
      </c>
      <c r="AR224" s="183" t="s">
        <v>415</v>
      </c>
      <c r="AS224" s="3" t="str">
        <f t="shared" si="200"/>
        <v>Forráshiányos a feladat!</v>
      </c>
      <c r="AU224" s="185"/>
      <c r="AV224" s="185" t="s">
        <v>133</v>
      </c>
      <c r="AW224" s="186">
        <f>COUNTA($G$3:G224)</f>
        <v>221</v>
      </c>
      <c r="AY224" s="9">
        <f>VLOOKUP($G224,Összesítő!$B:$F,3,FALSE)</f>
        <v>4223</v>
      </c>
      <c r="AZ224" s="9">
        <f t="shared" si="201"/>
        <v>0</v>
      </c>
      <c r="BA224" s="5">
        <f t="shared" si="202"/>
        <v>1</v>
      </c>
      <c r="BB224" s="5" t="str">
        <f t="shared" si="203"/>
        <v>H</v>
      </c>
      <c r="BC224" s="5">
        <f t="shared" si="204"/>
        <v>0</v>
      </c>
      <c r="BD224" s="5">
        <f t="shared" si="205"/>
        <v>0</v>
      </c>
      <c r="BE224" s="5">
        <f t="shared" si="206"/>
        <v>0</v>
      </c>
      <c r="BF224" s="9" t="str">
        <f t="shared" si="207"/>
        <v>Nem rövidtávú a feladat.</v>
      </c>
      <c r="BG224" s="5">
        <f t="shared" si="208"/>
        <v>1</v>
      </c>
      <c r="BH224" s="5">
        <f t="shared" si="209"/>
        <v>1</v>
      </c>
      <c r="BI224" s="5">
        <f t="shared" si="210"/>
        <v>1</v>
      </c>
      <c r="BJ224" s="5">
        <f t="shared" si="211"/>
        <v>1</v>
      </c>
      <c r="BK224" s="5">
        <f t="shared" si="212"/>
        <v>1</v>
      </c>
      <c r="BL224" s="4" t="str">
        <f t="shared" si="213"/>
        <v>Forráshiányos a feladat!</v>
      </c>
      <c r="BM224" s="5">
        <f t="shared" si="214"/>
        <v>0</v>
      </c>
      <c r="BN224" s="5">
        <f t="shared" si="215"/>
        <v>1</v>
      </c>
      <c r="BO224" s="5">
        <f t="shared" si="216"/>
        <v>0</v>
      </c>
      <c r="BP224" s="5">
        <f t="shared" si="217"/>
        <v>0</v>
      </c>
      <c r="BQ224" s="5">
        <f t="shared" si="218"/>
        <v>0</v>
      </c>
      <c r="BR224" s="9">
        <f t="shared" si="219"/>
        <v>0</v>
      </c>
      <c r="BS224" s="5">
        <f t="shared" si="220"/>
        <v>0</v>
      </c>
      <c r="BT224" s="5">
        <f t="shared" si="221"/>
        <v>0</v>
      </c>
      <c r="BU224" s="5">
        <f t="shared" si="222"/>
        <v>1</v>
      </c>
      <c r="BV224" s="5">
        <f t="shared" si="223"/>
        <v>1</v>
      </c>
      <c r="BW224" s="5">
        <f t="shared" si="224"/>
        <v>1</v>
      </c>
      <c r="BX224" s="5">
        <f t="shared" si="225"/>
        <v>1</v>
      </c>
      <c r="BY224" s="5">
        <f t="shared" si="226"/>
        <v>1</v>
      </c>
      <c r="BZ224" s="5">
        <f t="shared" si="227"/>
        <v>1</v>
      </c>
      <c r="CA224" s="5">
        <f t="shared" si="228"/>
        <v>1</v>
      </c>
      <c r="CB224" s="5">
        <f t="shared" si="229"/>
        <v>1</v>
      </c>
      <c r="CC224" s="5">
        <f t="shared" si="230"/>
        <v>1</v>
      </c>
      <c r="CD224" s="5" t="str">
        <f t="shared" si="231"/>
        <v>?</v>
      </c>
      <c r="CE224" s="4" t="str">
        <f t="shared" si="232"/>
        <v>Kitöltés rendben!</v>
      </c>
      <c r="CF224" s="5">
        <f t="shared" si="233"/>
        <v>1</v>
      </c>
      <c r="CG224" s="5">
        <f t="shared" si="234"/>
        <v>0</v>
      </c>
      <c r="CH224" s="5">
        <f t="shared" si="235"/>
        <v>1</v>
      </c>
    </row>
    <row r="225" spans="1:86" s="2" customFormat="1" ht="45" hidden="1" x14ac:dyDescent="0.25">
      <c r="A225" s="1" t="str">
        <f t="shared" si="195"/>
        <v>Kitöltés rendben!</v>
      </c>
      <c r="B225" s="184">
        <v>2</v>
      </c>
      <c r="C225" s="183" t="s">
        <v>86</v>
      </c>
      <c r="D225" s="185" t="s">
        <v>440</v>
      </c>
      <c r="E225" s="185" t="s">
        <v>413</v>
      </c>
      <c r="F225" s="186" t="str">
        <f>VLOOKUP($G225,Összesítő!$B:$F,2,FALSE)</f>
        <v>21-26620-1-002-00-14</v>
      </c>
      <c r="G225" s="183" t="s">
        <v>346</v>
      </c>
      <c r="H225" s="186" t="str">
        <f>AY225&amp;"_"&amp;AW225&amp;"_FIV_"&amp;LEFT(Előlap!$B$6,4)</f>
        <v>4223_222_FIV_2026</v>
      </c>
      <c r="I225" s="186" t="str">
        <f>VLOOKUP($G225,Összesítő!$B:$F,5,FALSE)</f>
        <v>Katafa, Nádasd</v>
      </c>
      <c r="J225" s="186" t="str">
        <f>VLOOKUP($G225,Összesítő!$B:$F,4,FALSE)</f>
        <v>Katafa Községi Önkormányzat, Nádasd Községi Önkormányzat</v>
      </c>
      <c r="K225" s="7">
        <f t="shared" si="196"/>
        <v>5000</v>
      </c>
      <c r="L225" s="184">
        <v>2032</v>
      </c>
      <c r="M225" s="184">
        <v>2036</v>
      </c>
      <c r="N225" s="13">
        <v>0</v>
      </c>
      <c r="O225" s="8">
        <v>5000</v>
      </c>
      <c r="P225" s="8">
        <v>0</v>
      </c>
      <c r="R225" s="8">
        <v>0</v>
      </c>
      <c r="S225" s="8">
        <v>0</v>
      </c>
      <c r="T225" s="8">
        <v>0</v>
      </c>
      <c r="U225" s="8">
        <v>0</v>
      </c>
      <c r="V225" s="8">
        <v>0</v>
      </c>
      <c r="W225" s="8">
        <v>0</v>
      </c>
      <c r="X225" s="8">
        <v>0</v>
      </c>
      <c r="Y225" s="8">
        <v>0</v>
      </c>
      <c r="Z225" s="8">
        <v>0</v>
      </c>
      <c r="AA225" s="8">
        <v>0</v>
      </c>
      <c r="AB225" s="8">
        <v>0</v>
      </c>
      <c r="AC225" s="7">
        <f t="shared" si="197"/>
        <v>0</v>
      </c>
      <c r="AD225" s="3" t="str">
        <f t="shared" si="198"/>
        <v>Nem rövidtávú a feladat.</v>
      </c>
      <c r="AF225" s="8">
        <v>1500</v>
      </c>
      <c r="AG225" s="8">
        <v>0</v>
      </c>
      <c r="AH225" s="8">
        <v>0</v>
      </c>
      <c r="AI225" s="8">
        <v>0</v>
      </c>
      <c r="AJ225" s="8">
        <v>0</v>
      </c>
      <c r="AK225" s="8">
        <v>0</v>
      </c>
      <c r="AL225" s="8">
        <v>0</v>
      </c>
      <c r="AM225" s="8">
        <v>0</v>
      </c>
      <c r="AN225" s="8">
        <v>0</v>
      </c>
      <c r="AO225" s="8">
        <v>0</v>
      </c>
      <c r="AP225" s="8">
        <v>0</v>
      </c>
      <c r="AQ225" s="7">
        <f t="shared" si="199"/>
        <v>1500</v>
      </c>
      <c r="AR225" s="183" t="s">
        <v>415</v>
      </c>
      <c r="AS225" s="3" t="str">
        <f t="shared" si="200"/>
        <v>Forráshiányos a feladat!</v>
      </c>
      <c r="AU225" s="185"/>
      <c r="AV225" s="185" t="s">
        <v>133</v>
      </c>
      <c r="AW225" s="186">
        <f>COUNTA($G$3:G225)</f>
        <v>222</v>
      </c>
      <c r="AY225" s="9">
        <f>VLOOKUP($G225,Összesítő!$B:$F,3,FALSE)</f>
        <v>4223</v>
      </c>
      <c r="AZ225" s="9">
        <f t="shared" si="201"/>
        <v>0</v>
      </c>
      <c r="BA225" s="5">
        <f t="shared" si="202"/>
        <v>1</v>
      </c>
      <c r="BB225" s="5" t="str">
        <f t="shared" si="203"/>
        <v>H</v>
      </c>
      <c r="BC225" s="5">
        <f t="shared" si="204"/>
        <v>0</v>
      </c>
      <c r="BD225" s="5">
        <f t="shared" si="205"/>
        <v>0</v>
      </c>
      <c r="BE225" s="5">
        <f t="shared" si="206"/>
        <v>0</v>
      </c>
      <c r="BF225" s="9" t="str">
        <f t="shared" si="207"/>
        <v>Nem rövidtávú a feladat.</v>
      </c>
      <c r="BG225" s="5">
        <f t="shared" si="208"/>
        <v>1</v>
      </c>
      <c r="BH225" s="5">
        <f t="shared" si="209"/>
        <v>1</v>
      </c>
      <c r="BI225" s="5">
        <f t="shared" si="210"/>
        <v>1</v>
      </c>
      <c r="BJ225" s="5">
        <f t="shared" si="211"/>
        <v>1</v>
      </c>
      <c r="BK225" s="5">
        <f t="shared" si="212"/>
        <v>1</v>
      </c>
      <c r="BL225" s="4" t="str">
        <f t="shared" si="213"/>
        <v>Forráshiányos a feladat!</v>
      </c>
      <c r="BM225" s="5">
        <f t="shared" si="214"/>
        <v>0</v>
      </c>
      <c r="BN225" s="5">
        <f t="shared" si="215"/>
        <v>1</v>
      </c>
      <c r="BO225" s="5">
        <f t="shared" si="216"/>
        <v>0</v>
      </c>
      <c r="BP225" s="5">
        <f t="shared" si="217"/>
        <v>0</v>
      </c>
      <c r="BQ225" s="5">
        <f t="shared" si="218"/>
        <v>0</v>
      </c>
      <c r="BR225" s="9">
        <f t="shared" si="219"/>
        <v>0</v>
      </c>
      <c r="BS225" s="5">
        <f t="shared" si="220"/>
        <v>0</v>
      </c>
      <c r="BT225" s="5">
        <f t="shared" si="221"/>
        <v>0</v>
      </c>
      <c r="BU225" s="5">
        <f t="shared" si="222"/>
        <v>1</v>
      </c>
      <c r="BV225" s="5">
        <f t="shared" si="223"/>
        <v>1</v>
      </c>
      <c r="BW225" s="5">
        <f t="shared" si="224"/>
        <v>1</v>
      </c>
      <c r="BX225" s="5">
        <f t="shared" si="225"/>
        <v>1</v>
      </c>
      <c r="BY225" s="5">
        <f t="shared" si="226"/>
        <v>1</v>
      </c>
      <c r="BZ225" s="5">
        <f t="shared" si="227"/>
        <v>1</v>
      </c>
      <c r="CA225" s="5">
        <f t="shared" si="228"/>
        <v>1</v>
      </c>
      <c r="CB225" s="5">
        <f t="shared" si="229"/>
        <v>1</v>
      </c>
      <c r="CC225" s="5">
        <f t="shared" si="230"/>
        <v>1</v>
      </c>
      <c r="CD225" s="5" t="str">
        <f t="shared" si="231"/>
        <v>?</v>
      </c>
      <c r="CE225" s="4" t="str">
        <f t="shared" si="232"/>
        <v>Kitöltés rendben!</v>
      </c>
      <c r="CF225" s="5">
        <f t="shared" si="233"/>
        <v>1</v>
      </c>
      <c r="CG225" s="5">
        <f t="shared" si="234"/>
        <v>0</v>
      </c>
      <c r="CH225" s="5">
        <f t="shared" si="235"/>
        <v>1</v>
      </c>
    </row>
    <row r="226" spans="1:86" s="2" customFormat="1" ht="45" hidden="1" x14ac:dyDescent="0.25">
      <c r="A226" s="1" t="str">
        <f t="shared" si="195"/>
        <v>Kitöltés rendben!</v>
      </c>
      <c r="B226" s="184">
        <v>2</v>
      </c>
      <c r="C226" s="183" t="s">
        <v>101</v>
      </c>
      <c r="D226" s="185" t="s">
        <v>441</v>
      </c>
      <c r="E226" s="185" t="s">
        <v>413</v>
      </c>
      <c r="F226" s="186" t="str">
        <f>VLOOKUP($G226,Összesítő!$B:$F,2,FALSE)</f>
        <v>21-26620-1-002-00-14</v>
      </c>
      <c r="G226" s="183" t="s">
        <v>346</v>
      </c>
      <c r="H226" s="186" t="str">
        <f>AY226&amp;"_"&amp;AW226&amp;"_FIV_"&amp;LEFT(Előlap!$B$6,4)</f>
        <v>4223_223_FIV_2026</v>
      </c>
      <c r="I226" s="186" t="str">
        <f>VLOOKUP($G226,Összesítő!$B:$F,5,FALSE)</f>
        <v>Katafa, Nádasd</v>
      </c>
      <c r="J226" s="186" t="str">
        <f>VLOOKUP($G226,Összesítő!$B:$F,4,FALSE)</f>
        <v>Katafa Községi Önkormányzat, Nádasd Községi Önkormányzat</v>
      </c>
      <c r="K226" s="7">
        <f t="shared" si="196"/>
        <v>10000</v>
      </c>
      <c r="L226" s="184">
        <v>2032</v>
      </c>
      <c r="M226" s="184">
        <v>2036</v>
      </c>
      <c r="N226" s="13">
        <v>0</v>
      </c>
      <c r="O226" s="8">
        <v>10000</v>
      </c>
      <c r="P226" s="8">
        <v>0</v>
      </c>
      <c r="R226" s="8">
        <v>0</v>
      </c>
      <c r="S226" s="8">
        <v>0</v>
      </c>
      <c r="T226" s="8">
        <v>0</v>
      </c>
      <c r="U226" s="8">
        <v>0</v>
      </c>
      <c r="V226" s="8">
        <v>0</v>
      </c>
      <c r="W226" s="8">
        <v>0</v>
      </c>
      <c r="X226" s="8">
        <v>0</v>
      </c>
      <c r="Y226" s="8">
        <v>0</v>
      </c>
      <c r="Z226" s="8">
        <v>0</v>
      </c>
      <c r="AA226" s="8">
        <v>0</v>
      </c>
      <c r="AB226" s="8">
        <v>0</v>
      </c>
      <c r="AC226" s="7">
        <f t="shared" si="197"/>
        <v>0</v>
      </c>
      <c r="AD226" s="3" t="str">
        <f t="shared" si="198"/>
        <v>Nem rövidtávú a feladat.</v>
      </c>
      <c r="AF226" s="8">
        <v>1500</v>
      </c>
      <c r="AG226" s="8">
        <v>0</v>
      </c>
      <c r="AH226" s="8">
        <v>0</v>
      </c>
      <c r="AI226" s="8">
        <v>0</v>
      </c>
      <c r="AJ226" s="8">
        <v>0</v>
      </c>
      <c r="AK226" s="8">
        <v>0</v>
      </c>
      <c r="AL226" s="8">
        <v>0</v>
      </c>
      <c r="AM226" s="8">
        <v>0</v>
      </c>
      <c r="AN226" s="8">
        <v>0</v>
      </c>
      <c r="AO226" s="8">
        <v>0</v>
      </c>
      <c r="AP226" s="8">
        <v>0</v>
      </c>
      <c r="AQ226" s="7">
        <f t="shared" si="199"/>
        <v>1500</v>
      </c>
      <c r="AR226" s="183" t="s">
        <v>415</v>
      </c>
      <c r="AS226" s="3" t="str">
        <f t="shared" si="200"/>
        <v>Forráshiányos a feladat!</v>
      </c>
      <c r="AU226" s="185"/>
      <c r="AV226" s="185" t="s">
        <v>133</v>
      </c>
      <c r="AW226" s="186">
        <f>COUNTA($G$3:G226)</f>
        <v>223</v>
      </c>
      <c r="AY226" s="9">
        <f>VLOOKUP($G226,Összesítő!$B:$F,3,FALSE)</f>
        <v>4223</v>
      </c>
      <c r="AZ226" s="9">
        <f t="shared" si="201"/>
        <v>0</v>
      </c>
      <c r="BA226" s="5">
        <f t="shared" si="202"/>
        <v>1</v>
      </c>
      <c r="BB226" s="5" t="str">
        <f t="shared" si="203"/>
        <v>H</v>
      </c>
      <c r="BC226" s="5">
        <f t="shared" si="204"/>
        <v>0</v>
      </c>
      <c r="BD226" s="5">
        <f t="shared" si="205"/>
        <v>0</v>
      </c>
      <c r="BE226" s="5">
        <f t="shared" si="206"/>
        <v>0</v>
      </c>
      <c r="BF226" s="9" t="str">
        <f t="shared" si="207"/>
        <v>Nem rövidtávú a feladat.</v>
      </c>
      <c r="BG226" s="5">
        <f t="shared" si="208"/>
        <v>1</v>
      </c>
      <c r="BH226" s="5">
        <f t="shared" si="209"/>
        <v>1</v>
      </c>
      <c r="BI226" s="5">
        <f t="shared" si="210"/>
        <v>1</v>
      </c>
      <c r="BJ226" s="5">
        <f t="shared" si="211"/>
        <v>1</v>
      </c>
      <c r="BK226" s="5">
        <f t="shared" si="212"/>
        <v>1</v>
      </c>
      <c r="BL226" s="4" t="str">
        <f t="shared" si="213"/>
        <v>Forráshiányos a feladat!</v>
      </c>
      <c r="BM226" s="5">
        <f t="shared" si="214"/>
        <v>0</v>
      </c>
      <c r="BN226" s="5">
        <f t="shared" si="215"/>
        <v>1</v>
      </c>
      <c r="BO226" s="5">
        <f t="shared" si="216"/>
        <v>0</v>
      </c>
      <c r="BP226" s="5">
        <f t="shared" si="217"/>
        <v>0</v>
      </c>
      <c r="BQ226" s="5">
        <f t="shared" si="218"/>
        <v>0</v>
      </c>
      <c r="BR226" s="9">
        <f t="shared" si="219"/>
        <v>0</v>
      </c>
      <c r="BS226" s="5">
        <f t="shared" si="220"/>
        <v>0</v>
      </c>
      <c r="BT226" s="5">
        <f t="shared" si="221"/>
        <v>0</v>
      </c>
      <c r="BU226" s="5">
        <f t="shared" si="222"/>
        <v>1</v>
      </c>
      <c r="BV226" s="5">
        <f t="shared" si="223"/>
        <v>1</v>
      </c>
      <c r="BW226" s="5">
        <f t="shared" si="224"/>
        <v>1</v>
      </c>
      <c r="BX226" s="5">
        <f t="shared" si="225"/>
        <v>1</v>
      </c>
      <c r="BY226" s="5">
        <f t="shared" si="226"/>
        <v>1</v>
      </c>
      <c r="BZ226" s="5">
        <f t="shared" si="227"/>
        <v>1</v>
      </c>
      <c r="CA226" s="5">
        <f t="shared" si="228"/>
        <v>1</v>
      </c>
      <c r="CB226" s="5">
        <f t="shared" si="229"/>
        <v>1</v>
      </c>
      <c r="CC226" s="5">
        <f t="shared" si="230"/>
        <v>1</v>
      </c>
      <c r="CD226" s="5" t="str">
        <f t="shared" si="231"/>
        <v>?</v>
      </c>
      <c r="CE226" s="4" t="str">
        <f t="shared" si="232"/>
        <v>Kitöltés rendben!</v>
      </c>
      <c r="CF226" s="5">
        <f t="shared" si="233"/>
        <v>1</v>
      </c>
      <c r="CG226" s="5">
        <f t="shared" si="234"/>
        <v>0</v>
      </c>
      <c r="CH226" s="5">
        <f t="shared" si="235"/>
        <v>1</v>
      </c>
    </row>
    <row r="227" spans="1:86" s="2" customFormat="1" ht="45" hidden="1" x14ac:dyDescent="0.25">
      <c r="A227" s="1" t="str">
        <f t="shared" si="195"/>
        <v>Kitöltés rendben!</v>
      </c>
      <c r="B227" s="184">
        <v>1</v>
      </c>
      <c r="C227" s="183" t="s">
        <v>37</v>
      </c>
      <c r="D227" s="185" t="s">
        <v>442</v>
      </c>
      <c r="E227" s="185" t="s">
        <v>413</v>
      </c>
      <c r="F227" s="186" t="str">
        <f>VLOOKUP($G227,Összesítő!$B:$F,2,FALSE)</f>
        <v>21-26620-1-002-00-14</v>
      </c>
      <c r="G227" s="183" t="s">
        <v>346</v>
      </c>
      <c r="H227" s="186" t="str">
        <f>AY227&amp;"_"&amp;AW227&amp;"_FIV_"&amp;LEFT(Előlap!$B$6,4)</f>
        <v>4223_224_FIV_2026</v>
      </c>
      <c r="I227" s="186" t="str">
        <f>VLOOKUP($G227,Összesítő!$B:$F,5,FALSE)</f>
        <v>Katafa, Nádasd</v>
      </c>
      <c r="J227" s="186" t="str">
        <f>VLOOKUP($G227,Összesítő!$B:$F,4,FALSE)</f>
        <v>Katafa Községi Önkormányzat, Nádasd Községi Önkormányzat</v>
      </c>
      <c r="K227" s="7">
        <f t="shared" si="196"/>
        <v>55000</v>
      </c>
      <c r="L227" s="184">
        <v>2027</v>
      </c>
      <c r="M227" s="184">
        <v>2030</v>
      </c>
      <c r="N227" s="13">
        <v>5000</v>
      </c>
      <c r="O227" s="8">
        <v>50000</v>
      </c>
      <c r="P227" s="8">
        <v>0</v>
      </c>
      <c r="R227" s="8">
        <v>5000</v>
      </c>
      <c r="S227" s="8">
        <v>0</v>
      </c>
      <c r="T227" s="8">
        <v>0</v>
      </c>
      <c r="U227" s="8">
        <v>0</v>
      </c>
      <c r="V227" s="8">
        <v>0</v>
      </c>
      <c r="W227" s="8">
        <v>0</v>
      </c>
      <c r="X227" s="8">
        <v>0</v>
      </c>
      <c r="Y227" s="8">
        <v>0</v>
      </c>
      <c r="Z227" s="8">
        <v>0</v>
      </c>
      <c r="AA227" s="8">
        <v>0</v>
      </c>
      <c r="AB227" s="8">
        <v>0</v>
      </c>
      <c r="AC227" s="7">
        <f t="shared" si="197"/>
        <v>5000</v>
      </c>
      <c r="AD227" s="3" t="str">
        <f t="shared" si="198"/>
        <v>A forrás egyenlő a költséggel (I.ütem).</v>
      </c>
      <c r="AF227" s="8">
        <v>11000</v>
      </c>
      <c r="AG227" s="8">
        <v>0</v>
      </c>
      <c r="AH227" s="8">
        <v>0</v>
      </c>
      <c r="AI227" s="8">
        <v>0</v>
      </c>
      <c r="AJ227" s="8">
        <v>0</v>
      </c>
      <c r="AK227" s="8">
        <v>0</v>
      </c>
      <c r="AL227" s="8">
        <v>0</v>
      </c>
      <c r="AM227" s="8">
        <v>0</v>
      </c>
      <c r="AN227" s="8">
        <v>0</v>
      </c>
      <c r="AO227" s="8">
        <v>0</v>
      </c>
      <c r="AP227" s="8">
        <v>0</v>
      </c>
      <c r="AQ227" s="7">
        <f t="shared" si="199"/>
        <v>11000</v>
      </c>
      <c r="AR227" s="183" t="s">
        <v>415</v>
      </c>
      <c r="AS227" s="3" t="str">
        <f t="shared" si="200"/>
        <v>Forráshiányos a feladat!</v>
      </c>
      <c r="AU227" s="185"/>
      <c r="AV227" s="185" t="s">
        <v>133</v>
      </c>
      <c r="AW227" s="186">
        <f>COUNTA($G$3:G227)</f>
        <v>224</v>
      </c>
      <c r="AY227" s="9">
        <f>VLOOKUP($G227,Összesítő!$B:$F,3,FALSE)</f>
        <v>4223</v>
      </c>
      <c r="AZ227" s="9">
        <f t="shared" si="201"/>
        <v>0</v>
      </c>
      <c r="BA227" s="5">
        <f t="shared" si="202"/>
        <v>1</v>
      </c>
      <c r="BB227" s="5" t="str">
        <f t="shared" si="203"/>
        <v>RH</v>
      </c>
      <c r="BC227" s="5">
        <f t="shared" si="204"/>
        <v>1</v>
      </c>
      <c r="BD227" s="5">
        <f t="shared" si="205"/>
        <v>0</v>
      </c>
      <c r="BE227" s="5">
        <f t="shared" si="206"/>
        <v>0</v>
      </c>
      <c r="BF227" s="9" t="str">
        <f t="shared" si="207"/>
        <v>A forrás egyenlő a költséggel (I.ütem).</v>
      </c>
      <c r="BG227" s="5">
        <f t="shared" si="208"/>
        <v>1</v>
      </c>
      <c r="BH227" s="5">
        <f t="shared" si="209"/>
        <v>1</v>
      </c>
      <c r="BI227" s="5">
        <f t="shared" si="210"/>
        <v>1</v>
      </c>
      <c r="BJ227" s="5">
        <f t="shared" si="211"/>
        <v>1</v>
      </c>
      <c r="BK227" s="5">
        <f t="shared" si="212"/>
        <v>1</v>
      </c>
      <c r="BL227" s="4" t="str">
        <f t="shared" si="213"/>
        <v>Forráshiányos a feladat!</v>
      </c>
      <c r="BM227" s="5">
        <f t="shared" si="214"/>
        <v>0</v>
      </c>
      <c r="BN227" s="5">
        <f t="shared" si="215"/>
        <v>1</v>
      </c>
      <c r="BO227" s="5">
        <f t="shared" si="216"/>
        <v>0</v>
      </c>
      <c r="BP227" s="5">
        <f t="shared" si="217"/>
        <v>0</v>
      </c>
      <c r="BQ227" s="5">
        <f t="shared" si="218"/>
        <v>0</v>
      </c>
      <c r="BR227" s="9">
        <f t="shared" si="219"/>
        <v>0</v>
      </c>
      <c r="BS227" s="5">
        <f t="shared" si="220"/>
        <v>0</v>
      </c>
      <c r="BT227" s="5">
        <f t="shared" si="221"/>
        <v>0</v>
      </c>
      <c r="BU227" s="5">
        <f t="shared" si="222"/>
        <v>1</v>
      </c>
      <c r="BV227" s="5">
        <f t="shared" si="223"/>
        <v>1</v>
      </c>
      <c r="BW227" s="5">
        <f t="shared" si="224"/>
        <v>1</v>
      </c>
      <c r="BX227" s="5">
        <f t="shared" si="225"/>
        <v>1</v>
      </c>
      <c r="BY227" s="5">
        <f t="shared" si="226"/>
        <v>1</v>
      </c>
      <c r="BZ227" s="5">
        <f t="shared" si="227"/>
        <v>1</v>
      </c>
      <c r="CA227" s="5">
        <f t="shared" si="228"/>
        <v>1</v>
      </c>
      <c r="CB227" s="5">
        <f t="shared" si="229"/>
        <v>1</v>
      </c>
      <c r="CC227" s="5">
        <f t="shared" si="230"/>
        <v>1</v>
      </c>
      <c r="CD227" s="5" t="str">
        <f t="shared" si="231"/>
        <v>?</v>
      </c>
      <c r="CE227" s="4" t="str">
        <f t="shared" si="232"/>
        <v>Kitöltés rendben!</v>
      </c>
      <c r="CF227" s="5">
        <f t="shared" si="233"/>
        <v>1</v>
      </c>
      <c r="CG227" s="5">
        <f t="shared" si="234"/>
        <v>1</v>
      </c>
      <c r="CH227" s="5">
        <f t="shared" si="235"/>
        <v>1</v>
      </c>
    </row>
    <row r="228" spans="1:86" s="2" customFormat="1" ht="45" hidden="1" x14ac:dyDescent="0.25">
      <c r="A228" s="1" t="str">
        <f t="shared" si="195"/>
        <v>Kitöltés rendben!</v>
      </c>
      <c r="B228" s="184">
        <v>2</v>
      </c>
      <c r="C228" s="183" t="s">
        <v>50</v>
      </c>
      <c r="D228" s="185" t="s">
        <v>448</v>
      </c>
      <c r="E228" s="185" t="s">
        <v>413</v>
      </c>
      <c r="F228" s="186" t="str">
        <f>VLOOKUP($G228,Összesítő!$B:$F,2,FALSE)</f>
        <v>21-26620-1-002-00-14</v>
      </c>
      <c r="G228" s="183" t="s">
        <v>346</v>
      </c>
      <c r="H228" s="186" t="str">
        <f>AY228&amp;"_"&amp;AW228&amp;"_FIV_"&amp;LEFT(Előlap!$B$6,4)</f>
        <v>4223_225_FIV_2026</v>
      </c>
      <c r="I228" s="186" t="str">
        <f>VLOOKUP($G228,Összesítő!$B:$F,5,FALSE)</f>
        <v>Katafa, Nádasd</v>
      </c>
      <c r="J228" s="186" t="str">
        <f>VLOOKUP($G228,Összesítő!$B:$F,4,FALSE)</f>
        <v>Katafa Községi Önkormányzat, Nádasd Községi Önkormányzat</v>
      </c>
      <c r="K228" s="7">
        <f t="shared" si="196"/>
        <v>10000</v>
      </c>
      <c r="L228" s="184">
        <v>2030</v>
      </c>
      <c r="M228" s="184">
        <v>2030</v>
      </c>
      <c r="N228" s="13">
        <v>0</v>
      </c>
      <c r="O228" s="8">
        <v>10000</v>
      </c>
      <c r="P228" s="8">
        <v>0</v>
      </c>
      <c r="R228" s="8">
        <v>0</v>
      </c>
      <c r="S228" s="8">
        <v>0</v>
      </c>
      <c r="T228" s="8">
        <v>0</v>
      </c>
      <c r="U228" s="8">
        <v>0</v>
      </c>
      <c r="V228" s="8">
        <v>0</v>
      </c>
      <c r="W228" s="8">
        <v>0</v>
      </c>
      <c r="X228" s="8">
        <v>0</v>
      </c>
      <c r="Y228" s="8">
        <v>0</v>
      </c>
      <c r="Z228" s="8">
        <v>0</v>
      </c>
      <c r="AA228" s="8">
        <v>0</v>
      </c>
      <c r="AB228" s="8">
        <v>0</v>
      </c>
      <c r="AC228" s="7">
        <f t="shared" si="197"/>
        <v>0</v>
      </c>
      <c r="AD228" s="3" t="str">
        <f t="shared" si="198"/>
        <v>Nem rövidtávú a feladat.</v>
      </c>
      <c r="AF228" s="8">
        <v>1500</v>
      </c>
      <c r="AG228" s="8">
        <v>0</v>
      </c>
      <c r="AH228" s="8">
        <v>0</v>
      </c>
      <c r="AI228" s="8">
        <v>0</v>
      </c>
      <c r="AJ228" s="8">
        <v>0</v>
      </c>
      <c r="AK228" s="8">
        <v>0</v>
      </c>
      <c r="AL228" s="8">
        <v>0</v>
      </c>
      <c r="AM228" s="8">
        <v>0</v>
      </c>
      <c r="AN228" s="8">
        <v>0</v>
      </c>
      <c r="AO228" s="8">
        <v>0</v>
      </c>
      <c r="AP228" s="8">
        <v>0</v>
      </c>
      <c r="AQ228" s="7">
        <f t="shared" si="199"/>
        <v>1500</v>
      </c>
      <c r="AR228" s="183" t="s">
        <v>415</v>
      </c>
      <c r="AS228" s="3" t="str">
        <f t="shared" si="200"/>
        <v>Forráshiányos a feladat!</v>
      </c>
      <c r="AU228" s="185"/>
      <c r="AV228" s="185" t="s">
        <v>133</v>
      </c>
      <c r="AW228" s="186">
        <f>COUNTA($G$3:G228)</f>
        <v>225</v>
      </c>
      <c r="AY228" s="9">
        <f>VLOOKUP($G228,Összesítő!$B:$F,3,FALSE)</f>
        <v>4223</v>
      </c>
      <c r="AZ228" s="9">
        <f t="shared" si="201"/>
        <v>0</v>
      </c>
      <c r="BA228" s="5">
        <f t="shared" si="202"/>
        <v>1</v>
      </c>
      <c r="BB228" s="5" t="str">
        <f t="shared" si="203"/>
        <v>H</v>
      </c>
      <c r="BC228" s="5">
        <f t="shared" si="204"/>
        <v>0</v>
      </c>
      <c r="BD228" s="5">
        <f t="shared" si="205"/>
        <v>0</v>
      </c>
      <c r="BE228" s="5">
        <f t="shared" si="206"/>
        <v>0</v>
      </c>
      <c r="BF228" s="9" t="str">
        <f t="shared" si="207"/>
        <v>Nem rövidtávú a feladat.</v>
      </c>
      <c r="BG228" s="5">
        <f t="shared" si="208"/>
        <v>1</v>
      </c>
      <c r="BH228" s="5">
        <f t="shared" si="209"/>
        <v>1</v>
      </c>
      <c r="BI228" s="5">
        <f t="shared" si="210"/>
        <v>1</v>
      </c>
      <c r="BJ228" s="5">
        <f t="shared" si="211"/>
        <v>1</v>
      </c>
      <c r="BK228" s="5">
        <f t="shared" si="212"/>
        <v>1</v>
      </c>
      <c r="BL228" s="4" t="str">
        <f t="shared" si="213"/>
        <v>Forráshiányos a feladat!</v>
      </c>
      <c r="BM228" s="5">
        <f t="shared" si="214"/>
        <v>0</v>
      </c>
      <c r="BN228" s="5">
        <f t="shared" si="215"/>
        <v>1</v>
      </c>
      <c r="BO228" s="5">
        <f t="shared" si="216"/>
        <v>0</v>
      </c>
      <c r="BP228" s="5">
        <f t="shared" si="217"/>
        <v>0</v>
      </c>
      <c r="BQ228" s="5">
        <f t="shared" si="218"/>
        <v>0</v>
      </c>
      <c r="BR228" s="9">
        <f t="shared" si="219"/>
        <v>0</v>
      </c>
      <c r="BS228" s="5">
        <f t="shared" si="220"/>
        <v>0</v>
      </c>
      <c r="BT228" s="5">
        <f t="shared" si="221"/>
        <v>0</v>
      </c>
      <c r="BU228" s="5">
        <f t="shared" si="222"/>
        <v>1</v>
      </c>
      <c r="BV228" s="5">
        <f t="shared" si="223"/>
        <v>1</v>
      </c>
      <c r="BW228" s="5">
        <f t="shared" si="224"/>
        <v>1</v>
      </c>
      <c r="BX228" s="5">
        <f t="shared" si="225"/>
        <v>1</v>
      </c>
      <c r="BY228" s="5">
        <f t="shared" si="226"/>
        <v>1</v>
      </c>
      <c r="BZ228" s="5">
        <f t="shared" si="227"/>
        <v>1</v>
      </c>
      <c r="CA228" s="5">
        <f t="shared" si="228"/>
        <v>1</v>
      </c>
      <c r="CB228" s="5">
        <f t="shared" si="229"/>
        <v>1</v>
      </c>
      <c r="CC228" s="5">
        <f t="shared" si="230"/>
        <v>1</v>
      </c>
      <c r="CD228" s="5" t="str">
        <f t="shared" si="231"/>
        <v>?</v>
      </c>
      <c r="CE228" s="4" t="str">
        <f t="shared" si="232"/>
        <v>Kitöltés rendben!</v>
      </c>
      <c r="CF228" s="5">
        <f t="shared" si="233"/>
        <v>1</v>
      </c>
      <c r="CG228" s="5">
        <f t="shared" si="234"/>
        <v>0</v>
      </c>
      <c r="CH228" s="5">
        <f t="shared" si="235"/>
        <v>1</v>
      </c>
    </row>
    <row r="229" spans="1:86" s="2" customFormat="1" ht="45" hidden="1" x14ac:dyDescent="0.25">
      <c r="A229" s="1" t="str">
        <f t="shared" ref="A229:A297" si="272">IF($G229="","Nincs VKR kiválasztva!",CE229)</f>
        <v>Kitöltés rendben!</v>
      </c>
      <c r="B229" s="184">
        <v>2</v>
      </c>
      <c r="C229" s="183" t="s">
        <v>69</v>
      </c>
      <c r="D229" s="185" t="s">
        <v>449</v>
      </c>
      <c r="E229" s="185" t="s">
        <v>413</v>
      </c>
      <c r="F229" s="186" t="str">
        <f>VLOOKUP($G229,Összesítő!$B:$F,2,FALSE)</f>
        <v>21-26620-1-002-00-14</v>
      </c>
      <c r="G229" s="183" t="s">
        <v>346</v>
      </c>
      <c r="H229" s="186" t="str">
        <f>AY229&amp;"_"&amp;AW229&amp;"_FIV_"&amp;LEFT(Előlap!$B$6,4)</f>
        <v>4223_226_FIV_2026</v>
      </c>
      <c r="I229" s="186" t="str">
        <f>VLOOKUP($G229,Összesítő!$B:$F,5,FALSE)</f>
        <v>Katafa, Nádasd</v>
      </c>
      <c r="J229" s="186" t="str">
        <f>VLOOKUP($G229,Összesítő!$B:$F,4,FALSE)</f>
        <v>Katafa Községi Önkormányzat, Nádasd Községi Önkormányzat</v>
      </c>
      <c r="K229" s="7">
        <f t="shared" ref="K229:K297" si="273">N229+O229</f>
        <v>5000</v>
      </c>
      <c r="L229" s="184">
        <v>2030</v>
      </c>
      <c r="M229" s="184">
        <v>2030</v>
      </c>
      <c r="N229" s="13">
        <v>0</v>
      </c>
      <c r="O229" s="8">
        <v>5000</v>
      </c>
      <c r="P229" s="8">
        <v>0</v>
      </c>
      <c r="R229" s="8">
        <v>0</v>
      </c>
      <c r="S229" s="8">
        <v>0</v>
      </c>
      <c r="T229" s="8">
        <v>0</v>
      </c>
      <c r="U229" s="8">
        <v>0</v>
      </c>
      <c r="V229" s="8">
        <v>0</v>
      </c>
      <c r="W229" s="8">
        <v>0</v>
      </c>
      <c r="X229" s="8">
        <v>0</v>
      </c>
      <c r="Y229" s="8">
        <v>0</v>
      </c>
      <c r="Z229" s="8">
        <v>0</v>
      </c>
      <c r="AA229" s="8">
        <v>0</v>
      </c>
      <c r="AB229" s="8">
        <v>0</v>
      </c>
      <c r="AC229" s="7">
        <f t="shared" ref="AC229:AC297" si="274">SUM(R229:AB229)</f>
        <v>0</v>
      </c>
      <c r="AD229" s="3" t="str">
        <f t="shared" ref="AD229:AD297" si="275">IF($G229="","Nincs VKR kiválasztva!",IF(BA229=0,"Hiányos kitöltés!",BF229))</f>
        <v>Nem rövidtávú a feladat.</v>
      </c>
      <c r="AF229" s="8">
        <v>1500</v>
      </c>
      <c r="AG229" s="8">
        <v>0</v>
      </c>
      <c r="AH229" s="8">
        <v>0</v>
      </c>
      <c r="AI229" s="8">
        <v>0</v>
      </c>
      <c r="AJ229" s="8">
        <v>0</v>
      </c>
      <c r="AK229" s="8">
        <v>0</v>
      </c>
      <c r="AL229" s="8">
        <v>0</v>
      </c>
      <c r="AM229" s="8">
        <v>0</v>
      </c>
      <c r="AN229" s="8">
        <v>0</v>
      </c>
      <c r="AO229" s="8">
        <v>0</v>
      </c>
      <c r="AP229" s="8">
        <v>0</v>
      </c>
      <c r="AQ229" s="7">
        <f t="shared" ref="AQ229:AQ297" si="276">SUM(AF229:AP229)</f>
        <v>1500</v>
      </c>
      <c r="AR229" s="183" t="s">
        <v>415</v>
      </c>
      <c r="AS229" s="3" t="str">
        <f t="shared" ref="AS229:AS297" si="277">IF($G229="","Nincs VKR kiválasztva!",IF($BA229=0,"Hiányos kitöltés!",IF($BN229=0,"Nem hosszútávú a feladat.",$BL229)))</f>
        <v>Forráshiányos a feladat!</v>
      </c>
      <c r="AU229" s="185"/>
      <c r="AV229" s="185" t="s">
        <v>133</v>
      </c>
      <c r="AW229" s="186">
        <f>COUNTA($G$3:G229)</f>
        <v>226</v>
      </c>
      <c r="AY229" s="9">
        <f>VLOOKUP($G229,Összesítő!$B:$F,3,FALSE)</f>
        <v>4223</v>
      </c>
      <c r="AZ229" s="9">
        <f t="shared" ref="AZ229:AZ297" si="278">LEN($AU229)</f>
        <v>0</v>
      </c>
      <c r="BA229" s="5">
        <f t="shared" ref="BA229:BA297" si="279">IF(OR($B229="",$C229="",$D229="",$E229="",$F229="",$L229="",$M229="",$N229="",$O229="",$P229=""),0,1)</f>
        <v>1</v>
      </c>
      <c r="BB229" s="5" t="str">
        <f t="shared" ref="BB229:BB297" si="280">IF($F229="",0,IF(AND($L229=2027,$M229=2027),"R",IF(AND($L229=2027,$M229&gt;2027),"RH",IF(AND($L229&gt;2027,$M229&gt;2027),"H","x"))))</f>
        <v>H</v>
      </c>
      <c r="BC229" s="5">
        <f t="shared" ref="BC229:BC297" si="281">IF(OR(BB229="R",BB229="RH"),1,0)</f>
        <v>0</v>
      </c>
      <c r="BD229" s="5">
        <f t="shared" ref="BD229:BD297" si="282">IF(AND($BB229="R",$O229&gt;0),1,IF(AND($BB229="H",$N229&gt;0),1,0))</f>
        <v>0</v>
      </c>
      <c r="BE229" s="5">
        <f t="shared" ref="BE229:BE297" si="283">IF($AC229&lt;$N229,1,IF($AC229=$N229,0))</f>
        <v>0</v>
      </c>
      <c r="BF229" s="9" t="str">
        <f t="shared" ref="BF229:BF297" si="284">IF($L229&gt;2027,"Nem rövidtávú a feladat.",IF($BE229=1,"Az I. ütem nem lehet forráshiányos!",IF($AC229&gt;$N229,"Többlet forrást jelölt meg az I.ütemnél! Kérjük, a többletet az 'Osszesito' fülön tüntesse fel!",IF($AC229=$N229,"A forrás egyenlő a költséggel (I.ütem).",0))))</f>
        <v>Nem rövidtávú a feladat.</v>
      </c>
      <c r="BG229" s="5">
        <f t="shared" ref="BG229:BG297" si="285">IF(AND($R229&lt;&gt;"",$S229&lt;&gt;"",$T229&lt;&gt;"",$U229&lt;&gt;"",$V229&lt;&gt;"",$W229&lt;&gt;"",$X229&lt;&gt;"",$Y229&lt;&gt;"",$Z229&lt;&gt;"",$AA229&lt;&gt;"",$AB229&lt;&gt;""),1,0)</f>
        <v>1</v>
      </c>
      <c r="BH229" s="5">
        <f t="shared" ref="BH229:BH297" si="286">IF(AND($BG229=1,$N229=$AC229),1,0)</f>
        <v>1</v>
      </c>
      <c r="BI229" s="5">
        <f t="shared" ref="BI229:BI297" si="287">IF($AQ229&lt;$O229,1,0)</f>
        <v>1</v>
      </c>
      <c r="BJ229" s="5">
        <f t="shared" ref="BJ229:BJ297" si="288">IF(AND($AF229&lt;&gt;"",$AG229&lt;&gt;"",$AH229&lt;&gt;"",$AI229&lt;&gt;"",$AJ229&lt;&gt;"",$AK229&lt;&gt;"",$AL229&lt;&gt;"",$AM229&lt;&gt;"",$AN229&lt;&gt;"",$AO229&lt;&gt;"",$AP229&lt;&gt;""),1,0)</f>
        <v>1</v>
      </c>
      <c r="BK229" s="5">
        <f t="shared" ref="BK229:BK297" si="289">IF(AND($BJ229=1,$O229=$AQ229),1,IF(AND($BJ229=1,$O229&gt;$AQ229,AR229="igen"),1,0))</f>
        <v>1</v>
      </c>
      <c r="BL229" s="4" t="str">
        <f t="shared" ref="BL229:BL297" si="290">IF($M229&lt;2028,"Nem hosszútávú a feladat.",IF(AND($BI229=1,$AR229="nem"),"Forráshiányos a feladat? Jelölje az AR-oszlopban!",IF(AND($BI229=0,$AR229="igen"),"Forráshiányosnak jelölte a feladat az AR-oszlopban, de a forrás költség adatok alapnján nem az!",IF(AND($BI229=1,$AR229="igen"),"Forráshiányos a feladat!",IF($AQ229&gt;$O229,"Többlet forrást jelölt meg az II.ütemnél! Kérjük, a többletet az 'Osszesito' fülön tüntesse fel!",IF($AQ229=$O229,"A forrás egyenlő a költséggel (II.ütem).",0))))))</f>
        <v>Forráshiányos a feladat!</v>
      </c>
      <c r="BM229" s="5">
        <f t="shared" ref="BM229:BM297" si="291">IF($M229&lt;2028,1,0)</f>
        <v>0</v>
      </c>
      <c r="BN229" s="5">
        <f t="shared" ref="BN229:BN297" si="292">IF($M229&gt;2027,1,0)</f>
        <v>1</v>
      </c>
      <c r="BO229" s="5">
        <f t="shared" ref="BO229:BO297" si="293">IF(AND($BM229=1,$N229=0),1,0)</f>
        <v>0</v>
      </c>
      <c r="BP229" s="5">
        <f t="shared" ref="BP229:BP297" si="294">IF(AND($BN229=1,$O229=0),1,0)</f>
        <v>0</v>
      </c>
      <c r="BQ229" s="5">
        <f t="shared" ref="BQ229:BQ297" si="295">IF(AND($BB229="R",$N229=0,$AZ229&gt;29),1,IF(AND($BB229="RH",$N229=0,$AZ229&gt;29),1,0))</f>
        <v>0</v>
      </c>
      <c r="BR229" s="9">
        <f t="shared" ref="BR229:BR297" si="296">IF($BN229=0,"Nincs hosszútávú terv!",IF(AND($BB229="H",$O229=0,$AZ229=0),"Nullás a hosszútávú feladat és nincs hozzá indoklás!",IF(AND($BB229="RH",$O229=0,$AZ229=0),"Nullás a hosszútávú feladat és nincs hozzá indoklás!",IF(AND($BB229="R",$O229=0,$AZ229&lt;300),"Nullás a hosszútávú feladat és rövid hozzá az indoklás!",IF(AND($BB229="RH",$O229=0,$AZ229&lt;300),"Nullás a hosszútávú feladat és rövid hozzá az indoklás!",0)))))</f>
        <v>0</v>
      </c>
      <c r="BS229" s="5">
        <f t="shared" ref="BS229:BS297" si="297">IF(AND($BB229="R",$N229=0,$AZ229&gt;29),1,IF(AND($BB229="RH",$N229=0,$AZ229&gt;29),1,0))</f>
        <v>0</v>
      </c>
      <c r="BT229" s="5">
        <f t="shared" ref="BT229:BT297" si="298">IF(AND($BB229="H",$O229=0,$AZ229&gt;29),1,IF(AND($BB229="RH",$O229=0,$AZ229&gt;29),1,0))</f>
        <v>0</v>
      </c>
      <c r="BU229" s="5">
        <f t="shared" ref="BU229:BU297" si="299">IF($B229="",0,1)</f>
        <v>1</v>
      </c>
      <c r="BV229" s="5">
        <f t="shared" ref="BV229:BV297" si="300">IF($C229="",0,1)</f>
        <v>1</v>
      </c>
      <c r="BW229" s="5">
        <f t="shared" ref="BW229:BW297" si="301">IF($D229="",0,1)</f>
        <v>1</v>
      </c>
      <c r="BX229" s="5">
        <f t="shared" ref="BX229:BX297" si="302">IF($E229="",0,1)</f>
        <v>1</v>
      </c>
      <c r="BY229" s="5">
        <f t="shared" ref="BY229:BY297" si="303">IF($L229="",0,1)</f>
        <v>1</v>
      </c>
      <c r="BZ229" s="5">
        <f t="shared" ref="BZ229:BZ297" si="304">IF($M229="",0,1)</f>
        <v>1</v>
      </c>
      <c r="CA229" s="5">
        <f t="shared" ref="CA229:CA297" si="305">IF($N229="",0,1)</f>
        <v>1</v>
      </c>
      <c r="CB229" s="5">
        <f t="shared" ref="CB229:CB297" si="306">IF($O229="",0,1)</f>
        <v>1</v>
      </c>
      <c r="CC229" s="5">
        <f t="shared" ref="CC229:CC297" si="307">IF($P229="",0,1)</f>
        <v>1</v>
      </c>
      <c r="CD229" s="5" t="str">
        <f t="shared" ref="CD229:CD297" si="308">IF(AND($BA229=0,$BU229=0),"Hiányos kitöltés! (B-oszlop üres)",IF(AND($BA229=0,$BV229=0),"Hiányos kitöltés! (C-oszlop üres)",IF(AND($BA229=0,$BW229=0),"Hiányos kitöltés! (D-oszlop üres)",IF(AND($BA229=0,$BX229=0),"Hiányos kitöltés! (E-oszlop üres)",IF(AND($BA229=0,$BY229=0),"Hiányos kitöltés! (L-oszlop üres)",IF(AND($BA229=0,$BZ229=0),"Hiányos kitöltés! (M-oszlop üres)",IF(AND($BA229=0,$CA229=0),"Hiányos kitöltés! (N-oszlop üres)",IF(AND($BA229=0,$CB229=0),"Hiányos kitöltés! (O-oszlop üres)",IF(AND($BA229=0,$CC229=0),"Hiányos kitöltés! (P-oszlop üres)",IF(AND($BA229=0,$BG229=0),"Hiányos kitöltés! (I.ütem forrása hiányos!","?"))))))))))</f>
        <v>?</v>
      </c>
      <c r="CE229" s="4" t="str">
        <f t="shared" ref="CE229:CE297" si="309">IF($BA229=0,$CD229,IF($BG229=0,"I. ütem forrása nincs kitöltve!",IF($BJ229=0,"II. ütem forrása nincs kitöltve!",IF($BD229=1,"Költségek üteme nem megfelelő (az időtartam és a költség üteme eltér)!",IF(AND(BH229=0,$BA229=1,$BJ229=1,$BD229=1),"Kötelező cellák kitöltve, de az I. ütem forrása hibás!",IF(AND(BJ229=0,$BA229=1,$BJ229=1,$BD229=1),"Kötelező cellák kitöltve, de a II. ütem forrása hibás!",IF(AND($BO229=1,$AZ229&lt;30),"Nullás a rövidtávú feladat és rövid (hiányzik) a hozzá tartozó indoklás!",IF(AND($BP229=1,$AZ229&lt;30),"Nullás a hosszútávú feladat és rövid (hiányzik) a hozzá tartozó indoklás!",IF(AND(BN229=1,C229="2011_RENDKÍVÜLI"),"II. ütemre nem tervezhet Rendkívüli feladatot!",IF(BH229=0,AD229,IF(BK229=0,AS229,IF(AND(BC229=1,$P229&gt;$N229),"EM rendelet 2. melléklet terhére elszámolt költség nem lehet nagyobb az I. ütemre tervezett tényleges költségnél!",IF($AC229&gt;$N229,"Többlet forrást jelölt meg az I. ütemnél! A forrás ne legyen több a költségnél.",IF($AQ229&gt;$O229,"Többlet forrást jelölt meg a II. ütemnél! A forrás ne legyen több a költségnél.","Kitöltés rendben!"))))))))))))))</f>
        <v>Kitöltés rendben!</v>
      </c>
      <c r="CF229" s="5">
        <f t="shared" ref="CF229:CF297" si="310">IF(A229="Kitöltés rendben!",1,0)</f>
        <v>1</v>
      </c>
      <c r="CG229" s="5">
        <f t="shared" ref="CG229:CG297" si="311">IF(AND($BB229="R",$CF229=1),1,IF(AND($BB229="RH",$CF229=1),1,0))</f>
        <v>0</v>
      </c>
      <c r="CH229" s="5">
        <f t="shared" ref="CH229:CH297" si="312">IF(AND($BB229="H",$CF229=1),1,IF(AND($BB229="RH",$CF229=1),1,0))</f>
        <v>1</v>
      </c>
    </row>
    <row r="230" spans="1:86" s="2" customFormat="1" ht="45" hidden="1" x14ac:dyDescent="0.25">
      <c r="A230" s="1" t="str">
        <f t="shared" si="272"/>
        <v>Kitöltés rendben!</v>
      </c>
      <c r="B230" s="184">
        <v>2</v>
      </c>
      <c r="C230" s="183" t="s">
        <v>101</v>
      </c>
      <c r="D230" s="185" t="s">
        <v>450</v>
      </c>
      <c r="E230" s="185" t="s">
        <v>413</v>
      </c>
      <c r="F230" s="186" t="str">
        <f>VLOOKUP($G230,Összesítő!$B:$F,2,FALSE)</f>
        <v>21-26620-1-002-00-14</v>
      </c>
      <c r="G230" s="183" t="s">
        <v>346</v>
      </c>
      <c r="H230" s="186" t="str">
        <f>AY230&amp;"_"&amp;AW230&amp;"_FIV_"&amp;LEFT(Előlap!$B$6,4)</f>
        <v>4223_227_FIV_2026</v>
      </c>
      <c r="I230" s="186" t="str">
        <f>VLOOKUP($G230,Összesítő!$B:$F,5,FALSE)</f>
        <v>Katafa, Nádasd</v>
      </c>
      <c r="J230" s="186" t="str">
        <f>VLOOKUP($G230,Összesítő!$B:$F,4,FALSE)</f>
        <v>Katafa Községi Önkormányzat, Nádasd Községi Önkormányzat</v>
      </c>
      <c r="K230" s="7">
        <f t="shared" si="273"/>
        <v>6000</v>
      </c>
      <c r="L230" s="184">
        <v>2031</v>
      </c>
      <c r="M230" s="184">
        <v>2031</v>
      </c>
      <c r="N230" s="13">
        <v>0</v>
      </c>
      <c r="O230" s="8">
        <v>6000</v>
      </c>
      <c r="P230" s="8">
        <v>0</v>
      </c>
      <c r="R230" s="8">
        <v>0</v>
      </c>
      <c r="S230" s="8">
        <v>0</v>
      </c>
      <c r="T230" s="8">
        <v>0</v>
      </c>
      <c r="U230" s="8">
        <v>0</v>
      </c>
      <c r="V230" s="8">
        <v>0</v>
      </c>
      <c r="W230" s="8">
        <v>0</v>
      </c>
      <c r="X230" s="8">
        <v>0</v>
      </c>
      <c r="Y230" s="8">
        <v>0</v>
      </c>
      <c r="Z230" s="8">
        <v>0</v>
      </c>
      <c r="AA230" s="8">
        <v>0</v>
      </c>
      <c r="AB230" s="8">
        <v>0</v>
      </c>
      <c r="AC230" s="7">
        <f t="shared" si="274"/>
        <v>0</v>
      </c>
      <c r="AD230" s="3" t="str">
        <f t="shared" si="275"/>
        <v>Nem rövidtávú a feladat.</v>
      </c>
      <c r="AF230" s="8">
        <v>1500</v>
      </c>
      <c r="AG230" s="8">
        <v>0</v>
      </c>
      <c r="AH230" s="8">
        <v>0</v>
      </c>
      <c r="AI230" s="8">
        <v>0</v>
      </c>
      <c r="AJ230" s="8">
        <v>0</v>
      </c>
      <c r="AK230" s="8">
        <v>0</v>
      </c>
      <c r="AL230" s="8">
        <v>0</v>
      </c>
      <c r="AM230" s="8">
        <v>0</v>
      </c>
      <c r="AN230" s="8">
        <v>0</v>
      </c>
      <c r="AO230" s="8">
        <v>0</v>
      </c>
      <c r="AP230" s="8">
        <v>0</v>
      </c>
      <c r="AQ230" s="7">
        <f t="shared" si="276"/>
        <v>1500</v>
      </c>
      <c r="AR230" s="183" t="s">
        <v>415</v>
      </c>
      <c r="AS230" s="3" t="str">
        <f t="shared" si="277"/>
        <v>Forráshiányos a feladat!</v>
      </c>
      <c r="AU230" s="185"/>
      <c r="AV230" s="185" t="s">
        <v>133</v>
      </c>
      <c r="AW230" s="186">
        <f>COUNTA($G$3:G230)</f>
        <v>227</v>
      </c>
      <c r="AY230" s="9">
        <f>VLOOKUP($G230,Összesítő!$B:$F,3,FALSE)</f>
        <v>4223</v>
      </c>
      <c r="AZ230" s="9">
        <f t="shared" si="278"/>
        <v>0</v>
      </c>
      <c r="BA230" s="5">
        <f t="shared" si="279"/>
        <v>1</v>
      </c>
      <c r="BB230" s="5" t="str">
        <f t="shared" si="280"/>
        <v>H</v>
      </c>
      <c r="BC230" s="5">
        <f t="shared" si="281"/>
        <v>0</v>
      </c>
      <c r="BD230" s="5">
        <f t="shared" si="282"/>
        <v>0</v>
      </c>
      <c r="BE230" s="5">
        <f t="shared" si="283"/>
        <v>0</v>
      </c>
      <c r="BF230" s="9" t="str">
        <f t="shared" si="284"/>
        <v>Nem rövidtávú a feladat.</v>
      </c>
      <c r="BG230" s="5">
        <f t="shared" si="285"/>
        <v>1</v>
      </c>
      <c r="BH230" s="5">
        <f t="shared" si="286"/>
        <v>1</v>
      </c>
      <c r="BI230" s="5">
        <f t="shared" si="287"/>
        <v>1</v>
      </c>
      <c r="BJ230" s="5">
        <f t="shared" si="288"/>
        <v>1</v>
      </c>
      <c r="BK230" s="5">
        <f t="shared" si="289"/>
        <v>1</v>
      </c>
      <c r="BL230" s="4" t="str">
        <f t="shared" si="290"/>
        <v>Forráshiányos a feladat!</v>
      </c>
      <c r="BM230" s="5">
        <f t="shared" si="291"/>
        <v>0</v>
      </c>
      <c r="BN230" s="5">
        <f t="shared" si="292"/>
        <v>1</v>
      </c>
      <c r="BO230" s="5">
        <f t="shared" si="293"/>
        <v>0</v>
      </c>
      <c r="BP230" s="5">
        <f t="shared" si="294"/>
        <v>0</v>
      </c>
      <c r="BQ230" s="5">
        <f t="shared" si="295"/>
        <v>0</v>
      </c>
      <c r="BR230" s="9">
        <f t="shared" si="296"/>
        <v>0</v>
      </c>
      <c r="BS230" s="5">
        <f t="shared" si="297"/>
        <v>0</v>
      </c>
      <c r="BT230" s="5">
        <f t="shared" si="298"/>
        <v>0</v>
      </c>
      <c r="BU230" s="5">
        <f t="shared" si="299"/>
        <v>1</v>
      </c>
      <c r="BV230" s="5">
        <f t="shared" si="300"/>
        <v>1</v>
      </c>
      <c r="BW230" s="5">
        <f t="shared" si="301"/>
        <v>1</v>
      </c>
      <c r="BX230" s="5">
        <f t="shared" si="302"/>
        <v>1</v>
      </c>
      <c r="BY230" s="5">
        <f t="shared" si="303"/>
        <v>1</v>
      </c>
      <c r="BZ230" s="5">
        <f t="shared" si="304"/>
        <v>1</v>
      </c>
      <c r="CA230" s="5">
        <f t="shared" si="305"/>
        <v>1</v>
      </c>
      <c r="CB230" s="5">
        <f t="shared" si="306"/>
        <v>1</v>
      </c>
      <c r="CC230" s="5">
        <f t="shared" si="307"/>
        <v>1</v>
      </c>
      <c r="CD230" s="5" t="str">
        <f t="shared" si="308"/>
        <v>?</v>
      </c>
      <c r="CE230" s="4" t="str">
        <f t="shared" si="309"/>
        <v>Kitöltés rendben!</v>
      </c>
      <c r="CF230" s="5">
        <f t="shared" si="310"/>
        <v>1</v>
      </c>
      <c r="CG230" s="5">
        <f t="shared" si="311"/>
        <v>0</v>
      </c>
      <c r="CH230" s="5">
        <f t="shared" si="312"/>
        <v>1</v>
      </c>
    </row>
    <row r="231" spans="1:86" s="2" customFormat="1" ht="45" hidden="1" x14ac:dyDescent="0.25">
      <c r="A231" s="1" t="str">
        <f t="shared" si="272"/>
        <v>Kitöltés rendben!</v>
      </c>
      <c r="B231" s="184">
        <v>1</v>
      </c>
      <c r="C231" s="183" t="s">
        <v>438</v>
      </c>
      <c r="D231" s="185" t="s">
        <v>435</v>
      </c>
      <c r="E231" s="185" t="s">
        <v>413</v>
      </c>
      <c r="F231" s="186" t="str">
        <f>VLOOKUP($G231,Összesítő!$B:$F,2,FALSE)</f>
        <v>21-26620-1-002-00-14</v>
      </c>
      <c r="G231" s="183" t="s">
        <v>346</v>
      </c>
      <c r="H231" s="186" t="str">
        <f>AY231&amp;"_"&amp;AW231&amp;"_FIV_"&amp;LEFT(Előlap!$B$6,4)</f>
        <v>4223_228_FIV_2026</v>
      </c>
      <c r="I231" s="186" t="str">
        <f>VLOOKUP($G231,Összesítő!$B:$F,5,FALSE)</f>
        <v>Katafa, Nádasd</v>
      </c>
      <c r="J231" s="186" t="str">
        <f>VLOOKUP($G231,Összesítő!$B:$F,4,FALSE)</f>
        <v>Katafa Községi Önkormányzat, Nádasd Községi Önkormányzat</v>
      </c>
      <c r="K231" s="7">
        <f t="shared" si="273"/>
        <v>12849</v>
      </c>
      <c r="L231" s="184">
        <v>2027</v>
      </c>
      <c r="M231" s="184">
        <v>2027</v>
      </c>
      <c r="N231" s="13">
        <v>12849</v>
      </c>
      <c r="O231" s="8">
        <v>0</v>
      </c>
      <c r="P231" s="8">
        <v>0</v>
      </c>
      <c r="R231" s="8">
        <v>12849</v>
      </c>
      <c r="S231" s="8">
        <v>0</v>
      </c>
      <c r="T231" s="8">
        <v>0</v>
      </c>
      <c r="U231" s="8">
        <v>0</v>
      </c>
      <c r="V231" s="8">
        <v>0</v>
      </c>
      <c r="W231" s="8">
        <v>0</v>
      </c>
      <c r="X231" s="8">
        <v>0</v>
      </c>
      <c r="Y231" s="8">
        <v>0</v>
      </c>
      <c r="Z231" s="8">
        <v>0</v>
      </c>
      <c r="AA231" s="8">
        <v>0</v>
      </c>
      <c r="AB231" s="8">
        <v>0</v>
      </c>
      <c r="AC231" s="7">
        <f t="shared" si="274"/>
        <v>12849</v>
      </c>
      <c r="AD231" s="3" t="str">
        <f t="shared" si="275"/>
        <v>A forrás egyenlő a költséggel (I.ütem).</v>
      </c>
      <c r="AF231" s="8">
        <v>0</v>
      </c>
      <c r="AG231" s="8">
        <v>0</v>
      </c>
      <c r="AH231" s="8">
        <v>0</v>
      </c>
      <c r="AI231" s="8">
        <v>0</v>
      </c>
      <c r="AJ231" s="8">
        <v>0</v>
      </c>
      <c r="AK231" s="8">
        <v>0</v>
      </c>
      <c r="AL231" s="8">
        <v>0</v>
      </c>
      <c r="AM231" s="8">
        <v>0</v>
      </c>
      <c r="AN231" s="8">
        <v>0</v>
      </c>
      <c r="AO231" s="8">
        <v>0</v>
      </c>
      <c r="AP231" s="8">
        <v>0</v>
      </c>
      <c r="AQ231" s="7">
        <f t="shared" si="276"/>
        <v>0</v>
      </c>
      <c r="AR231" s="183" t="s">
        <v>415</v>
      </c>
      <c r="AS231" s="3" t="str">
        <f t="shared" si="277"/>
        <v>Nem hosszútávú a feladat.</v>
      </c>
      <c r="AU231" s="185"/>
      <c r="AV231" s="185" t="s">
        <v>133</v>
      </c>
      <c r="AW231" s="186">
        <f>COUNTA($G$3:G231)</f>
        <v>228</v>
      </c>
      <c r="AY231" s="9">
        <f>VLOOKUP($G231,Összesítő!$B:$F,3,FALSE)</f>
        <v>4223</v>
      </c>
      <c r="AZ231" s="9">
        <f t="shared" si="278"/>
        <v>0</v>
      </c>
      <c r="BA231" s="5">
        <f t="shared" si="279"/>
        <v>1</v>
      </c>
      <c r="BB231" s="5" t="str">
        <f t="shared" si="280"/>
        <v>R</v>
      </c>
      <c r="BC231" s="5">
        <f t="shared" si="281"/>
        <v>1</v>
      </c>
      <c r="BD231" s="5">
        <f t="shared" si="282"/>
        <v>0</v>
      </c>
      <c r="BE231" s="5">
        <f t="shared" si="283"/>
        <v>0</v>
      </c>
      <c r="BF231" s="9" t="str">
        <f t="shared" si="284"/>
        <v>A forrás egyenlő a költséggel (I.ütem).</v>
      </c>
      <c r="BG231" s="5">
        <f t="shared" si="285"/>
        <v>1</v>
      </c>
      <c r="BH231" s="5">
        <f t="shared" si="286"/>
        <v>1</v>
      </c>
      <c r="BI231" s="5">
        <f t="shared" si="287"/>
        <v>0</v>
      </c>
      <c r="BJ231" s="5">
        <f t="shared" si="288"/>
        <v>1</v>
      </c>
      <c r="BK231" s="5">
        <f t="shared" si="289"/>
        <v>1</v>
      </c>
      <c r="BL231" s="4" t="str">
        <f t="shared" si="290"/>
        <v>Nem hosszútávú a feladat.</v>
      </c>
      <c r="BM231" s="5">
        <f t="shared" si="291"/>
        <v>1</v>
      </c>
      <c r="BN231" s="5">
        <f t="shared" si="292"/>
        <v>0</v>
      </c>
      <c r="BO231" s="5">
        <f t="shared" si="293"/>
        <v>0</v>
      </c>
      <c r="BP231" s="5">
        <f t="shared" si="294"/>
        <v>0</v>
      </c>
      <c r="BQ231" s="5">
        <f t="shared" si="295"/>
        <v>0</v>
      </c>
      <c r="BR231" s="9" t="str">
        <f t="shared" si="296"/>
        <v>Nincs hosszútávú terv!</v>
      </c>
      <c r="BS231" s="5">
        <f t="shared" si="297"/>
        <v>0</v>
      </c>
      <c r="BT231" s="5">
        <f t="shared" si="298"/>
        <v>0</v>
      </c>
      <c r="BU231" s="5">
        <f t="shared" si="299"/>
        <v>1</v>
      </c>
      <c r="BV231" s="5">
        <f t="shared" si="300"/>
        <v>1</v>
      </c>
      <c r="BW231" s="5">
        <f t="shared" si="301"/>
        <v>1</v>
      </c>
      <c r="BX231" s="5">
        <f t="shared" si="302"/>
        <v>1</v>
      </c>
      <c r="BY231" s="5">
        <f t="shared" si="303"/>
        <v>1</v>
      </c>
      <c r="BZ231" s="5">
        <f t="shared" si="304"/>
        <v>1</v>
      </c>
      <c r="CA231" s="5">
        <f t="shared" si="305"/>
        <v>1</v>
      </c>
      <c r="CB231" s="5">
        <f t="shared" si="306"/>
        <v>1</v>
      </c>
      <c r="CC231" s="5">
        <f t="shared" si="307"/>
        <v>1</v>
      </c>
      <c r="CD231" s="5" t="str">
        <f t="shared" si="308"/>
        <v>?</v>
      </c>
      <c r="CE231" s="4" t="str">
        <f t="shared" si="309"/>
        <v>Kitöltés rendben!</v>
      </c>
      <c r="CF231" s="5">
        <f t="shared" si="310"/>
        <v>1</v>
      </c>
      <c r="CG231" s="5">
        <f t="shared" si="311"/>
        <v>1</v>
      </c>
      <c r="CH231" s="5">
        <f t="shared" si="312"/>
        <v>0</v>
      </c>
    </row>
    <row r="232" spans="1:86" s="2" customFormat="1" ht="90" hidden="1" x14ac:dyDescent="0.25">
      <c r="A232" s="1" t="str">
        <f t="shared" si="272"/>
        <v>Kitöltés rendben!</v>
      </c>
      <c r="B232" s="184">
        <v>1</v>
      </c>
      <c r="C232" s="183" t="s">
        <v>86</v>
      </c>
      <c r="D232" s="185" t="s">
        <v>414</v>
      </c>
      <c r="E232" s="185" t="s">
        <v>413</v>
      </c>
      <c r="F232" s="186" t="str">
        <f>VLOOKUP($G232,Összesítő!$B:$F,2,FALSE)</f>
        <v>21-07551-1-003-00-10</v>
      </c>
      <c r="G232" s="183" t="s">
        <v>230</v>
      </c>
      <c r="H232" s="186" t="str">
        <f>AY232&amp;"_"&amp;AW232&amp;"_FIV_"&amp;LEFT(Előlap!$B$6,4)</f>
        <v>4195_229_FIV_2026</v>
      </c>
      <c r="I232" s="186" t="str">
        <f>VLOOKUP($G232,Összesítő!$B:$F,5,FALSE)</f>
        <v>Harasztifalu, Nagykölked, Rádóckölked</v>
      </c>
      <c r="J232" s="186" t="str">
        <f>VLOOKUP($G232,Összesítő!$B:$F,4,FALSE)</f>
        <v>Harasztifalu Község Önkormányzata, Nagykölked Község Önkormányzata, Rádóckölked Község Önkormányzata</v>
      </c>
      <c r="K232" s="7">
        <f t="shared" si="273"/>
        <v>30000</v>
      </c>
      <c r="L232" s="184">
        <v>2027</v>
      </c>
      <c r="M232" s="184">
        <v>2036</v>
      </c>
      <c r="N232" s="13">
        <v>5000</v>
      </c>
      <c r="O232" s="8">
        <v>25000</v>
      </c>
      <c r="P232" s="8">
        <v>0</v>
      </c>
      <c r="R232" s="8">
        <v>5000</v>
      </c>
      <c r="S232" s="8">
        <v>0</v>
      </c>
      <c r="T232" s="8">
        <v>0</v>
      </c>
      <c r="U232" s="8">
        <v>0</v>
      </c>
      <c r="V232" s="8">
        <v>0</v>
      </c>
      <c r="W232" s="8">
        <v>0</v>
      </c>
      <c r="X232" s="8">
        <v>0</v>
      </c>
      <c r="Y232" s="8">
        <v>0</v>
      </c>
      <c r="Z232" s="8">
        <v>0</v>
      </c>
      <c r="AA232" s="8">
        <v>0</v>
      </c>
      <c r="AB232" s="8">
        <v>0</v>
      </c>
      <c r="AC232" s="7">
        <f t="shared" si="274"/>
        <v>5000</v>
      </c>
      <c r="AD232" s="3" t="str">
        <f t="shared" si="275"/>
        <v>A forrás egyenlő a költséggel (I.ütem).</v>
      </c>
      <c r="AF232" s="8">
        <v>4500</v>
      </c>
      <c r="AG232" s="8">
        <v>0</v>
      </c>
      <c r="AH232" s="8">
        <v>0</v>
      </c>
      <c r="AI232" s="8">
        <v>0</v>
      </c>
      <c r="AJ232" s="8">
        <v>0</v>
      </c>
      <c r="AK232" s="8">
        <v>0</v>
      </c>
      <c r="AL232" s="8">
        <v>0</v>
      </c>
      <c r="AM232" s="8">
        <v>0</v>
      </c>
      <c r="AN232" s="8">
        <v>0</v>
      </c>
      <c r="AO232" s="8">
        <v>0</v>
      </c>
      <c r="AP232" s="8">
        <v>0</v>
      </c>
      <c r="AQ232" s="7">
        <f t="shared" si="276"/>
        <v>4500</v>
      </c>
      <c r="AR232" s="183" t="s">
        <v>415</v>
      </c>
      <c r="AS232" s="3" t="str">
        <f t="shared" si="277"/>
        <v>Forráshiányos a feladat!</v>
      </c>
      <c r="AU232" s="185"/>
      <c r="AV232" s="185" t="s">
        <v>133</v>
      </c>
      <c r="AW232" s="186">
        <f>COUNTA($G$3:G232)</f>
        <v>229</v>
      </c>
      <c r="AY232" s="9">
        <f>VLOOKUP($G232,Összesítő!$B:$F,3,FALSE)</f>
        <v>4195</v>
      </c>
      <c r="AZ232" s="9">
        <f t="shared" si="278"/>
        <v>0</v>
      </c>
      <c r="BA232" s="5">
        <f t="shared" si="279"/>
        <v>1</v>
      </c>
      <c r="BB232" s="5" t="str">
        <f t="shared" si="280"/>
        <v>RH</v>
      </c>
      <c r="BC232" s="5">
        <f t="shared" si="281"/>
        <v>1</v>
      </c>
      <c r="BD232" s="5">
        <f t="shared" si="282"/>
        <v>0</v>
      </c>
      <c r="BE232" s="5">
        <f t="shared" si="283"/>
        <v>0</v>
      </c>
      <c r="BF232" s="9" t="str">
        <f t="shared" si="284"/>
        <v>A forrás egyenlő a költséggel (I.ütem).</v>
      </c>
      <c r="BG232" s="5">
        <f t="shared" si="285"/>
        <v>1</v>
      </c>
      <c r="BH232" s="5">
        <f t="shared" si="286"/>
        <v>1</v>
      </c>
      <c r="BI232" s="5">
        <f t="shared" si="287"/>
        <v>1</v>
      </c>
      <c r="BJ232" s="5">
        <f t="shared" si="288"/>
        <v>1</v>
      </c>
      <c r="BK232" s="5">
        <f t="shared" si="289"/>
        <v>1</v>
      </c>
      <c r="BL232" s="4" t="str">
        <f t="shared" si="290"/>
        <v>Forráshiányos a feladat!</v>
      </c>
      <c r="BM232" s="5">
        <f t="shared" si="291"/>
        <v>0</v>
      </c>
      <c r="BN232" s="5">
        <f t="shared" si="292"/>
        <v>1</v>
      </c>
      <c r="BO232" s="5">
        <f t="shared" si="293"/>
        <v>0</v>
      </c>
      <c r="BP232" s="5">
        <f t="shared" si="294"/>
        <v>0</v>
      </c>
      <c r="BQ232" s="5">
        <f t="shared" si="295"/>
        <v>0</v>
      </c>
      <c r="BR232" s="9">
        <f t="shared" si="296"/>
        <v>0</v>
      </c>
      <c r="BS232" s="5">
        <f t="shared" si="297"/>
        <v>0</v>
      </c>
      <c r="BT232" s="5">
        <f t="shared" si="298"/>
        <v>0</v>
      </c>
      <c r="BU232" s="5">
        <f t="shared" si="299"/>
        <v>1</v>
      </c>
      <c r="BV232" s="5">
        <f t="shared" si="300"/>
        <v>1</v>
      </c>
      <c r="BW232" s="5">
        <f t="shared" si="301"/>
        <v>1</v>
      </c>
      <c r="BX232" s="5">
        <f t="shared" si="302"/>
        <v>1</v>
      </c>
      <c r="BY232" s="5">
        <f t="shared" si="303"/>
        <v>1</v>
      </c>
      <c r="BZ232" s="5">
        <f t="shared" si="304"/>
        <v>1</v>
      </c>
      <c r="CA232" s="5">
        <f t="shared" si="305"/>
        <v>1</v>
      </c>
      <c r="CB232" s="5">
        <f t="shared" si="306"/>
        <v>1</v>
      </c>
      <c r="CC232" s="5">
        <f t="shared" si="307"/>
        <v>1</v>
      </c>
      <c r="CD232" s="5" t="str">
        <f t="shared" si="308"/>
        <v>?</v>
      </c>
      <c r="CE232" s="4" t="str">
        <f t="shared" si="309"/>
        <v>Kitöltés rendben!</v>
      </c>
      <c r="CF232" s="5">
        <f t="shared" si="310"/>
        <v>1</v>
      </c>
      <c r="CG232" s="5">
        <f t="shared" si="311"/>
        <v>1</v>
      </c>
      <c r="CH232" s="5">
        <f t="shared" si="312"/>
        <v>1</v>
      </c>
    </row>
    <row r="233" spans="1:86" s="2" customFormat="1" ht="90" hidden="1" x14ac:dyDescent="0.25">
      <c r="A233" s="1" t="str">
        <f t="shared" si="272"/>
        <v>Kitöltés rendben!</v>
      </c>
      <c r="B233" s="184">
        <v>2</v>
      </c>
      <c r="C233" s="183" t="s">
        <v>86</v>
      </c>
      <c r="D233" s="185" t="s">
        <v>440</v>
      </c>
      <c r="E233" s="185" t="s">
        <v>413</v>
      </c>
      <c r="F233" s="186" t="str">
        <f>VLOOKUP($G233,Összesítő!$B:$F,2,FALSE)</f>
        <v>21-07551-1-003-00-10</v>
      </c>
      <c r="G233" s="183" t="s">
        <v>230</v>
      </c>
      <c r="H233" s="186" t="str">
        <f>AY233&amp;"_"&amp;AW233&amp;"_FIV_"&amp;LEFT(Előlap!$B$6,4)</f>
        <v>4195_230_FIV_2026</v>
      </c>
      <c r="I233" s="186" t="str">
        <f>VLOOKUP($G233,Összesítő!$B:$F,5,FALSE)</f>
        <v>Harasztifalu, Nagykölked, Rádóckölked</v>
      </c>
      <c r="J233" s="186" t="str">
        <f>VLOOKUP($G233,Összesítő!$B:$F,4,FALSE)</f>
        <v>Harasztifalu Község Önkormányzata, Nagykölked Község Önkormányzata, Rádóckölked Község Önkormányzata</v>
      </c>
      <c r="K233" s="7">
        <f t="shared" si="273"/>
        <v>10000</v>
      </c>
      <c r="L233" s="184">
        <v>2028</v>
      </c>
      <c r="M233" s="184">
        <v>2036</v>
      </c>
      <c r="N233" s="13">
        <v>0</v>
      </c>
      <c r="O233" s="8">
        <v>10000</v>
      </c>
      <c r="P233" s="8">
        <v>0</v>
      </c>
      <c r="R233" s="8">
        <v>0</v>
      </c>
      <c r="S233" s="8">
        <v>0</v>
      </c>
      <c r="T233" s="8">
        <v>0</v>
      </c>
      <c r="U233" s="8">
        <v>0</v>
      </c>
      <c r="V233" s="8">
        <v>0</v>
      </c>
      <c r="W233" s="8">
        <v>0</v>
      </c>
      <c r="X233" s="8">
        <v>0</v>
      </c>
      <c r="Y233" s="8">
        <v>0</v>
      </c>
      <c r="Z233" s="8">
        <v>0</v>
      </c>
      <c r="AA233" s="8">
        <v>0</v>
      </c>
      <c r="AB233" s="8">
        <v>0</v>
      </c>
      <c r="AC233" s="7">
        <f t="shared" si="274"/>
        <v>0</v>
      </c>
      <c r="AD233" s="3" t="str">
        <f t="shared" si="275"/>
        <v>Nem rövidtávú a feladat.</v>
      </c>
      <c r="AF233" s="8">
        <v>1900</v>
      </c>
      <c r="AG233" s="8">
        <v>0</v>
      </c>
      <c r="AH233" s="8">
        <v>0</v>
      </c>
      <c r="AI233" s="8">
        <v>0</v>
      </c>
      <c r="AJ233" s="8">
        <v>0</v>
      </c>
      <c r="AK233" s="8">
        <v>0</v>
      </c>
      <c r="AL233" s="8">
        <v>0</v>
      </c>
      <c r="AM233" s="8">
        <v>0</v>
      </c>
      <c r="AN233" s="8">
        <v>0</v>
      </c>
      <c r="AO233" s="8">
        <v>0</v>
      </c>
      <c r="AP233" s="8">
        <v>0</v>
      </c>
      <c r="AQ233" s="7">
        <f t="shared" si="276"/>
        <v>1900</v>
      </c>
      <c r="AR233" s="183" t="s">
        <v>415</v>
      </c>
      <c r="AS233" s="3" t="str">
        <f t="shared" si="277"/>
        <v>Forráshiányos a feladat!</v>
      </c>
      <c r="AU233" s="185"/>
      <c r="AV233" s="185" t="s">
        <v>133</v>
      </c>
      <c r="AW233" s="186">
        <f>COUNTA($G$3:G233)</f>
        <v>230</v>
      </c>
      <c r="AY233" s="9">
        <f>VLOOKUP($G233,Összesítő!$B:$F,3,FALSE)</f>
        <v>4195</v>
      </c>
      <c r="AZ233" s="9">
        <f t="shared" si="278"/>
        <v>0</v>
      </c>
      <c r="BA233" s="5">
        <f t="shared" si="279"/>
        <v>1</v>
      </c>
      <c r="BB233" s="5" t="str">
        <f t="shared" si="280"/>
        <v>H</v>
      </c>
      <c r="BC233" s="5">
        <f t="shared" si="281"/>
        <v>0</v>
      </c>
      <c r="BD233" s="5">
        <f t="shared" si="282"/>
        <v>0</v>
      </c>
      <c r="BE233" s="5">
        <f t="shared" si="283"/>
        <v>0</v>
      </c>
      <c r="BF233" s="9" t="str">
        <f t="shared" si="284"/>
        <v>Nem rövidtávú a feladat.</v>
      </c>
      <c r="BG233" s="5">
        <f t="shared" si="285"/>
        <v>1</v>
      </c>
      <c r="BH233" s="5">
        <f t="shared" si="286"/>
        <v>1</v>
      </c>
      <c r="BI233" s="5">
        <f t="shared" si="287"/>
        <v>1</v>
      </c>
      <c r="BJ233" s="5">
        <f t="shared" si="288"/>
        <v>1</v>
      </c>
      <c r="BK233" s="5">
        <f t="shared" si="289"/>
        <v>1</v>
      </c>
      <c r="BL233" s="4" t="str">
        <f t="shared" si="290"/>
        <v>Forráshiányos a feladat!</v>
      </c>
      <c r="BM233" s="5">
        <f t="shared" si="291"/>
        <v>0</v>
      </c>
      <c r="BN233" s="5">
        <f t="shared" si="292"/>
        <v>1</v>
      </c>
      <c r="BO233" s="5">
        <f t="shared" si="293"/>
        <v>0</v>
      </c>
      <c r="BP233" s="5">
        <f t="shared" si="294"/>
        <v>0</v>
      </c>
      <c r="BQ233" s="5">
        <f t="shared" si="295"/>
        <v>0</v>
      </c>
      <c r="BR233" s="9">
        <f t="shared" si="296"/>
        <v>0</v>
      </c>
      <c r="BS233" s="5">
        <f t="shared" si="297"/>
        <v>0</v>
      </c>
      <c r="BT233" s="5">
        <f t="shared" si="298"/>
        <v>0</v>
      </c>
      <c r="BU233" s="5">
        <f t="shared" si="299"/>
        <v>1</v>
      </c>
      <c r="BV233" s="5">
        <f t="shared" si="300"/>
        <v>1</v>
      </c>
      <c r="BW233" s="5">
        <f t="shared" si="301"/>
        <v>1</v>
      </c>
      <c r="BX233" s="5">
        <f t="shared" si="302"/>
        <v>1</v>
      </c>
      <c r="BY233" s="5">
        <f t="shared" si="303"/>
        <v>1</v>
      </c>
      <c r="BZ233" s="5">
        <f t="shared" si="304"/>
        <v>1</v>
      </c>
      <c r="CA233" s="5">
        <f t="shared" si="305"/>
        <v>1</v>
      </c>
      <c r="CB233" s="5">
        <f t="shared" si="306"/>
        <v>1</v>
      </c>
      <c r="CC233" s="5">
        <f t="shared" si="307"/>
        <v>1</v>
      </c>
      <c r="CD233" s="5" t="str">
        <f t="shared" si="308"/>
        <v>?</v>
      </c>
      <c r="CE233" s="4" t="str">
        <f t="shared" si="309"/>
        <v>Kitöltés rendben!</v>
      </c>
      <c r="CF233" s="5">
        <f t="shared" si="310"/>
        <v>1</v>
      </c>
      <c r="CG233" s="5">
        <f t="shared" si="311"/>
        <v>0</v>
      </c>
      <c r="CH233" s="5">
        <f t="shared" si="312"/>
        <v>1</v>
      </c>
    </row>
    <row r="234" spans="1:86" s="2" customFormat="1" ht="90" hidden="1" x14ac:dyDescent="0.25">
      <c r="A234" s="1" t="str">
        <f t="shared" si="272"/>
        <v>Kitöltés rendben!</v>
      </c>
      <c r="B234" s="184">
        <v>2</v>
      </c>
      <c r="C234" s="183" t="s">
        <v>101</v>
      </c>
      <c r="D234" s="185" t="s">
        <v>441</v>
      </c>
      <c r="E234" s="185" t="s">
        <v>413</v>
      </c>
      <c r="F234" s="186" t="str">
        <f>VLOOKUP($G234,Összesítő!$B:$F,2,FALSE)</f>
        <v>21-07551-1-003-00-10</v>
      </c>
      <c r="G234" s="183" t="s">
        <v>230</v>
      </c>
      <c r="H234" s="186" t="str">
        <f>AY234&amp;"_"&amp;AW234&amp;"_FIV_"&amp;LEFT(Előlap!$B$6,4)</f>
        <v>4195_231_FIV_2026</v>
      </c>
      <c r="I234" s="186" t="str">
        <f>VLOOKUP($G234,Összesítő!$B:$F,5,FALSE)</f>
        <v>Harasztifalu, Nagykölked, Rádóckölked</v>
      </c>
      <c r="J234" s="186" t="str">
        <f>VLOOKUP($G234,Összesítő!$B:$F,4,FALSE)</f>
        <v>Harasztifalu Község Önkormányzata, Nagykölked Község Önkormányzata, Rádóckölked Község Önkormányzata</v>
      </c>
      <c r="K234" s="7">
        <f t="shared" si="273"/>
        <v>8000</v>
      </c>
      <c r="L234" s="184">
        <v>2028</v>
      </c>
      <c r="M234" s="184">
        <v>2036</v>
      </c>
      <c r="N234" s="13">
        <v>0</v>
      </c>
      <c r="O234" s="8">
        <v>8000</v>
      </c>
      <c r="P234" s="8">
        <v>0</v>
      </c>
      <c r="R234" s="8">
        <v>0</v>
      </c>
      <c r="S234" s="8">
        <v>0</v>
      </c>
      <c r="T234" s="8">
        <v>0</v>
      </c>
      <c r="U234" s="8">
        <v>0</v>
      </c>
      <c r="V234" s="8">
        <v>0</v>
      </c>
      <c r="W234" s="8">
        <v>0</v>
      </c>
      <c r="X234" s="8">
        <v>0</v>
      </c>
      <c r="Y234" s="8">
        <v>0</v>
      </c>
      <c r="Z234" s="8">
        <v>0</v>
      </c>
      <c r="AA234" s="8">
        <v>0</v>
      </c>
      <c r="AB234" s="8">
        <v>0</v>
      </c>
      <c r="AC234" s="7">
        <f t="shared" si="274"/>
        <v>0</v>
      </c>
      <c r="AD234" s="3" t="str">
        <f t="shared" si="275"/>
        <v>Nem rövidtávú a feladat.</v>
      </c>
      <c r="AF234" s="8">
        <v>1500</v>
      </c>
      <c r="AG234" s="8">
        <v>0</v>
      </c>
      <c r="AH234" s="8">
        <v>0</v>
      </c>
      <c r="AI234" s="8">
        <v>0</v>
      </c>
      <c r="AJ234" s="8">
        <v>0</v>
      </c>
      <c r="AK234" s="8">
        <v>0</v>
      </c>
      <c r="AL234" s="8">
        <v>0</v>
      </c>
      <c r="AM234" s="8">
        <v>0</v>
      </c>
      <c r="AN234" s="8">
        <v>0</v>
      </c>
      <c r="AO234" s="8">
        <v>0</v>
      </c>
      <c r="AP234" s="8">
        <v>0</v>
      </c>
      <c r="AQ234" s="7">
        <f t="shared" si="276"/>
        <v>1500</v>
      </c>
      <c r="AR234" s="183" t="s">
        <v>415</v>
      </c>
      <c r="AS234" s="3" t="str">
        <f t="shared" si="277"/>
        <v>Forráshiányos a feladat!</v>
      </c>
      <c r="AU234" s="185"/>
      <c r="AV234" s="185" t="s">
        <v>133</v>
      </c>
      <c r="AW234" s="186">
        <f>COUNTA($G$3:G234)</f>
        <v>231</v>
      </c>
      <c r="AY234" s="9">
        <f>VLOOKUP($G234,Összesítő!$B:$F,3,FALSE)</f>
        <v>4195</v>
      </c>
      <c r="AZ234" s="9">
        <f t="shared" si="278"/>
        <v>0</v>
      </c>
      <c r="BA234" s="5">
        <f t="shared" si="279"/>
        <v>1</v>
      </c>
      <c r="BB234" s="5" t="str">
        <f t="shared" si="280"/>
        <v>H</v>
      </c>
      <c r="BC234" s="5">
        <f t="shared" si="281"/>
        <v>0</v>
      </c>
      <c r="BD234" s="5">
        <f t="shared" si="282"/>
        <v>0</v>
      </c>
      <c r="BE234" s="5">
        <f t="shared" si="283"/>
        <v>0</v>
      </c>
      <c r="BF234" s="9" t="str">
        <f t="shared" si="284"/>
        <v>Nem rövidtávú a feladat.</v>
      </c>
      <c r="BG234" s="5">
        <f t="shared" si="285"/>
        <v>1</v>
      </c>
      <c r="BH234" s="5">
        <f t="shared" si="286"/>
        <v>1</v>
      </c>
      <c r="BI234" s="5">
        <f t="shared" si="287"/>
        <v>1</v>
      </c>
      <c r="BJ234" s="5">
        <f t="shared" si="288"/>
        <v>1</v>
      </c>
      <c r="BK234" s="5">
        <f t="shared" si="289"/>
        <v>1</v>
      </c>
      <c r="BL234" s="4" t="str">
        <f t="shared" si="290"/>
        <v>Forráshiányos a feladat!</v>
      </c>
      <c r="BM234" s="5">
        <f t="shared" si="291"/>
        <v>0</v>
      </c>
      <c r="BN234" s="5">
        <f t="shared" si="292"/>
        <v>1</v>
      </c>
      <c r="BO234" s="5">
        <f t="shared" si="293"/>
        <v>0</v>
      </c>
      <c r="BP234" s="5">
        <f t="shared" si="294"/>
        <v>0</v>
      </c>
      <c r="BQ234" s="5">
        <f t="shared" si="295"/>
        <v>0</v>
      </c>
      <c r="BR234" s="9">
        <f t="shared" si="296"/>
        <v>0</v>
      </c>
      <c r="BS234" s="5">
        <f t="shared" si="297"/>
        <v>0</v>
      </c>
      <c r="BT234" s="5">
        <f t="shared" si="298"/>
        <v>0</v>
      </c>
      <c r="BU234" s="5">
        <f t="shared" si="299"/>
        <v>1</v>
      </c>
      <c r="BV234" s="5">
        <f t="shared" si="300"/>
        <v>1</v>
      </c>
      <c r="BW234" s="5">
        <f t="shared" si="301"/>
        <v>1</v>
      </c>
      <c r="BX234" s="5">
        <f t="shared" si="302"/>
        <v>1</v>
      </c>
      <c r="BY234" s="5">
        <f t="shared" si="303"/>
        <v>1</v>
      </c>
      <c r="BZ234" s="5">
        <f t="shared" si="304"/>
        <v>1</v>
      </c>
      <c r="CA234" s="5">
        <f t="shared" si="305"/>
        <v>1</v>
      </c>
      <c r="CB234" s="5">
        <f t="shared" si="306"/>
        <v>1</v>
      </c>
      <c r="CC234" s="5">
        <f t="shared" si="307"/>
        <v>1</v>
      </c>
      <c r="CD234" s="5" t="str">
        <f t="shared" si="308"/>
        <v>?</v>
      </c>
      <c r="CE234" s="4" t="str">
        <f t="shared" si="309"/>
        <v>Kitöltés rendben!</v>
      </c>
      <c r="CF234" s="5">
        <f t="shared" si="310"/>
        <v>1</v>
      </c>
      <c r="CG234" s="5">
        <f t="shared" si="311"/>
        <v>0</v>
      </c>
      <c r="CH234" s="5">
        <f t="shared" si="312"/>
        <v>1</v>
      </c>
    </row>
    <row r="235" spans="1:86" s="2" customFormat="1" ht="90" hidden="1" x14ac:dyDescent="0.25">
      <c r="A235" s="1" t="str">
        <f t="shared" si="272"/>
        <v>Kitöltés rendben!</v>
      </c>
      <c r="B235" s="184">
        <v>2</v>
      </c>
      <c r="C235" s="183" t="s">
        <v>37</v>
      </c>
      <c r="D235" s="185" t="s">
        <v>442</v>
      </c>
      <c r="E235" s="185" t="s">
        <v>413</v>
      </c>
      <c r="F235" s="186" t="str">
        <f>VLOOKUP($G235,Összesítő!$B:$F,2,FALSE)</f>
        <v>21-07551-1-003-00-10</v>
      </c>
      <c r="G235" s="183" t="s">
        <v>230</v>
      </c>
      <c r="H235" s="186" t="str">
        <f>AY235&amp;"_"&amp;AW235&amp;"_FIV_"&amp;LEFT(Előlap!$B$6,4)</f>
        <v>4195_232_FIV_2026</v>
      </c>
      <c r="I235" s="186" t="str">
        <f>VLOOKUP($G235,Összesítő!$B:$F,5,FALSE)</f>
        <v>Harasztifalu, Nagykölked, Rádóckölked</v>
      </c>
      <c r="J235" s="186" t="str">
        <f>VLOOKUP($G235,Összesítő!$B:$F,4,FALSE)</f>
        <v>Harasztifalu Község Önkormányzata, Nagykölked Község Önkormányzata, Rádóckölked Község Önkormányzata</v>
      </c>
      <c r="K235" s="7">
        <f t="shared" si="273"/>
        <v>50000</v>
      </c>
      <c r="L235" s="184">
        <v>2028</v>
      </c>
      <c r="M235" s="184">
        <v>2036</v>
      </c>
      <c r="N235" s="13">
        <v>0</v>
      </c>
      <c r="O235" s="8">
        <v>50000</v>
      </c>
      <c r="P235" s="8">
        <v>0</v>
      </c>
      <c r="R235" s="8">
        <v>0</v>
      </c>
      <c r="S235" s="8">
        <v>0</v>
      </c>
      <c r="T235" s="8">
        <v>0</v>
      </c>
      <c r="U235" s="8">
        <v>0</v>
      </c>
      <c r="V235" s="8">
        <v>0</v>
      </c>
      <c r="W235" s="8">
        <v>0</v>
      </c>
      <c r="X235" s="8">
        <v>0</v>
      </c>
      <c r="Y235" s="8">
        <v>0</v>
      </c>
      <c r="Z235" s="8">
        <v>0</v>
      </c>
      <c r="AA235" s="8">
        <v>0</v>
      </c>
      <c r="AB235" s="8">
        <v>0</v>
      </c>
      <c r="AC235" s="7">
        <f t="shared" si="274"/>
        <v>0</v>
      </c>
      <c r="AD235" s="3" t="str">
        <f t="shared" si="275"/>
        <v>Nem rövidtávú a feladat.</v>
      </c>
      <c r="AF235" s="8">
        <v>8700</v>
      </c>
      <c r="AG235" s="8">
        <v>0</v>
      </c>
      <c r="AH235" s="8">
        <v>0</v>
      </c>
      <c r="AI235" s="8">
        <v>0</v>
      </c>
      <c r="AJ235" s="8">
        <v>0</v>
      </c>
      <c r="AK235" s="8">
        <v>0</v>
      </c>
      <c r="AL235" s="8">
        <v>0</v>
      </c>
      <c r="AM235" s="8">
        <v>0</v>
      </c>
      <c r="AN235" s="8">
        <v>0</v>
      </c>
      <c r="AO235" s="8">
        <v>0</v>
      </c>
      <c r="AP235" s="8">
        <v>0</v>
      </c>
      <c r="AQ235" s="7">
        <f t="shared" si="276"/>
        <v>8700</v>
      </c>
      <c r="AR235" s="183" t="s">
        <v>415</v>
      </c>
      <c r="AS235" s="3" t="str">
        <f t="shared" si="277"/>
        <v>Forráshiányos a feladat!</v>
      </c>
      <c r="AU235" s="185"/>
      <c r="AV235" s="185" t="s">
        <v>133</v>
      </c>
      <c r="AW235" s="186">
        <f>COUNTA($G$3:G235)</f>
        <v>232</v>
      </c>
      <c r="AY235" s="9">
        <f>VLOOKUP($G235,Összesítő!$B:$F,3,FALSE)</f>
        <v>4195</v>
      </c>
      <c r="AZ235" s="9">
        <f t="shared" si="278"/>
        <v>0</v>
      </c>
      <c r="BA235" s="5">
        <f t="shared" si="279"/>
        <v>1</v>
      </c>
      <c r="BB235" s="5" t="str">
        <f t="shared" si="280"/>
        <v>H</v>
      </c>
      <c r="BC235" s="5">
        <f t="shared" si="281"/>
        <v>0</v>
      </c>
      <c r="BD235" s="5">
        <f t="shared" si="282"/>
        <v>0</v>
      </c>
      <c r="BE235" s="5">
        <f t="shared" si="283"/>
        <v>0</v>
      </c>
      <c r="BF235" s="9" t="str">
        <f t="shared" si="284"/>
        <v>Nem rövidtávú a feladat.</v>
      </c>
      <c r="BG235" s="5">
        <f t="shared" si="285"/>
        <v>1</v>
      </c>
      <c r="BH235" s="5">
        <f t="shared" si="286"/>
        <v>1</v>
      </c>
      <c r="BI235" s="5">
        <f t="shared" si="287"/>
        <v>1</v>
      </c>
      <c r="BJ235" s="5">
        <f t="shared" si="288"/>
        <v>1</v>
      </c>
      <c r="BK235" s="5">
        <f t="shared" si="289"/>
        <v>1</v>
      </c>
      <c r="BL235" s="4" t="str">
        <f t="shared" si="290"/>
        <v>Forráshiányos a feladat!</v>
      </c>
      <c r="BM235" s="5">
        <f t="shared" si="291"/>
        <v>0</v>
      </c>
      <c r="BN235" s="5">
        <f t="shared" si="292"/>
        <v>1</v>
      </c>
      <c r="BO235" s="5">
        <f t="shared" si="293"/>
        <v>0</v>
      </c>
      <c r="BP235" s="5">
        <f t="shared" si="294"/>
        <v>0</v>
      </c>
      <c r="BQ235" s="5">
        <f t="shared" si="295"/>
        <v>0</v>
      </c>
      <c r="BR235" s="9">
        <f t="shared" si="296"/>
        <v>0</v>
      </c>
      <c r="BS235" s="5">
        <f t="shared" si="297"/>
        <v>0</v>
      </c>
      <c r="BT235" s="5">
        <f t="shared" si="298"/>
        <v>0</v>
      </c>
      <c r="BU235" s="5">
        <f t="shared" si="299"/>
        <v>1</v>
      </c>
      <c r="BV235" s="5">
        <f t="shared" si="300"/>
        <v>1</v>
      </c>
      <c r="BW235" s="5">
        <f t="shared" si="301"/>
        <v>1</v>
      </c>
      <c r="BX235" s="5">
        <f t="shared" si="302"/>
        <v>1</v>
      </c>
      <c r="BY235" s="5">
        <f t="shared" si="303"/>
        <v>1</v>
      </c>
      <c r="BZ235" s="5">
        <f t="shared" si="304"/>
        <v>1</v>
      </c>
      <c r="CA235" s="5">
        <f t="shared" si="305"/>
        <v>1</v>
      </c>
      <c r="CB235" s="5">
        <f t="shared" si="306"/>
        <v>1</v>
      </c>
      <c r="CC235" s="5">
        <f t="shared" si="307"/>
        <v>1</v>
      </c>
      <c r="CD235" s="5" t="str">
        <f t="shared" si="308"/>
        <v>?</v>
      </c>
      <c r="CE235" s="4" t="str">
        <f t="shared" si="309"/>
        <v>Kitöltés rendben!</v>
      </c>
      <c r="CF235" s="5">
        <f t="shared" si="310"/>
        <v>1</v>
      </c>
      <c r="CG235" s="5">
        <f t="shared" si="311"/>
        <v>0</v>
      </c>
      <c r="CH235" s="5">
        <f t="shared" si="312"/>
        <v>1</v>
      </c>
    </row>
    <row r="236" spans="1:86" s="2" customFormat="1" ht="90" hidden="1" x14ac:dyDescent="0.25">
      <c r="A236" s="1" t="str">
        <f t="shared" si="272"/>
        <v>Kitöltés rendben!</v>
      </c>
      <c r="B236" s="184">
        <v>2</v>
      </c>
      <c r="C236" s="183" t="s">
        <v>50</v>
      </c>
      <c r="D236" s="185" t="s">
        <v>448</v>
      </c>
      <c r="E236" s="185" t="s">
        <v>413</v>
      </c>
      <c r="F236" s="186" t="str">
        <f>VLOOKUP($G236,Összesítő!$B:$F,2,FALSE)</f>
        <v>21-07551-1-003-00-10</v>
      </c>
      <c r="G236" s="183" t="s">
        <v>230</v>
      </c>
      <c r="H236" s="186" t="str">
        <f>AY236&amp;"_"&amp;AW236&amp;"_FIV_"&amp;LEFT(Előlap!$B$6,4)</f>
        <v>4195_233_FIV_2026</v>
      </c>
      <c r="I236" s="186" t="str">
        <f>VLOOKUP($G236,Összesítő!$B:$F,5,FALSE)</f>
        <v>Harasztifalu, Nagykölked, Rádóckölked</v>
      </c>
      <c r="J236" s="186" t="str">
        <f>VLOOKUP($G236,Összesítő!$B:$F,4,FALSE)</f>
        <v>Harasztifalu Község Önkormányzata, Nagykölked Község Önkormányzata, Rádóckölked Község Önkormányzata</v>
      </c>
      <c r="K236" s="7">
        <f t="shared" si="273"/>
        <v>8000</v>
      </c>
      <c r="L236" s="184">
        <v>2028</v>
      </c>
      <c r="M236" s="184">
        <v>2036</v>
      </c>
      <c r="N236" s="13">
        <v>0</v>
      </c>
      <c r="O236" s="8">
        <v>8000</v>
      </c>
      <c r="P236" s="8">
        <v>0</v>
      </c>
      <c r="R236" s="8">
        <v>0</v>
      </c>
      <c r="S236" s="8">
        <v>0</v>
      </c>
      <c r="T236" s="8">
        <v>0</v>
      </c>
      <c r="U236" s="8">
        <v>0</v>
      </c>
      <c r="V236" s="8">
        <v>0</v>
      </c>
      <c r="W236" s="8">
        <v>0</v>
      </c>
      <c r="X236" s="8">
        <v>0</v>
      </c>
      <c r="Y236" s="8">
        <v>0</v>
      </c>
      <c r="Z236" s="8">
        <v>0</v>
      </c>
      <c r="AA236" s="8">
        <v>0</v>
      </c>
      <c r="AB236" s="8">
        <v>0</v>
      </c>
      <c r="AC236" s="7">
        <f t="shared" si="274"/>
        <v>0</v>
      </c>
      <c r="AD236" s="3" t="str">
        <f t="shared" si="275"/>
        <v>Nem rövidtávú a feladat.</v>
      </c>
      <c r="AF236" s="8">
        <v>1500</v>
      </c>
      <c r="AG236" s="8">
        <v>0</v>
      </c>
      <c r="AH236" s="8">
        <v>0</v>
      </c>
      <c r="AI236" s="8">
        <v>0</v>
      </c>
      <c r="AJ236" s="8">
        <v>0</v>
      </c>
      <c r="AK236" s="8">
        <v>0</v>
      </c>
      <c r="AL236" s="8">
        <v>0</v>
      </c>
      <c r="AM236" s="8">
        <v>0</v>
      </c>
      <c r="AN236" s="8">
        <v>0</v>
      </c>
      <c r="AO236" s="8">
        <v>0</v>
      </c>
      <c r="AP236" s="8">
        <v>0</v>
      </c>
      <c r="AQ236" s="7">
        <f t="shared" si="276"/>
        <v>1500</v>
      </c>
      <c r="AR236" s="183" t="s">
        <v>415</v>
      </c>
      <c r="AS236" s="3" t="str">
        <f t="shared" si="277"/>
        <v>Forráshiányos a feladat!</v>
      </c>
      <c r="AU236" s="185"/>
      <c r="AV236" s="185" t="s">
        <v>133</v>
      </c>
      <c r="AW236" s="186">
        <f>COUNTA($G$3:G236)</f>
        <v>233</v>
      </c>
      <c r="AY236" s="9">
        <f>VLOOKUP($G236,Összesítő!$B:$F,3,FALSE)</f>
        <v>4195</v>
      </c>
      <c r="AZ236" s="9">
        <f t="shared" si="278"/>
        <v>0</v>
      </c>
      <c r="BA236" s="5">
        <f t="shared" si="279"/>
        <v>1</v>
      </c>
      <c r="BB236" s="5" t="str">
        <f t="shared" si="280"/>
        <v>H</v>
      </c>
      <c r="BC236" s="5">
        <f t="shared" si="281"/>
        <v>0</v>
      </c>
      <c r="BD236" s="5">
        <f t="shared" si="282"/>
        <v>0</v>
      </c>
      <c r="BE236" s="5">
        <f t="shared" si="283"/>
        <v>0</v>
      </c>
      <c r="BF236" s="9" t="str">
        <f t="shared" si="284"/>
        <v>Nem rövidtávú a feladat.</v>
      </c>
      <c r="BG236" s="5">
        <f t="shared" si="285"/>
        <v>1</v>
      </c>
      <c r="BH236" s="5">
        <f t="shared" si="286"/>
        <v>1</v>
      </c>
      <c r="BI236" s="5">
        <f t="shared" si="287"/>
        <v>1</v>
      </c>
      <c r="BJ236" s="5">
        <f t="shared" si="288"/>
        <v>1</v>
      </c>
      <c r="BK236" s="5">
        <f t="shared" si="289"/>
        <v>1</v>
      </c>
      <c r="BL236" s="4" t="str">
        <f t="shared" si="290"/>
        <v>Forráshiányos a feladat!</v>
      </c>
      <c r="BM236" s="5">
        <f t="shared" si="291"/>
        <v>0</v>
      </c>
      <c r="BN236" s="5">
        <f t="shared" si="292"/>
        <v>1</v>
      </c>
      <c r="BO236" s="5">
        <f t="shared" si="293"/>
        <v>0</v>
      </c>
      <c r="BP236" s="5">
        <f t="shared" si="294"/>
        <v>0</v>
      </c>
      <c r="BQ236" s="5">
        <f t="shared" si="295"/>
        <v>0</v>
      </c>
      <c r="BR236" s="9">
        <f t="shared" si="296"/>
        <v>0</v>
      </c>
      <c r="BS236" s="5">
        <f t="shared" si="297"/>
        <v>0</v>
      </c>
      <c r="BT236" s="5">
        <f t="shared" si="298"/>
        <v>0</v>
      </c>
      <c r="BU236" s="5">
        <f t="shared" si="299"/>
        <v>1</v>
      </c>
      <c r="BV236" s="5">
        <f t="shared" si="300"/>
        <v>1</v>
      </c>
      <c r="BW236" s="5">
        <f t="shared" si="301"/>
        <v>1</v>
      </c>
      <c r="BX236" s="5">
        <f t="shared" si="302"/>
        <v>1</v>
      </c>
      <c r="BY236" s="5">
        <f t="shared" si="303"/>
        <v>1</v>
      </c>
      <c r="BZ236" s="5">
        <f t="shared" si="304"/>
        <v>1</v>
      </c>
      <c r="CA236" s="5">
        <f t="shared" si="305"/>
        <v>1</v>
      </c>
      <c r="CB236" s="5">
        <f t="shared" si="306"/>
        <v>1</v>
      </c>
      <c r="CC236" s="5">
        <f t="shared" si="307"/>
        <v>1</v>
      </c>
      <c r="CD236" s="5" t="str">
        <f t="shared" si="308"/>
        <v>?</v>
      </c>
      <c r="CE236" s="4" t="str">
        <f t="shared" si="309"/>
        <v>Kitöltés rendben!</v>
      </c>
      <c r="CF236" s="5">
        <f t="shared" si="310"/>
        <v>1</v>
      </c>
      <c r="CG236" s="5">
        <f t="shared" si="311"/>
        <v>0</v>
      </c>
      <c r="CH236" s="5">
        <f t="shared" si="312"/>
        <v>1</v>
      </c>
    </row>
    <row r="237" spans="1:86" s="2" customFormat="1" ht="90" hidden="1" x14ac:dyDescent="0.25">
      <c r="A237" s="1" t="str">
        <f t="shared" si="272"/>
        <v>Kitöltés rendben!</v>
      </c>
      <c r="B237" s="184">
        <v>2</v>
      </c>
      <c r="C237" s="183" t="s">
        <v>69</v>
      </c>
      <c r="D237" s="185" t="s">
        <v>449</v>
      </c>
      <c r="E237" s="185" t="s">
        <v>413</v>
      </c>
      <c r="F237" s="186" t="str">
        <f>VLOOKUP($G237,Összesítő!$B:$F,2,FALSE)</f>
        <v>21-07551-1-003-00-10</v>
      </c>
      <c r="G237" s="183" t="s">
        <v>230</v>
      </c>
      <c r="H237" s="186" t="str">
        <f>AY237&amp;"_"&amp;AW237&amp;"_FIV_"&amp;LEFT(Előlap!$B$6,4)</f>
        <v>4195_234_FIV_2026</v>
      </c>
      <c r="I237" s="186" t="str">
        <f>VLOOKUP($G237,Összesítő!$B:$F,5,FALSE)</f>
        <v>Harasztifalu, Nagykölked, Rádóckölked</v>
      </c>
      <c r="J237" s="186" t="str">
        <f>VLOOKUP($G237,Összesítő!$B:$F,4,FALSE)</f>
        <v>Harasztifalu Község Önkormányzata, Nagykölked Község Önkormányzata, Rádóckölked Község Önkormányzata</v>
      </c>
      <c r="K237" s="7">
        <f t="shared" si="273"/>
        <v>10000</v>
      </c>
      <c r="L237" s="184">
        <v>2028</v>
      </c>
      <c r="M237" s="184">
        <v>2036</v>
      </c>
      <c r="N237" s="13">
        <v>0</v>
      </c>
      <c r="O237" s="8">
        <v>10000</v>
      </c>
      <c r="P237" s="8">
        <v>0</v>
      </c>
      <c r="R237" s="8">
        <v>0</v>
      </c>
      <c r="S237" s="8">
        <v>0</v>
      </c>
      <c r="T237" s="8">
        <v>0</v>
      </c>
      <c r="U237" s="8">
        <v>0</v>
      </c>
      <c r="V237" s="8">
        <v>0</v>
      </c>
      <c r="W237" s="8">
        <v>0</v>
      </c>
      <c r="X237" s="8">
        <v>0</v>
      </c>
      <c r="Y237" s="8">
        <v>0</v>
      </c>
      <c r="Z237" s="8">
        <v>0</v>
      </c>
      <c r="AA237" s="8">
        <v>0</v>
      </c>
      <c r="AB237" s="8">
        <v>0</v>
      </c>
      <c r="AC237" s="7">
        <f t="shared" si="274"/>
        <v>0</v>
      </c>
      <c r="AD237" s="3" t="str">
        <f t="shared" si="275"/>
        <v>Nem rövidtávú a feladat.</v>
      </c>
      <c r="AF237" s="8">
        <v>1900</v>
      </c>
      <c r="AG237" s="8">
        <v>0</v>
      </c>
      <c r="AH237" s="8">
        <v>0</v>
      </c>
      <c r="AI237" s="8">
        <v>0</v>
      </c>
      <c r="AJ237" s="8">
        <v>0</v>
      </c>
      <c r="AK237" s="8">
        <v>0</v>
      </c>
      <c r="AL237" s="8">
        <v>0</v>
      </c>
      <c r="AM237" s="8">
        <v>0</v>
      </c>
      <c r="AN237" s="8">
        <v>0</v>
      </c>
      <c r="AO237" s="8">
        <v>0</v>
      </c>
      <c r="AP237" s="8">
        <v>0</v>
      </c>
      <c r="AQ237" s="7">
        <f t="shared" si="276"/>
        <v>1900</v>
      </c>
      <c r="AR237" s="183" t="s">
        <v>415</v>
      </c>
      <c r="AS237" s="3" t="str">
        <f t="shared" si="277"/>
        <v>Forráshiányos a feladat!</v>
      </c>
      <c r="AU237" s="185"/>
      <c r="AV237" s="185" t="s">
        <v>133</v>
      </c>
      <c r="AW237" s="186">
        <f>COUNTA($G$3:G237)</f>
        <v>234</v>
      </c>
      <c r="AY237" s="9">
        <f>VLOOKUP($G237,Összesítő!$B:$F,3,FALSE)</f>
        <v>4195</v>
      </c>
      <c r="AZ237" s="9">
        <f t="shared" si="278"/>
        <v>0</v>
      </c>
      <c r="BA237" s="5">
        <f t="shared" si="279"/>
        <v>1</v>
      </c>
      <c r="BB237" s="5" t="str">
        <f t="shared" si="280"/>
        <v>H</v>
      </c>
      <c r="BC237" s="5">
        <f t="shared" si="281"/>
        <v>0</v>
      </c>
      <c r="BD237" s="5">
        <f t="shared" si="282"/>
        <v>0</v>
      </c>
      <c r="BE237" s="5">
        <f t="shared" si="283"/>
        <v>0</v>
      </c>
      <c r="BF237" s="9" t="str">
        <f t="shared" si="284"/>
        <v>Nem rövidtávú a feladat.</v>
      </c>
      <c r="BG237" s="5">
        <f t="shared" si="285"/>
        <v>1</v>
      </c>
      <c r="BH237" s="5">
        <f t="shared" si="286"/>
        <v>1</v>
      </c>
      <c r="BI237" s="5">
        <f t="shared" si="287"/>
        <v>1</v>
      </c>
      <c r="BJ237" s="5">
        <f t="shared" si="288"/>
        <v>1</v>
      </c>
      <c r="BK237" s="5">
        <f t="shared" si="289"/>
        <v>1</v>
      </c>
      <c r="BL237" s="4" t="str">
        <f t="shared" si="290"/>
        <v>Forráshiányos a feladat!</v>
      </c>
      <c r="BM237" s="5">
        <f t="shared" si="291"/>
        <v>0</v>
      </c>
      <c r="BN237" s="5">
        <f t="shared" si="292"/>
        <v>1</v>
      </c>
      <c r="BO237" s="5">
        <f t="shared" si="293"/>
        <v>0</v>
      </c>
      <c r="BP237" s="5">
        <f t="shared" si="294"/>
        <v>0</v>
      </c>
      <c r="BQ237" s="5">
        <f t="shared" si="295"/>
        <v>0</v>
      </c>
      <c r="BR237" s="9">
        <f t="shared" si="296"/>
        <v>0</v>
      </c>
      <c r="BS237" s="5">
        <f t="shared" si="297"/>
        <v>0</v>
      </c>
      <c r="BT237" s="5">
        <f t="shared" si="298"/>
        <v>0</v>
      </c>
      <c r="BU237" s="5">
        <f t="shared" si="299"/>
        <v>1</v>
      </c>
      <c r="BV237" s="5">
        <f t="shared" si="300"/>
        <v>1</v>
      </c>
      <c r="BW237" s="5">
        <f t="shared" si="301"/>
        <v>1</v>
      </c>
      <c r="BX237" s="5">
        <f t="shared" si="302"/>
        <v>1</v>
      </c>
      <c r="BY237" s="5">
        <f t="shared" si="303"/>
        <v>1</v>
      </c>
      <c r="BZ237" s="5">
        <f t="shared" si="304"/>
        <v>1</v>
      </c>
      <c r="CA237" s="5">
        <f t="shared" si="305"/>
        <v>1</v>
      </c>
      <c r="CB237" s="5">
        <f t="shared" si="306"/>
        <v>1</v>
      </c>
      <c r="CC237" s="5">
        <f t="shared" si="307"/>
        <v>1</v>
      </c>
      <c r="CD237" s="5" t="str">
        <f t="shared" si="308"/>
        <v>?</v>
      </c>
      <c r="CE237" s="4" t="str">
        <f t="shared" si="309"/>
        <v>Kitöltés rendben!</v>
      </c>
      <c r="CF237" s="5">
        <f t="shared" si="310"/>
        <v>1</v>
      </c>
      <c r="CG237" s="5">
        <f t="shared" si="311"/>
        <v>0</v>
      </c>
      <c r="CH237" s="5">
        <f t="shared" si="312"/>
        <v>1</v>
      </c>
    </row>
    <row r="238" spans="1:86" s="2" customFormat="1" ht="90" hidden="1" x14ac:dyDescent="0.25">
      <c r="A238" s="1" t="str">
        <f t="shared" si="272"/>
        <v>Kitöltés rendben!</v>
      </c>
      <c r="B238" s="184">
        <v>2</v>
      </c>
      <c r="C238" s="183" t="s">
        <v>101</v>
      </c>
      <c r="D238" s="185" t="s">
        <v>450</v>
      </c>
      <c r="E238" s="185" t="s">
        <v>413</v>
      </c>
      <c r="F238" s="186" t="str">
        <f>VLOOKUP($G238,Összesítő!$B:$F,2,FALSE)</f>
        <v>21-07551-1-003-00-10</v>
      </c>
      <c r="G238" s="183" t="s">
        <v>230</v>
      </c>
      <c r="H238" s="186" t="str">
        <f>AY238&amp;"_"&amp;AW238&amp;"_FIV_"&amp;LEFT(Előlap!$B$6,4)</f>
        <v>4195_235_FIV_2026</v>
      </c>
      <c r="I238" s="186" t="str">
        <f>VLOOKUP($G238,Összesítő!$B:$F,5,FALSE)</f>
        <v>Harasztifalu, Nagykölked, Rádóckölked</v>
      </c>
      <c r="J238" s="186" t="str">
        <f>VLOOKUP($G238,Összesítő!$B:$F,4,FALSE)</f>
        <v>Harasztifalu Község Önkormányzata, Nagykölked Község Önkormányzata, Rádóckölked Község Önkormányzata</v>
      </c>
      <c r="K238" s="7">
        <f t="shared" si="273"/>
        <v>7000</v>
      </c>
      <c r="L238" s="184">
        <v>2029</v>
      </c>
      <c r="M238" s="184">
        <v>2036</v>
      </c>
      <c r="N238" s="13">
        <v>0</v>
      </c>
      <c r="O238" s="8">
        <v>7000</v>
      </c>
      <c r="P238" s="8">
        <v>0</v>
      </c>
      <c r="R238" s="8">
        <v>0</v>
      </c>
      <c r="S238" s="8">
        <v>0</v>
      </c>
      <c r="T238" s="8">
        <v>0</v>
      </c>
      <c r="U238" s="8">
        <v>0</v>
      </c>
      <c r="V238" s="8">
        <v>0</v>
      </c>
      <c r="W238" s="8">
        <v>0</v>
      </c>
      <c r="X238" s="8">
        <v>0</v>
      </c>
      <c r="Y238" s="8">
        <v>0</v>
      </c>
      <c r="Z238" s="8">
        <v>0</v>
      </c>
      <c r="AA238" s="8">
        <v>0</v>
      </c>
      <c r="AB238" s="8">
        <v>0</v>
      </c>
      <c r="AC238" s="7">
        <f t="shared" si="274"/>
        <v>0</v>
      </c>
      <c r="AD238" s="3" t="str">
        <f t="shared" si="275"/>
        <v>Nem rövidtávú a feladat.</v>
      </c>
      <c r="AF238" s="8">
        <v>1100</v>
      </c>
      <c r="AG238" s="8">
        <v>0</v>
      </c>
      <c r="AH238" s="8">
        <v>0</v>
      </c>
      <c r="AI238" s="8">
        <v>0</v>
      </c>
      <c r="AJ238" s="8">
        <v>0</v>
      </c>
      <c r="AK238" s="8">
        <v>0</v>
      </c>
      <c r="AL238" s="8">
        <v>0</v>
      </c>
      <c r="AM238" s="8">
        <v>0</v>
      </c>
      <c r="AN238" s="8">
        <v>0</v>
      </c>
      <c r="AO238" s="8">
        <v>0</v>
      </c>
      <c r="AP238" s="8">
        <v>0</v>
      </c>
      <c r="AQ238" s="7">
        <f t="shared" si="276"/>
        <v>1100</v>
      </c>
      <c r="AR238" s="183" t="s">
        <v>415</v>
      </c>
      <c r="AS238" s="3" t="str">
        <f t="shared" si="277"/>
        <v>Forráshiányos a feladat!</v>
      </c>
      <c r="AU238" s="185"/>
      <c r="AV238" s="185" t="s">
        <v>133</v>
      </c>
      <c r="AW238" s="186">
        <f>COUNTA($G$3:G238)</f>
        <v>235</v>
      </c>
      <c r="AY238" s="9">
        <f>VLOOKUP($G238,Összesítő!$B:$F,3,FALSE)</f>
        <v>4195</v>
      </c>
      <c r="AZ238" s="9">
        <f t="shared" si="278"/>
        <v>0</v>
      </c>
      <c r="BA238" s="5">
        <f t="shared" si="279"/>
        <v>1</v>
      </c>
      <c r="BB238" s="5" t="str">
        <f t="shared" si="280"/>
        <v>H</v>
      </c>
      <c r="BC238" s="5">
        <f t="shared" si="281"/>
        <v>0</v>
      </c>
      <c r="BD238" s="5">
        <f t="shared" si="282"/>
        <v>0</v>
      </c>
      <c r="BE238" s="5">
        <f t="shared" si="283"/>
        <v>0</v>
      </c>
      <c r="BF238" s="9" t="str">
        <f t="shared" si="284"/>
        <v>Nem rövidtávú a feladat.</v>
      </c>
      <c r="BG238" s="5">
        <f t="shared" si="285"/>
        <v>1</v>
      </c>
      <c r="BH238" s="5">
        <f t="shared" si="286"/>
        <v>1</v>
      </c>
      <c r="BI238" s="5">
        <f t="shared" si="287"/>
        <v>1</v>
      </c>
      <c r="BJ238" s="5">
        <f t="shared" si="288"/>
        <v>1</v>
      </c>
      <c r="BK238" s="5">
        <f t="shared" si="289"/>
        <v>1</v>
      </c>
      <c r="BL238" s="4" t="str">
        <f t="shared" si="290"/>
        <v>Forráshiányos a feladat!</v>
      </c>
      <c r="BM238" s="5">
        <f t="shared" si="291"/>
        <v>0</v>
      </c>
      <c r="BN238" s="5">
        <f t="shared" si="292"/>
        <v>1</v>
      </c>
      <c r="BO238" s="5">
        <f t="shared" si="293"/>
        <v>0</v>
      </c>
      <c r="BP238" s="5">
        <f t="shared" si="294"/>
        <v>0</v>
      </c>
      <c r="BQ238" s="5">
        <f t="shared" si="295"/>
        <v>0</v>
      </c>
      <c r="BR238" s="9">
        <f t="shared" si="296"/>
        <v>0</v>
      </c>
      <c r="BS238" s="5">
        <f t="shared" si="297"/>
        <v>0</v>
      </c>
      <c r="BT238" s="5">
        <f t="shared" si="298"/>
        <v>0</v>
      </c>
      <c r="BU238" s="5">
        <f t="shared" si="299"/>
        <v>1</v>
      </c>
      <c r="BV238" s="5">
        <f t="shared" si="300"/>
        <v>1</v>
      </c>
      <c r="BW238" s="5">
        <f t="shared" si="301"/>
        <v>1</v>
      </c>
      <c r="BX238" s="5">
        <f t="shared" si="302"/>
        <v>1</v>
      </c>
      <c r="BY238" s="5">
        <f t="shared" si="303"/>
        <v>1</v>
      </c>
      <c r="BZ238" s="5">
        <f t="shared" si="304"/>
        <v>1</v>
      </c>
      <c r="CA238" s="5">
        <f t="shared" si="305"/>
        <v>1</v>
      </c>
      <c r="CB238" s="5">
        <f t="shared" si="306"/>
        <v>1</v>
      </c>
      <c r="CC238" s="5">
        <f t="shared" si="307"/>
        <v>1</v>
      </c>
      <c r="CD238" s="5" t="str">
        <f t="shared" si="308"/>
        <v>?</v>
      </c>
      <c r="CE238" s="4" t="str">
        <f t="shared" si="309"/>
        <v>Kitöltés rendben!</v>
      </c>
      <c r="CF238" s="5">
        <f t="shared" si="310"/>
        <v>1</v>
      </c>
      <c r="CG238" s="5">
        <f t="shared" si="311"/>
        <v>0</v>
      </c>
      <c r="CH238" s="5">
        <f t="shared" si="312"/>
        <v>1</v>
      </c>
    </row>
    <row r="239" spans="1:86" s="2" customFormat="1" ht="90" hidden="1" x14ac:dyDescent="0.25">
      <c r="A239" s="1" t="str">
        <f t="shared" si="272"/>
        <v>Kitöltés rendben!</v>
      </c>
      <c r="B239" s="184">
        <v>1</v>
      </c>
      <c r="C239" s="183" t="s">
        <v>438</v>
      </c>
      <c r="D239" s="185" t="s">
        <v>435</v>
      </c>
      <c r="E239" s="185" t="s">
        <v>413</v>
      </c>
      <c r="F239" s="186" t="str">
        <f>VLOOKUP($G239,Összesítő!$B:$F,2,FALSE)</f>
        <v>21-07551-1-003-00-10</v>
      </c>
      <c r="G239" s="183" t="s">
        <v>230</v>
      </c>
      <c r="H239" s="186" t="str">
        <f>AY239&amp;"_"&amp;AW239&amp;"_FIV_"&amp;LEFT(Előlap!$B$6,4)</f>
        <v>4195_236_FIV_2026</v>
      </c>
      <c r="I239" s="186" t="str">
        <f>VLOOKUP($G239,Összesítő!$B:$F,5,FALSE)</f>
        <v>Harasztifalu, Nagykölked, Rádóckölked</v>
      </c>
      <c r="J239" s="186" t="str">
        <f>VLOOKUP($G239,Összesítő!$B:$F,4,FALSE)</f>
        <v>Harasztifalu Község Önkormányzata, Nagykölked Község Önkormányzata, Rádóckölked Község Önkormányzata</v>
      </c>
      <c r="K239" s="7">
        <f t="shared" si="273"/>
        <v>1811</v>
      </c>
      <c r="L239" s="184">
        <v>2027</v>
      </c>
      <c r="M239" s="184">
        <v>2027</v>
      </c>
      <c r="N239" s="13">
        <v>1811</v>
      </c>
      <c r="O239" s="8">
        <v>0</v>
      </c>
      <c r="P239" s="8">
        <v>0</v>
      </c>
      <c r="R239" s="8">
        <v>1811</v>
      </c>
      <c r="S239" s="8">
        <v>0</v>
      </c>
      <c r="T239" s="8">
        <v>0</v>
      </c>
      <c r="U239" s="8">
        <v>0</v>
      </c>
      <c r="V239" s="8">
        <v>0</v>
      </c>
      <c r="W239" s="8">
        <v>0</v>
      </c>
      <c r="X239" s="8">
        <v>0</v>
      </c>
      <c r="Y239" s="8">
        <v>0</v>
      </c>
      <c r="Z239" s="8">
        <v>0</v>
      </c>
      <c r="AA239" s="8">
        <v>0</v>
      </c>
      <c r="AB239" s="8">
        <v>0</v>
      </c>
      <c r="AC239" s="7">
        <f t="shared" si="274"/>
        <v>1811</v>
      </c>
      <c r="AD239" s="3" t="str">
        <f t="shared" si="275"/>
        <v>A forrás egyenlő a költséggel (I.ütem).</v>
      </c>
      <c r="AF239" s="8">
        <v>0</v>
      </c>
      <c r="AG239" s="8">
        <v>0</v>
      </c>
      <c r="AH239" s="8">
        <v>0</v>
      </c>
      <c r="AI239" s="8">
        <v>0</v>
      </c>
      <c r="AJ239" s="8">
        <v>0</v>
      </c>
      <c r="AK239" s="8">
        <v>0</v>
      </c>
      <c r="AL239" s="8">
        <v>0</v>
      </c>
      <c r="AM239" s="8">
        <v>0</v>
      </c>
      <c r="AN239" s="8">
        <v>0</v>
      </c>
      <c r="AO239" s="8">
        <v>0</v>
      </c>
      <c r="AP239" s="8">
        <v>0</v>
      </c>
      <c r="AQ239" s="7">
        <f t="shared" si="276"/>
        <v>0</v>
      </c>
      <c r="AR239" s="183" t="s">
        <v>415</v>
      </c>
      <c r="AS239" s="3" t="str">
        <f t="shared" si="277"/>
        <v>Nem hosszútávú a feladat.</v>
      </c>
      <c r="AU239" s="185"/>
      <c r="AV239" s="185" t="s">
        <v>133</v>
      </c>
      <c r="AW239" s="186">
        <f>COUNTA($G$3:G239)</f>
        <v>236</v>
      </c>
      <c r="AY239" s="9">
        <f>VLOOKUP($G239,Összesítő!$B:$F,3,FALSE)</f>
        <v>4195</v>
      </c>
      <c r="AZ239" s="9">
        <f t="shared" si="278"/>
        <v>0</v>
      </c>
      <c r="BA239" s="5">
        <f t="shared" si="279"/>
        <v>1</v>
      </c>
      <c r="BB239" s="5" t="str">
        <f t="shared" si="280"/>
        <v>R</v>
      </c>
      <c r="BC239" s="5">
        <f t="shared" si="281"/>
        <v>1</v>
      </c>
      <c r="BD239" s="5">
        <f t="shared" si="282"/>
        <v>0</v>
      </c>
      <c r="BE239" s="5">
        <f t="shared" si="283"/>
        <v>0</v>
      </c>
      <c r="BF239" s="9" t="str">
        <f t="shared" si="284"/>
        <v>A forrás egyenlő a költséggel (I.ütem).</v>
      </c>
      <c r="BG239" s="5">
        <f t="shared" si="285"/>
        <v>1</v>
      </c>
      <c r="BH239" s="5">
        <f t="shared" si="286"/>
        <v>1</v>
      </c>
      <c r="BI239" s="5">
        <f t="shared" si="287"/>
        <v>0</v>
      </c>
      <c r="BJ239" s="5">
        <f t="shared" si="288"/>
        <v>1</v>
      </c>
      <c r="BK239" s="5">
        <f t="shared" si="289"/>
        <v>1</v>
      </c>
      <c r="BL239" s="4" t="str">
        <f t="shared" si="290"/>
        <v>Nem hosszútávú a feladat.</v>
      </c>
      <c r="BM239" s="5">
        <f t="shared" si="291"/>
        <v>1</v>
      </c>
      <c r="BN239" s="5">
        <f t="shared" si="292"/>
        <v>0</v>
      </c>
      <c r="BO239" s="5">
        <f t="shared" si="293"/>
        <v>0</v>
      </c>
      <c r="BP239" s="5">
        <f t="shared" si="294"/>
        <v>0</v>
      </c>
      <c r="BQ239" s="5">
        <f t="shared" si="295"/>
        <v>0</v>
      </c>
      <c r="BR239" s="9" t="str">
        <f t="shared" si="296"/>
        <v>Nincs hosszútávú terv!</v>
      </c>
      <c r="BS239" s="5">
        <f t="shared" si="297"/>
        <v>0</v>
      </c>
      <c r="BT239" s="5">
        <f t="shared" si="298"/>
        <v>0</v>
      </c>
      <c r="BU239" s="5">
        <f t="shared" si="299"/>
        <v>1</v>
      </c>
      <c r="BV239" s="5">
        <f t="shared" si="300"/>
        <v>1</v>
      </c>
      <c r="BW239" s="5">
        <f t="shared" si="301"/>
        <v>1</v>
      </c>
      <c r="BX239" s="5">
        <f t="shared" si="302"/>
        <v>1</v>
      </c>
      <c r="BY239" s="5">
        <f t="shared" si="303"/>
        <v>1</v>
      </c>
      <c r="BZ239" s="5">
        <f t="shared" si="304"/>
        <v>1</v>
      </c>
      <c r="CA239" s="5">
        <f t="shared" si="305"/>
        <v>1</v>
      </c>
      <c r="CB239" s="5">
        <f t="shared" si="306"/>
        <v>1</v>
      </c>
      <c r="CC239" s="5">
        <f t="shared" si="307"/>
        <v>1</v>
      </c>
      <c r="CD239" s="5" t="str">
        <f t="shared" si="308"/>
        <v>?</v>
      </c>
      <c r="CE239" s="4" t="str">
        <f t="shared" si="309"/>
        <v>Kitöltés rendben!</v>
      </c>
      <c r="CF239" s="5">
        <f t="shared" si="310"/>
        <v>1</v>
      </c>
      <c r="CG239" s="5">
        <f t="shared" si="311"/>
        <v>1</v>
      </c>
      <c r="CH239" s="5">
        <f t="shared" si="312"/>
        <v>0</v>
      </c>
    </row>
    <row r="240" spans="1:86" s="2" customFormat="1" ht="30" hidden="1" x14ac:dyDescent="0.25">
      <c r="A240" s="1" t="str">
        <f t="shared" si="272"/>
        <v>Kitöltés rendben!</v>
      </c>
      <c r="B240" s="184">
        <v>2</v>
      </c>
      <c r="C240" s="183" t="s">
        <v>86</v>
      </c>
      <c r="D240" s="185" t="s">
        <v>414</v>
      </c>
      <c r="E240" s="185" t="s">
        <v>413</v>
      </c>
      <c r="F240" s="186" t="str">
        <f>VLOOKUP($G240,Összesítő!$B:$F,2,FALSE)</f>
        <v>21-07278-1-001-00-10</v>
      </c>
      <c r="G240" s="183" t="s">
        <v>226</v>
      </c>
      <c r="H240" s="186" t="str">
        <f>AY240&amp;"_"&amp;AW240&amp;"_FIV_"&amp;LEFT(Előlap!$B$6,4)</f>
        <v>4194_237_FIV_2026</v>
      </c>
      <c r="I240" s="186" t="str">
        <f>VLOOKUP($G240,Összesítő!$B:$F,5,FALSE)</f>
        <v>Püspökmolnári</v>
      </c>
      <c r="J240" s="186" t="str">
        <f>VLOOKUP($G240,Összesítő!$B:$F,4,FALSE)</f>
        <v>Püspökmolnári Község Önkormányzata</v>
      </c>
      <c r="K240" s="7">
        <f t="shared" si="273"/>
        <v>25000</v>
      </c>
      <c r="L240" s="184">
        <v>2028</v>
      </c>
      <c r="M240" s="184">
        <v>2030</v>
      </c>
      <c r="N240" s="13">
        <v>0</v>
      </c>
      <c r="O240" s="8">
        <v>25000</v>
      </c>
      <c r="P240" s="8">
        <v>0</v>
      </c>
      <c r="R240" s="8">
        <v>0</v>
      </c>
      <c r="S240" s="8">
        <v>0</v>
      </c>
      <c r="T240" s="8">
        <v>0</v>
      </c>
      <c r="U240" s="8">
        <v>0</v>
      </c>
      <c r="V240" s="8">
        <v>0</v>
      </c>
      <c r="W240" s="8">
        <v>0</v>
      </c>
      <c r="X240" s="8">
        <v>0</v>
      </c>
      <c r="Y240" s="8">
        <v>0</v>
      </c>
      <c r="Z240" s="8">
        <v>0</v>
      </c>
      <c r="AA240" s="8">
        <v>0</v>
      </c>
      <c r="AB240" s="8">
        <v>0</v>
      </c>
      <c r="AC240" s="7">
        <f t="shared" si="274"/>
        <v>0</v>
      </c>
      <c r="AD240" s="3" t="str">
        <f t="shared" si="275"/>
        <v>Nem rövidtávú a feladat.</v>
      </c>
      <c r="AF240" s="8">
        <v>6600</v>
      </c>
      <c r="AG240" s="8">
        <v>0</v>
      </c>
      <c r="AH240" s="8">
        <v>0</v>
      </c>
      <c r="AI240" s="8">
        <v>0</v>
      </c>
      <c r="AJ240" s="8">
        <v>0</v>
      </c>
      <c r="AK240" s="8">
        <v>0</v>
      </c>
      <c r="AL240" s="8">
        <v>0</v>
      </c>
      <c r="AM240" s="8">
        <v>0</v>
      </c>
      <c r="AN240" s="8">
        <v>0</v>
      </c>
      <c r="AO240" s="8">
        <v>0</v>
      </c>
      <c r="AP240" s="8">
        <v>0</v>
      </c>
      <c r="AQ240" s="7">
        <f t="shared" si="276"/>
        <v>6600</v>
      </c>
      <c r="AR240" s="183" t="s">
        <v>415</v>
      </c>
      <c r="AS240" s="3" t="str">
        <f t="shared" si="277"/>
        <v>Forráshiányos a feladat!</v>
      </c>
      <c r="AU240" s="185"/>
      <c r="AV240" s="185" t="s">
        <v>133</v>
      </c>
      <c r="AW240" s="186">
        <f>COUNTA($G$3:G240)</f>
        <v>237</v>
      </c>
      <c r="AY240" s="9">
        <f>VLOOKUP($G240,Összesítő!$B:$F,3,FALSE)</f>
        <v>4194</v>
      </c>
      <c r="AZ240" s="9">
        <f t="shared" si="278"/>
        <v>0</v>
      </c>
      <c r="BA240" s="5">
        <f t="shared" si="279"/>
        <v>1</v>
      </c>
      <c r="BB240" s="5" t="str">
        <f t="shared" si="280"/>
        <v>H</v>
      </c>
      <c r="BC240" s="5">
        <f t="shared" si="281"/>
        <v>0</v>
      </c>
      <c r="BD240" s="5">
        <f t="shared" si="282"/>
        <v>0</v>
      </c>
      <c r="BE240" s="5">
        <f t="shared" si="283"/>
        <v>0</v>
      </c>
      <c r="BF240" s="9" t="str">
        <f t="shared" si="284"/>
        <v>Nem rövidtávú a feladat.</v>
      </c>
      <c r="BG240" s="5">
        <f t="shared" si="285"/>
        <v>1</v>
      </c>
      <c r="BH240" s="5">
        <f t="shared" si="286"/>
        <v>1</v>
      </c>
      <c r="BI240" s="5">
        <f t="shared" si="287"/>
        <v>1</v>
      </c>
      <c r="BJ240" s="5">
        <f t="shared" si="288"/>
        <v>1</v>
      </c>
      <c r="BK240" s="5">
        <f t="shared" si="289"/>
        <v>1</v>
      </c>
      <c r="BL240" s="4" t="str">
        <f t="shared" si="290"/>
        <v>Forráshiányos a feladat!</v>
      </c>
      <c r="BM240" s="5">
        <f t="shared" si="291"/>
        <v>0</v>
      </c>
      <c r="BN240" s="5">
        <f t="shared" si="292"/>
        <v>1</v>
      </c>
      <c r="BO240" s="5">
        <f t="shared" si="293"/>
        <v>0</v>
      </c>
      <c r="BP240" s="5">
        <f t="shared" si="294"/>
        <v>0</v>
      </c>
      <c r="BQ240" s="5">
        <f t="shared" si="295"/>
        <v>0</v>
      </c>
      <c r="BR240" s="9">
        <f t="shared" si="296"/>
        <v>0</v>
      </c>
      <c r="BS240" s="5">
        <f t="shared" si="297"/>
        <v>0</v>
      </c>
      <c r="BT240" s="5">
        <f t="shared" si="298"/>
        <v>0</v>
      </c>
      <c r="BU240" s="5">
        <f t="shared" si="299"/>
        <v>1</v>
      </c>
      <c r="BV240" s="5">
        <f t="shared" si="300"/>
        <v>1</v>
      </c>
      <c r="BW240" s="5">
        <f t="shared" si="301"/>
        <v>1</v>
      </c>
      <c r="BX240" s="5">
        <f t="shared" si="302"/>
        <v>1</v>
      </c>
      <c r="BY240" s="5">
        <f t="shared" si="303"/>
        <v>1</v>
      </c>
      <c r="BZ240" s="5">
        <f t="shared" si="304"/>
        <v>1</v>
      </c>
      <c r="CA240" s="5">
        <f t="shared" si="305"/>
        <v>1</v>
      </c>
      <c r="CB240" s="5">
        <f t="shared" si="306"/>
        <v>1</v>
      </c>
      <c r="CC240" s="5">
        <f t="shared" si="307"/>
        <v>1</v>
      </c>
      <c r="CD240" s="5" t="str">
        <f t="shared" si="308"/>
        <v>?</v>
      </c>
      <c r="CE240" s="4" t="str">
        <f t="shared" si="309"/>
        <v>Kitöltés rendben!</v>
      </c>
      <c r="CF240" s="5">
        <f t="shared" si="310"/>
        <v>1</v>
      </c>
      <c r="CG240" s="5">
        <f t="shared" si="311"/>
        <v>0</v>
      </c>
      <c r="CH240" s="5">
        <f t="shared" si="312"/>
        <v>1</v>
      </c>
    </row>
    <row r="241" spans="1:86" s="2" customFormat="1" ht="30" hidden="1" x14ac:dyDescent="0.25">
      <c r="A241" s="1" t="str">
        <f t="shared" si="272"/>
        <v>Kitöltés rendben!</v>
      </c>
      <c r="B241" s="184">
        <v>2</v>
      </c>
      <c r="C241" s="183" t="s">
        <v>86</v>
      </c>
      <c r="D241" s="185" t="s">
        <v>440</v>
      </c>
      <c r="E241" s="185" t="s">
        <v>413</v>
      </c>
      <c r="F241" s="186" t="str">
        <f>VLOOKUP($G241,Összesítő!$B:$F,2,FALSE)</f>
        <v>21-07278-1-001-00-10</v>
      </c>
      <c r="G241" s="183" t="s">
        <v>226</v>
      </c>
      <c r="H241" s="186" t="str">
        <f>AY241&amp;"_"&amp;AW241&amp;"_FIV_"&amp;LEFT(Előlap!$B$6,4)</f>
        <v>4194_238_FIV_2026</v>
      </c>
      <c r="I241" s="186" t="str">
        <f>VLOOKUP($G241,Összesítő!$B:$F,5,FALSE)</f>
        <v>Püspökmolnári</v>
      </c>
      <c r="J241" s="186" t="str">
        <f>VLOOKUP($G241,Összesítő!$B:$F,4,FALSE)</f>
        <v>Püspökmolnári Község Önkormányzata</v>
      </c>
      <c r="K241" s="7">
        <f t="shared" si="273"/>
        <v>4000</v>
      </c>
      <c r="L241" s="184">
        <v>2028</v>
      </c>
      <c r="M241" s="184">
        <v>2036</v>
      </c>
      <c r="N241" s="13">
        <v>0</v>
      </c>
      <c r="O241" s="8">
        <v>4000</v>
      </c>
      <c r="P241" s="8">
        <v>0</v>
      </c>
      <c r="R241" s="8">
        <v>0</v>
      </c>
      <c r="S241" s="8">
        <v>0</v>
      </c>
      <c r="T241" s="8">
        <v>0</v>
      </c>
      <c r="U241" s="8">
        <v>0</v>
      </c>
      <c r="V241" s="8">
        <v>0</v>
      </c>
      <c r="W241" s="8">
        <v>0</v>
      </c>
      <c r="X241" s="8">
        <v>0</v>
      </c>
      <c r="Y241" s="8">
        <v>0</v>
      </c>
      <c r="Z241" s="8">
        <v>0</v>
      </c>
      <c r="AA241" s="8">
        <v>0</v>
      </c>
      <c r="AB241" s="8">
        <v>0</v>
      </c>
      <c r="AC241" s="7">
        <f t="shared" si="274"/>
        <v>0</v>
      </c>
      <c r="AD241" s="3" t="str">
        <f t="shared" si="275"/>
        <v>Nem rövidtávú a feladat.</v>
      </c>
      <c r="AF241" s="8">
        <v>1200</v>
      </c>
      <c r="AG241" s="8">
        <v>0</v>
      </c>
      <c r="AH241" s="8">
        <v>0</v>
      </c>
      <c r="AI241" s="8">
        <v>0</v>
      </c>
      <c r="AJ241" s="8">
        <v>0</v>
      </c>
      <c r="AK241" s="8">
        <v>0</v>
      </c>
      <c r="AL241" s="8">
        <v>0</v>
      </c>
      <c r="AM241" s="8">
        <v>0</v>
      </c>
      <c r="AN241" s="8">
        <v>0</v>
      </c>
      <c r="AO241" s="8">
        <v>0</v>
      </c>
      <c r="AP241" s="8">
        <v>0</v>
      </c>
      <c r="AQ241" s="7">
        <f t="shared" si="276"/>
        <v>1200</v>
      </c>
      <c r="AR241" s="183" t="s">
        <v>415</v>
      </c>
      <c r="AS241" s="3" t="str">
        <f t="shared" si="277"/>
        <v>Forráshiányos a feladat!</v>
      </c>
      <c r="AU241" s="185"/>
      <c r="AV241" s="185" t="s">
        <v>133</v>
      </c>
      <c r="AW241" s="186">
        <f>COUNTA($G$3:G241)</f>
        <v>238</v>
      </c>
      <c r="AY241" s="9">
        <f>VLOOKUP($G241,Összesítő!$B:$F,3,FALSE)</f>
        <v>4194</v>
      </c>
      <c r="AZ241" s="9">
        <f t="shared" si="278"/>
        <v>0</v>
      </c>
      <c r="BA241" s="5">
        <f t="shared" si="279"/>
        <v>1</v>
      </c>
      <c r="BB241" s="5" t="str">
        <f t="shared" si="280"/>
        <v>H</v>
      </c>
      <c r="BC241" s="5">
        <f t="shared" si="281"/>
        <v>0</v>
      </c>
      <c r="BD241" s="5">
        <f t="shared" si="282"/>
        <v>0</v>
      </c>
      <c r="BE241" s="5">
        <f t="shared" si="283"/>
        <v>0</v>
      </c>
      <c r="BF241" s="9" t="str">
        <f t="shared" si="284"/>
        <v>Nem rövidtávú a feladat.</v>
      </c>
      <c r="BG241" s="5">
        <f t="shared" si="285"/>
        <v>1</v>
      </c>
      <c r="BH241" s="5">
        <f t="shared" si="286"/>
        <v>1</v>
      </c>
      <c r="BI241" s="5">
        <f t="shared" si="287"/>
        <v>1</v>
      </c>
      <c r="BJ241" s="5">
        <f t="shared" si="288"/>
        <v>1</v>
      </c>
      <c r="BK241" s="5">
        <f t="shared" si="289"/>
        <v>1</v>
      </c>
      <c r="BL241" s="4" t="str">
        <f t="shared" si="290"/>
        <v>Forráshiányos a feladat!</v>
      </c>
      <c r="BM241" s="5">
        <f t="shared" si="291"/>
        <v>0</v>
      </c>
      <c r="BN241" s="5">
        <f t="shared" si="292"/>
        <v>1</v>
      </c>
      <c r="BO241" s="5">
        <f t="shared" si="293"/>
        <v>0</v>
      </c>
      <c r="BP241" s="5">
        <f t="shared" si="294"/>
        <v>0</v>
      </c>
      <c r="BQ241" s="5">
        <f t="shared" si="295"/>
        <v>0</v>
      </c>
      <c r="BR241" s="9">
        <f t="shared" si="296"/>
        <v>0</v>
      </c>
      <c r="BS241" s="5">
        <f t="shared" si="297"/>
        <v>0</v>
      </c>
      <c r="BT241" s="5">
        <f t="shared" si="298"/>
        <v>0</v>
      </c>
      <c r="BU241" s="5">
        <f t="shared" si="299"/>
        <v>1</v>
      </c>
      <c r="BV241" s="5">
        <f t="shared" si="300"/>
        <v>1</v>
      </c>
      <c r="BW241" s="5">
        <f t="shared" si="301"/>
        <v>1</v>
      </c>
      <c r="BX241" s="5">
        <f t="shared" si="302"/>
        <v>1</v>
      </c>
      <c r="BY241" s="5">
        <f t="shared" si="303"/>
        <v>1</v>
      </c>
      <c r="BZ241" s="5">
        <f t="shared" si="304"/>
        <v>1</v>
      </c>
      <c r="CA241" s="5">
        <f t="shared" si="305"/>
        <v>1</v>
      </c>
      <c r="CB241" s="5">
        <f t="shared" si="306"/>
        <v>1</v>
      </c>
      <c r="CC241" s="5">
        <f t="shared" si="307"/>
        <v>1</v>
      </c>
      <c r="CD241" s="5" t="str">
        <f t="shared" si="308"/>
        <v>?</v>
      </c>
      <c r="CE241" s="4" t="str">
        <f t="shared" si="309"/>
        <v>Kitöltés rendben!</v>
      </c>
      <c r="CF241" s="5">
        <f t="shared" si="310"/>
        <v>1</v>
      </c>
      <c r="CG241" s="5">
        <f t="shared" si="311"/>
        <v>0</v>
      </c>
      <c r="CH241" s="5">
        <f t="shared" si="312"/>
        <v>1</v>
      </c>
    </row>
    <row r="242" spans="1:86" s="2" customFormat="1" ht="30" hidden="1" x14ac:dyDescent="0.25">
      <c r="A242" s="1" t="str">
        <f t="shared" si="272"/>
        <v>Kitöltés rendben!</v>
      </c>
      <c r="B242" s="184">
        <v>2</v>
      </c>
      <c r="C242" s="183" t="s">
        <v>101</v>
      </c>
      <c r="D242" s="185" t="s">
        <v>441</v>
      </c>
      <c r="E242" s="185" t="s">
        <v>413</v>
      </c>
      <c r="F242" s="186" t="str">
        <f>VLOOKUP($G242,Összesítő!$B:$F,2,FALSE)</f>
        <v>21-07278-1-001-00-10</v>
      </c>
      <c r="G242" s="183" t="s">
        <v>226</v>
      </c>
      <c r="H242" s="186" t="str">
        <f>AY242&amp;"_"&amp;AW242&amp;"_FIV_"&amp;LEFT(Előlap!$B$6,4)</f>
        <v>4194_239_FIV_2026</v>
      </c>
      <c r="I242" s="186" t="str">
        <f>VLOOKUP($G242,Összesítő!$B:$F,5,FALSE)</f>
        <v>Püspökmolnári</v>
      </c>
      <c r="J242" s="186" t="str">
        <f>VLOOKUP($G242,Összesítő!$B:$F,4,FALSE)</f>
        <v>Püspökmolnári Község Önkormányzata</v>
      </c>
      <c r="K242" s="7">
        <f t="shared" si="273"/>
        <v>8000</v>
      </c>
      <c r="L242" s="184">
        <v>2028</v>
      </c>
      <c r="M242" s="184">
        <v>2036</v>
      </c>
      <c r="N242" s="13">
        <v>0</v>
      </c>
      <c r="O242" s="8">
        <v>8000</v>
      </c>
      <c r="P242" s="8">
        <v>0</v>
      </c>
      <c r="R242" s="8">
        <v>0</v>
      </c>
      <c r="S242" s="8">
        <v>0</v>
      </c>
      <c r="T242" s="8">
        <v>0</v>
      </c>
      <c r="U242" s="8">
        <v>0</v>
      </c>
      <c r="V242" s="8">
        <v>0</v>
      </c>
      <c r="W242" s="8">
        <v>0</v>
      </c>
      <c r="X242" s="8">
        <v>0</v>
      </c>
      <c r="Y242" s="8">
        <v>0</v>
      </c>
      <c r="Z242" s="8">
        <v>0</v>
      </c>
      <c r="AA242" s="8">
        <v>0</v>
      </c>
      <c r="AB242" s="8">
        <v>0</v>
      </c>
      <c r="AC242" s="7">
        <f t="shared" si="274"/>
        <v>0</v>
      </c>
      <c r="AD242" s="3" t="str">
        <f t="shared" si="275"/>
        <v>Nem rövidtávú a feladat.</v>
      </c>
      <c r="AF242" s="8">
        <v>2000</v>
      </c>
      <c r="AG242" s="8">
        <v>0</v>
      </c>
      <c r="AH242" s="8">
        <v>0</v>
      </c>
      <c r="AI242" s="8">
        <v>0</v>
      </c>
      <c r="AJ242" s="8">
        <v>0</v>
      </c>
      <c r="AK242" s="8">
        <v>0</v>
      </c>
      <c r="AL242" s="8">
        <v>0</v>
      </c>
      <c r="AM242" s="8">
        <v>0</v>
      </c>
      <c r="AN242" s="8">
        <v>0</v>
      </c>
      <c r="AO242" s="8">
        <v>0</v>
      </c>
      <c r="AP242" s="8">
        <v>0</v>
      </c>
      <c r="AQ242" s="7">
        <f t="shared" si="276"/>
        <v>2000</v>
      </c>
      <c r="AR242" s="183" t="s">
        <v>415</v>
      </c>
      <c r="AS242" s="3" t="str">
        <f t="shared" si="277"/>
        <v>Forráshiányos a feladat!</v>
      </c>
      <c r="AU242" s="185"/>
      <c r="AV242" s="185" t="s">
        <v>133</v>
      </c>
      <c r="AW242" s="186">
        <f>COUNTA($G$3:G242)</f>
        <v>239</v>
      </c>
      <c r="AY242" s="9">
        <f>VLOOKUP($G242,Összesítő!$B:$F,3,FALSE)</f>
        <v>4194</v>
      </c>
      <c r="AZ242" s="9">
        <f t="shared" si="278"/>
        <v>0</v>
      </c>
      <c r="BA242" s="5">
        <f t="shared" si="279"/>
        <v>1</v>
      </c>
      <c r="BB242" s="5" t="str">
        <f t="shared" si="280"/>
        <v>H</v>
      </c>
      <c r="BC242" s="5">
        <f t="shared" si="281"/>
        <v>0</v>
      </c>
      <c r="BD242" s="5">
        <f t="shared" si="282"/>
        <v>0</v>
      </c>
      <c r="BE242" s="5">
        <f t="shared" si="283"/>
        <v>0</v>
      </c>
      <c r="BF242" s="9" t="str">
        <f t="shared" si="284"/>
        <v>Nem rövidtávú a feladat.</v>
      </c>
      <c r="BG242" s="5">
        <f t="shared" si="285"/>
        <v>1</v>
      </c>
      <c r="BH242" s="5">
        <f t="shared" si="286"/>
        <v>1</v>
      </c>
      <c r="BI242" s="5">
        <f t="shared" si="287"/>
        <v>1</v>
      </c>
      <c r="BJ242" s="5">
        <f t="shared" si="288"/>
        <v>1</v>
      </c>
      <c r="BK242" s="5">
        <f t="shared" si="289"/>
        <v>1</v>
      </c>
      <c r="BL242" s="4" t="str">
        <f t="shared" si="290"/>
        <v>Forráshiányos a feladat!</v>
      </c>
      <c r="BM242" s="5">
        <f t="shared" si="291"/>
        <v>0</v>
      </c>
      <c r="BN242" s="5">
        <f t="shared" si="292"/>
        <v>1</v>
      </c>
      <c r="BO242" s="5">
        <f t="shared" si="293"/>
        <v>0</v>
      </c>
      <c r="BP242" s="5">
        <f t="shared" si="294"/>
        <v>0</v>
      </c>
      <c r="BQ242" s="5">
        <f t="shared" si="295"/>
        <v>0</v>
      </c>
      <c r="BR242" s="9">
        <f t="shared" si="296"/>
        <v>0</v>
      </c>
      <c r="BS242" s="5">
        <f t="shared" si="297"/>
        <v>0</v>
      </c>
      <c r="BT242" s="5">
        <f t="shared" si="298"/>
        <v>0</v>
      </c>
      <c r="BU242" s="5">
        <f t="shared" si="299"/>
        <v>1</v>
      </c>
      <c r="BV242" s="5">
        <f t="shared" si="300"/>
        <v>1</v>
      </c>
      <c r="BW242" s="5">
        <f t="shared" si="301"/>
        <v>1</v>
      </c>
      <c r="BX242" s="5">
        <f t="shared" si="302"/>
        <v>1</v>
      </c>
      <c r="BY242" s="5">
        <f t="shared" si="303"/>
        <v>1</v>
      </c>
      <c r="BZ242" s="5">
        <f t="shared" si="304"/>
        <v>1</v>
      </c>
      <c r="CA242" s="5">
        <f t="shared" si="305"/>
        <v>1</v>
      </c>
      <c r="CB242" s="5">
        <f t="shared" si="306"/>
        <v>1</v>
      </c>
      <c r="CC242" s="5">
        <f t="shared" si="307"/>
        <v>1</v>
      </c>
      <c r="CD242" s="5" t="str">
        <f t="shared" si="308"/>
        <v>?</v>
      </c>
      <c r="CE242" s="4" t="str">
        <f t="shared" si="309"/>
        <v>Kitöltés rendben!</v>
      </c>
      <c r="CF242" s="5">
        <f t="shared" si="310"/>
        <v>1</v>
      </c>
      <c r="CG242" s="5">
        <f t="shared" si="311"/>
        <v>0</v>
      </c>
      <c r="CH242" s="5">
        <f t="shared" si="312"/>
        <v>1</v>
      </c>
    </row>
    <row r="243" spans="1:86" s="2" customFormat="1" ht="30" hidden="1" x14ac:dyDescent="0.25">
      <c r="A243" s="1" t="str">
        <f t="shared" si="272"/>
        <v>Kitöltés rendben!</v>
      </c>
      <c r="B243" s="184">
        <v>2</v>
      </c>
      <c r="C243" s="183" t="s">
        <v>37</v>
      </c>
      <c r="D243" s="185" t="s">
        <v>442</v>
      </c>
      <c r="E243" s="185" t="s">
        <v>413</v>
      </c>
      <c r="F243" s="186" t="str">
        <f>VLOOKUP($G243,Összesítő!$B:$F,2,FALSE)</f>
        <v>21-07278-1-001-00-10</v>
      </c>
      <c r="G243" s="183" t="s">
        <v>226</v>
      </c>
      <c r="H243" s="186" t="str">
        <f>AY243&amp;"_"&amp;AW243&amp;"_FIV_"&amp;LEFT(Előlap!$B$6,4)</f>
        <v>4194_240_FIV_2026</v>
      </c>
      <c r="I243" s="186" t="str">
        <f>VLOOKUP($G243,Összesítő!$B:$F,5,FALSE)</f>
        <v>Püspökmolnári</v>
      </c>
      <c r="J243" s="186" t="str">
        <f>VLOOKUP($G243,Összesítő!$B:$F,4,FALSE)</f>
        <v>Püspökmolnári Község Önkormányzata</v>
      </c>
      <c r="K243" s="7">
        <f t="shared" si="273"/>
        <v>20000</v>
      </c>
      <c r="L243" s="184">
        <v>2028</v>
      </c>
      <c r="M243" s="184">
        <v>2036</v>
      </c>
      <c r="N243" s="13">
        <v>0</v>
      </c>
      <c r="O243" s="8">
        <v>20000</v>
      </c>
      <c r="P243" s="8">
        <v>0</v>
      </c>
      <c r="R243" s="8">
        <v>0</v>
      </c>
      <c r="S243" s="8">
        <v>0</v>
      </c>
      <c r="T243" s="8">
        <v>0</v>
      </c>
      <c r="U243" s="8">
        <v>0</v>
      </c>
      <c r="V243" s="8">
        <v>0</v>
      </c>
      <c r="W243" s="8">
        <v>0</v>
      </c>
      <c r="X243" s="8">
        <v>0</v>
      </c>
      <c r="Y243" s="8">
        <v>0</v>
      </c>
      <c r="Z243" s="8">
        <v>0</v>
      </c>
      <c r="AA243" s="8">
        <v>0</v>
      </c>
      <c r="AB243" s="8">
        <v>0</v>
      </c>
      <c r="AC243" s="7">
        <f t="shared" si="274"/>
        <v>0</v>
      </c>
      <c r="AD243" s="3" t="str">
        <f t="shared" si="275"/>
        <v>Nem rövidtávú a feladat.</v>
      </c>
      <c r="AF243" s="8">
        <v>5020</v>
      </c>
      <c r="AG243" s="8">
        <v>0</v>
      </c>
      <c r="AH243" s="8">
        <v>0</v>
      </c>
      <c r="AI243" s="8">
        <v>0</v>
      </c>
      <c r="AJ243" s="8">
        <v>0</v>
      </c>
      <c r="AK243" s="8">
        <v>0</v>
      </c>
      <c r="AL243" s="8">
        <v>0</v>
      </c>
      <c r="AM243" s="8">
        <v>0</v>
      </c>
      <c r="AN243" s="8">
        <v>0</v>
      </c>
      <c r="AO243" s="8">
        <v>0</v>
      </c>
      <c r="AP243" s="8">
        <v>0</v>
      </c>
      <c r="AQ243" s="7">
        <f t="shared" si="276"/>
        <v>5020</v>
      </c>
      <c r="AR243" s="183" t="s">
        <v>415</v>
      </c>
      <c r="AS243" s="3" t="str">
        <f t="shared" si="277"/>
        <v>Forráshiányos a feladat!</v>
      </c>
      <c r="AU243" s="185"/>
      <c r="AV243" s="185" t="s">
        <v>133</v>
      </c>
      <c r="AW243" s="186">
        <f>COUNTA($G$3:G243)</f>
        <v>240</v>
      </c>
      <c r="AY243" s="9">
        <f>VLOOKUP($G243,Összesítő!$B:$F,3,FALSE)</f>
        <v>4194</v>
      </c>
      <c r="AZ243" s="9">
        <f t="shared" si="278"/>
        <v>0</v>
      </c>
      <c r="BA243" s="5">
        <f t="shared" si="279"/>
        <v>1</v>
      </c>
      <c r="BB243" s="5" t="str">
        <f t="shared" si="280"/>
        <v>H</v>
      </c>
      <c r="BC243" s="5">
        <f t="shared" si="281"/>
        <v>0</v>
      </c>
      <c r="BD243" s="5">
        <f t="shared" si="282"/>
        <v>0</v>
      </c>
      <c r="BE243" s="5">
        <f t="shared" si="283"/>
        <v>0</v>
      </c>
      <c r="BF243" s="9" t="str">
        <f t="shared" si="284"/>
        <v>Nem rövidtávú a feladat.</v>
      </c>
      <c r="BG243" s="5">
        <f t="shared" si="285"/>
        <v>1</v>
      </c>
      <c r="BH243" s="5">
        <f t="shared" si="286"/>
        <v>1</v>
      </c>
      <c r="BI243" s="5">
        <f t="shared" si="287"/>
        <v>1</v>
      </c>
      <c r="BJ243" s="5">
        <f t="shared" si="288"/>
        <v>1</v>
      </c>
      <c r="BK243" s="5">
        <f t="shared" si="289"/>
        <v>1</v>
      </c>
      <c r="BL243" s="4" t="str">
        <f t="shared" si="290"/>
        <v>Forráshiányos a feladat!</v>
      </c>
      <c r="BM243" s="5">
        <f t="shared" si="291"/>
        <v>0</v>
      </c>
      <c r="BN243" s="5">
        <f t="shared" si="292"/>
        <v>1</v>
      </c>
      <c r="BO243" s="5">
        <f t="shared" si="293"/>
        <v>0</v>
      </c>
      <c r="BP243" s="5">
        <f t="shared" si="294"/>
        <v>0</v>
      </c>
      <c r="BQ243" s="5">
        <f t="shared" si="295"/>
        <v>0</v>
      </c>
      <c r="BR243" s="9">
        <f t="shared" si="296"/>
        <v>0</v>
      </c>
      <c r="BS243" s="5">
        <f t="shared" si="297"/>
        <v>0</v>
      </c>
      <c r="BT243" s="5">
        <f t="shared" si="298"/>
        <v>0</v>
      </c>
      <c r="BU243" s="5">
        <f t="shared" si="299"/>
        <v>1</v>
      </c>
      <c r="BV243" s="5">
        <f t="shared" si="300"/>
        <v>1</v>
      </c>
      <c r="BW243" s="5">
        <f t="shared" si="301"/>
        <v>1</v>
      </c>
      <c r="BX243" s="5">
        <f t="shared" si="302"/>
        <v>1</v>
      </c>
      <c r="BY243" s="5">
        <f t="shared" si="303"/>
        <v>1</v>
      </c>
      <c r="BZ243" s="5">
        <f t="shared" si="304"/>
        <v>1</v>
      </c>
      <c r="CA243" s="5">
        <f t="shared" si="305"/>
        <v>1</v>
      </c>
      <c r="CB243" s="5">
        <f t="shared" si="306"/>
        <v>1</v>
      </c>
      <c r="CC243" s="5">
        <f t="shared" si="307"/>
        <v>1</v>
      </c>
      <c r="CD243" s="5" t="str">
        <f t="shared" si="308"/>
        <v>?</v>
      </c>
      <c r="CE243" s="4" t="str">
        <f t="shared" si="309"/>
        <v>Kitöltés rendben!</v>
      </c>
      <c r="CF243" s="5">
        <f t="shared" si="310"/>
        <v>1</v>
      </c>
      <c r="CG243" s="5">
        <f t="shared" si="311"/>
        <v>0</v>
      </c>
      <c r="CH243" s="5">
        <f t="shared" si="312"/>
        <v>1</v>
      </c>
    </row>
    <row r="244" spans="1:86" s="2" customFormat="1" ht="30" hidden="1" x14ac:dyDescent="0.25">
      <c r="A244" s="1" t="str">
        <f t="shared" si="272"/>
        <v>Kitöltés rendben!</v>
      </c>
      <c r="B244" s="184">
        <v>2</v>
      </c>
      <c r="C244" s="183" t="s">
        <v>50</v>
      </c>
      <c r="D244" s="185" t="s">
        <v>448</v>
      </c>
      <c r="E244" s="185" t="s">
        <v>413</v>
      </c>
      <c r="F244" s="186" t="str">
        <f>VLOOKUP($G244,Összesítő!$B:$F,2,FALSE)</f>
        <v>21-07278-1-001-00-10</v>
      </c>
      <c r="G244" s="183" t="s">
        <v>226</v>
      </c>
      <c r="H244" s="186" t="str">
        <f>AY244&amp;"_"&amp;AW244&amp;"_FIV_"&amp;LEFT(Előlap!$B$6,4)</f>
        <v>4194_241_FIV_2026</v>
      </c>
      <c r="I244" s="186" t="str">
        <f>VLOOKUP($G244,Összesítő!$B:$F,5,FALSE)</f>
        <v>Püspökmolnári</v>
      </c>
      <c r="J244" s="186" t="str">
        <f>VLOOKUP($G244,Összesítő!$B:$F,4,FALSE)</f>
        <v>Püspökmolnári Község Önkormányzata</v>
      </c>
      <c r="K244" s="7">
        <f t="shared" si="273"/>
        <v>5000</v>
      </c>
      <c r="L244" s="184">
        <v>2028</v>
      </c>
      <c r="M244" s="184">
        <v>2036</v>
      </c>
      <c r="N244" s="13">
        <v>0</v>
      </c>
      <c r="O244" s="8">
        <v>5000</v>
      </c>
      <c r="P244" s="8">
        <v>0</v>
      </c>
      <c r="R244" s="8">
        <v>0</v>
      </c>
      <c r="S244" s="8">
        <v>0</v>
      </c>
      <c r="T244" s="8">
        <v>0</v>
      </c>
      <c r="U244" s="8">
        <v>0</v>
      </c>
      <c r="V244" s="8">
        <v>0</v>
      </c>
      <c r="W244" s="8">
        <v>0</v>
      </c>
      <c r="X244" s="8">
        <v>0</v>
      </c>
      <c r="Y244" s="8">
        <v>0</v>
      </c>
      <c r="Z244" s="8">
        <v>0</v>
      </c>
      <c r="AA244" s="8">
        <v>0</v>
      </c>
      <c r="AB244" s="8">
        <v>0</v>
      </c>
      <c r="AC244" s="7">
        <f t="shared" si="274"/>
        <v>0</v>
      </c>
      <c r="AD244" s="3" t="str">
        <f t="shared" si="275"/>
        <v>Nem rövidtávú a feladat.</v>
      </c>
      <c r="AF244" s="8">
        <v>1200</v>
      </c>
      <c r="AG244" s="8">
        <v>0</v>
      </c>
      <c r="AH244" s="8">
        <v>0</v>
      </c>
      <c r="AI244" s="8">
        <v>0</v>
      </c>
      <c r="AJ244" s="8">
        <v>0</v>
      </c>
      <c r="AK244" s="8">
        <v>0</v>
      </c>
      <c r="AL244" s="8">
        <v>0</v>
      </c>
      <c r="AM244" s="8">
        <v>0</v>
      </c>
      <c r="AN244" s="8">
        <v>0</v>
      </c>
      <c r="AO244" s="8">
        <v>0</v>
      </c>
      <c r="AP244" s="8">
        <v>0</v>
      </c>
      <c r="AQ244" s="7">
        <f t="shared" si="276"/>
        <v>1200</v>
      </c>
      <c r="AR244" s="183" t="s">
        <v>415</v>
      </c>
      <c r="AS244" s="3" t="str">
        <f t="shared" si="277"/>
        <v>Forráshiányos a feladat!</v>
      </c>
      <c r="AU244" s="185"/>
      <c r="AV244" s="185" t="s">
        <v>133</v>
      </c>
      <c r="AW244" s="186">
        <f>COUNTA($G$3:G244)</f>
        <v>241</v>
      </c>
      <c r="AY244" s="9">
        <f>VLOOKUP($G244,Összesítő!$B:$F,3,FALSE)</f>
        <v>4194</v>
      </c>
      <c r="AZ244" s="9">
        <f t="shared" si="278"/>
        <v>0</v>
      </c>
      <c r="BA244" s="5">
        <f t="shared" si="279"/>
        <v>1</v>
      </c>
      <c r="BB244" s="5" t="str">
        <f t="shared" si="280"/>
        <v>H</v>
      </c>
      <c r="BC244" s="5">
        <f t="shared" si="281"/>
        <v>0</v>
      </c>
      <c r="BD244" s="5">
        <f t="shared" si="282"/>
        <v>0</v>
      </c>
      <c r="BE244" s="5">
        <f t="shared" si="283"/>
        <v>0</v>
      </c>
      <c r="BF244" s="9" t="str">
        <f t="shared" si="284"/>
        <v>Nem rövidtávú a feladat.</v>
      </c>
      <c r="BG244" s="5">
        <f t="shared" si="285"/>
        <v>1</v>
      </c>
      <c r="BH244" s="5">
        <f t="shared" si="286"/>
        <v>1</v>
      </c>
      <c r="BI244" s="5">
        <f t="shared" si="287"/>
        <v>1</v>
      </c>
      <c r="BJ244" s="5">
        <f t="shared" si="288"/>
        <v>1</v>
      </c>
      <c r="BK244" s="5">
        <f t="shared" si="289"/>
        <v>1</v>
      </c>
      <c r="BL244" s="4" t="str">
        <f t="shared" si="290"/>
        <v>Forráshiányos a feladat!</v>
      </c>
      <c r="BM244" s="5">
        <f t="shared" si="291"/>
        <v>0</v>
      </c>
      <c r="BN244" s="5">
        <f t="shared" si="292"/>
        <v>1</v>
      </c>
      <c r="BO244" s="5">
        <f t="shared" si="293"/>
        <v>0</v>
      </c>
      <c r="BP244" s="5">
        <f t="shared" si="294"/>
        <v>0</v>
      </c>
      <c r="BQ244" s="5">
        <f t="shared" si="295"/>
        <v>0</v>
      </c>
      <c r="BR244" s="9">
        <f t="shared" si="296"/>
        <v>0</v>
      </c>
      <c r="BS244" s="5">
        <f t="shared" si="297"/>
        <v>0</v>
      </c>
      <c r="BT244" s="5">
        <f t="shared" si="298"/>
        <v>0</v>
      </c>
      <c r="BU244" s="5">
        <f t="shared" si="299"/>
        <v>1</v>
      </c>
      <c r="BV244" s="5">
        <f t="shared" si="300"/>
        <v>1</v>
      </c>
      <c r="BW244" s="5">
        <f t="shared" si="301"/>
        <v>1</v>
      </c>
      <c r="BX244" s="5">
        <f t="shared" si="302"/>
        <v>1</v>
      </c>
      <c r="BY244" s="5">
        <f t="shared" si="303"/>
        <v>1</v>
      </c>
      <c r="BZ244" s="5">
        <f t="shared" si="304"/>
        <v>1</v>
      </c>
      <c r="CA244" s="5">
        <f t="shared" si="305"/>
        <v>1</v>
      </c>
      <c r="CB244" s="5">
        <f t="shared" si="306"/>
        <v>1</v>
      </c>
      <c r="CC244" s="5">
        <f t="shared" si="307"/>
        <v>1</v>
      </c>
      <c r="CD244" s="5" t="str">
        <f t="shared" si="308"/>
        <v>?</v>
      </c>
      <c r="CE244" s="4" t="str">
        <f t="shared" si="309"/>
        <v>Kitöltés rendben!</v>
      </c>
      <c r="CF244" s="5">
        <f t="shared" si="310"/>
        <v>1</v>
      </c>
      <c r="CG244" s="5">
        <f t="shared" si="311"/>
        <v>0</v>
      </c>
      <c r="CH244" s="5">
        <f t="shared" si="312"/>
        <v>1</v>
      </c>
    </row>
    <row r="245" spans="1:86" s="2" customFormat="1" ht="30" hidden="1" x14ac:dyDescent="0.25">
      <c r="A245" s="1" t="str">
        <f t="shared" si="272"/>
        <v>Kitöltés rendben!</v>
      </c>
      <c r="B245" s="184">
        <v>2</v>
      </c>
      <c r="C245" s="183" t="s">
        <v>69</v>
      </c>
      <c r="D245" s="185" t="s">
        <v>449</v>
      </c>
      <c r="E245" s="185" t="s">
        <v>413</v>
      </c>
      <c r="F245" s="186" t="str">
        <f>VLOOKUP($G245,Összesítő!$B:$F,2,FALSE)</f>
        <v>21-07278-1-001-00-10</v>
      </c>
      <c r="G245" s="183" t="s">
        <v>226</v>
      </c>
      <c r="H245" s="186" t="str">
        <f>AY245&amp;"_"&amp;AW245&amp;"_FIV_"&amp;LEFT(Előlap!$B$6,4)</f>
        <v>4194_242_FIV_2026</v>
      </c>
      <c r="I245" s="186" t="str">
        <f>VLOOKUP($G245,Összesítő!$B:$F,5,FALSE)</f>
        <v>Püspökmolnári</v>
      </c>
      <c r="J245" s="186" t="str">
        <f>VLOOKUP($G245,Összesítő!$B:$F,4,FALSE)</f>
        <v>Püspökmolnári Község Önkormányzata</v>
      </c>
      <c r="K245" s="7">
        <f t="shared" si="273"/>
        <v>8000</v>
      </c>
      <c r="L245" s="184">
        <v>2028</v>
      </c>
      <c r="M245" s="184">
        <v>2036</v>
      </c>
      <c r="N245" s="13">
        <v>0</v>
      </c>
      <c r="O245" s="8">
        <v>8000</v>
      </c>
      <c r="P245" s="8">
        <v>0</v>
      </c>
      <c r="R245" s="8">
        <v>0</v>
      </c>
      <c r="S245" s="8">
        <v>0</v>
      </c>
      <c r="T245" s="8">
        <v>0</v>
      </c>
      <c r="U245" s="8">
        <v>0</v>
      </c>
      <c r="V245" s="8">
        <v>0</v>
      </c>
      <c r="W245" s="8">
        <v>0</v>
      </c>
      <c r="X245" s="8">
        <v>0</v>
      </c>
      <c r="Y245" s="8">
        <v>0</v>
      </c>
      <c r="Z245" s="8">
        <v>0</v>
      </c>
      <c r="AA245" s="8">
        <v>0</v>
      </c>
      <c r="AB245" s="8">
        <v>0</v>
      </c>
      <c r="AC245" s="7">
        <f t="shared" si="274"/>
        <v>0</v>
      </c>
      <c r="AD245" s="3" t="str">
        <f t="shared" si="275"/>
        <v>Nem rövidtávú a feladat.</v>
      </c>
      <c r="AF245" s="8">
        <v>2000</v>
      </c>
      <c r="AG245" s="8">
        <v>0</v>
      </c>
      <c r="AH245" s="8">
        <v>0</v>
      </c>
      <c r="AI245" s="8">
        <v>0</v>
      </c>
      <c r="AJ245" s="8">
        <v>0</v>
      </c>
      <c r="AK245" s="8">
        <v>0</v>
      </c>
      <c r="AL245" s="8">
        <v>0</v>
      </c>
      <c r="AM245" s="8">
        <v>0</v>
      </c>
      <c r="AN245" s="8">
        <v>0</v>
      </c>
      <c r="AO245" s="8">
        <v>0</v>
      </c>
      <c r="AP245" s="8">
        <v>0</v>
      </c>
      <c r="AQ245" s="7">
        <f t="shared" si="276"/>
        <v>2000</v>
      </c>
      <c r="AR245" s="183" t="s">
        <v>415</v>
      </c>
      <c r="AS245" s="3" t="str">
        <f t="shared" si="277"/>
        <v>Forráshiányos a feladat!</v>
      </c>
      <c r="AU245" s="185"/>
      <c r="AV245" s="185" t="s">
        <v>133</v>
      </c>
      <c r="AW245" s="186">
        <f>COUNTA($G$3:G245)</f>
        <v>242</v>
      </c>
      <c r="AY245" s="9">
        <f>VLOOKUP($G245,Összesítő!$B:$F,3,FALSE)</f>
        <v>4194</v>
      </c>
      <c r="AZ245" s="9">
        <f t="shared" si="278"/>
        <v>0</v>
      </c>
      <c r="BA245" s="5">
        <f t="shared" si="279"/>
        <v>1</v>
      </c>
      <c r="BB245" s="5" t="str">
        <f t="shared" si="280"/>
        <v>H</v>
      </c>
      <c r="BC245" s="5">
        <f t="shared" si="281"/>
        <v>0</v>
      </c>
      <c r="BD245" s="5">
        <f t="shared" si="282"/>
        <v>0</v>
      </c>
      <c r="BE245" s="5">
        <f t="shared" si="283"/>
        <v>0</v>
      </c>
      <c r="BF245" s="9" t="str">
        <f t="shared" si="284"/>
        <v>Nem rövidtávú a feladat.</v>
      </c>
      <c r="BG245" s="5">
        <f t="shared" si="285"/>
        <v>1</v>
      </c>
      <c r="BH245" s="5">
        <f t="shared" si="286"/>
        <v>1</v>
      </c>
      <c r="BI245" s="5">
        <f t="shared" si="287"/>
        <v>1</v>
      </c>
      <c r="BJ245" s="5">
        <f t="shared" si="288"/>
        <v>1</v>
      </c>
      <c r="BK245" s="5">
        <f t="shared" si="289"/>
        <v>1</v>
      </c>
      <c r="BL245" s="4" t="str">
        <f t="shared" si="290"/>
        <v>Forráshiányos a feladat!</v>
      </c>
      <c r="BM245" s="5">
        <f t="shared" si="291"/>
        <v>0</v>
      </c>
      <c r="BN245" s="5">
        <f t="shared" si="292"/>
        <v>1</v>
      </c>
      <c r="BO245" s="5">
        <f t="shared" si="293"/>
        <v>0</v>
      </c>
      <c r="BP245" s="5">
        <f t="shared" si="294"/>
        <v>0</v>
      </c>
      <c r="BQ245" s="5">
        <f t="shared" si="295"/>
        <v>0</v>
      </c>
      <c r="BR245" s="9">
        <f t="shared" si="296"/>
        <v>0</v>
      </c>
      <c r="BS245" s="5">
        <f t="shared" si="297"/>
        <v>0</v>
      </c>
      <c r="BT245" s="5">
        <f t="shared" si="298"/>
        <v>0</v>
      </c>
      <c r="BU245" s="5">
        <f t="shared" si="299"/>
        <v>1</v>
      </c>
      <c r="BV245" s="5">
        <f t="shared" si="300"/>
        <v>1</v>
      </c>
      <c r="BW245" s="5">
        <f t="shared" si="301"/>
        <v>1</v>
      </c>
      <c r="BX245" s="5">
        <f t="shared" si="302"/>
        <v>1</v>
      </c>
      <c r="BY245" s="5">
        <f t="shared" si="303"/>
        <v>1</v>
      </c>
      <c r="BZ245" s="5">
        <f t="shared" si="304"/>
        <v>1</v>
      </c>
      <c r="CA245" s="5">
        <f t="shared" si="305"/>
        <v>1</v>
      </c>
      <c r="CB245" s="5">
        <f t="shared" si="306"/>
        <v>1</v>
      </c>
      <c r="CC245" s="5">
        <f t="shared" si="307"/>
        <v>1</v>
      </c>
      <c r="CD245" s="5" t="str">
        <f t="shared" si="308"/>
        <v>?</v>
      </c>
      <c r="CE245" s="4" t="str">
        <f t="shared" si="309"/>
        <v>Kitöltés rendben!</v>
      </c>
      <c r="CF245" s="5">
        <f t="shared" si="310"/>
        <v>1</v>
      </c>
      <c r="CG245" s="5">
        <f t="shared" si="311"/>
        <v>0</v>
      </c>
      <c r="CH245" s="5">
        <f t="shared" si="312"/>
        <v>1</v>
      </c>
    </row>
    <row r="246" spans="1:86" s="2" customFormat="1" ht="31.5" hidden="1" x14ac:dyDescent="0.25">
      <c r="A246" s="1" t="str">
        <f t="shared" si="272"/>
        <v>Kitöltés rendben!</v>
      </c>
      <c r="B246" s="184">
        <v>1</v>
      </c>
      <c r="C246" s="183" t="s">
        <v>101</v>
      </c>
      <c r="D246" s="185" t="s">
        <v>450</v>
      </c>
      <c r="E246" s="185" t="s">
        <v>413</v>
      </c>
      <c r="F246" s="186" t="str">
        <f>VLOOKUP($G246,Összesítő!$B:$F,2,FALSE)</f>
        <v>21-07278-1-001-00-10</v>
      </c>
      <c r="G246" s="183" t="s">
        <v>226</v>
      </c>
      <c r="H246" s="186" t="str">
        <f>AY246&amp;"_"&amp;AW246&amp;"_FIV_"&amp;LEFT(Előlap!$B$6,4)</f>
        <v>4194_243_FIV_2026</v>
      </c>
      <c r="I246" s="186" t="str">
        <f>VLOOKUP($G246,Összesítő!$B:$F,5,FALSE)</f>
        <v>Püspökmolnári</v>
      </c>
      <c r="J246" s="186" t="str">
        <f>VLOOKUP($G246,Összesítő!$B:$F,4,FALSE)</f>
        <v>Püspökmolnári Község Önkormányzata</v>
      </c>
      <c r="K246" s="7">
        <f t="shared" si="273"/>
        <v>10000</v>
      </c>
      <c r="L246" s="184">
        <v>2027</v>
      </c>
      <c r="M246" s="184">
        <v>2036</v>
      </c>
      <c r="N246" s="13">
        <v>5000</v>
      </c>
      <c r="O246" s="8">
        <v>5000</v>
      </c>
      <c r="P246" s="8">
        <v>0</v>
      </c>
      <c r="R246" s="8">
        <v>5000</v>
      </c>
      <c r="S246" s="8">
        <v>0</v>
      </c>
      <c r="T246" s="8">
        <v>0</v>
      </c>
      <c r="U246" s="8">
        <v>0</v>
      </c>
      <c r="V246" s="8">
        <v>0</v>
      </c>
      <c r="W246" s="8">
        <v>0</v>
      </c>
      <c r="X246" s="8">
        <v>0</v>
      </c>
      <c r="Y246" s="8">
        <v>0</v>
      </c>
      <c r="Z246" s="8">
        <v>0</v>
      </c>
      <c r="AA246" s="8">
        <v>0</v>
      </c>
      <c r="AB246" s="8">
        <v>0</v>
      </c>
      <c r="AC246" s="7">
        <f t="shared" si="274"/>
        <v>5000</v>
      </c>
      <c r="AD246" s="3" t="str">
        <f t="shared" si="275"/>
        <v>A forrás egyenlő a költséggel (I.ütem).</v>
      </c>
      <c r="AF246" s="8">
        <v>1200</v>
      </c>
      <c r="AG246" s="8">
        <v>0</v>
      </c>
      <c r="AH246" s="8">
        <v>0</v>
      </c>
      <c r="AI246" s="8">
        <v>0</v>
      </c>
      <c r="AJ246" s="8">
        <v>0</v>
      </c>
      <c r="AK246" s="8">
        <v>0</v>
      </c>
      <c r="AL246" s="8">
        <v>0</v>
      </c>
      <c r="AM246" s="8">
        <v>0</v>
      </c>
      <c r="AN246" s="8">
        <v>0</v>
      </c>
      <c r="AO246" s="8">
        <v>0</v>
      </c>
      <c r="AP246" s="8">
        <v>0</v>
      </c>
      <c r="AQ246" s="7">
        <f t="shared" si="276"/>
        <v>1200</v>
      </c>
      <c r="AR246" s="183" t="s">
        <v>415</v>
      </c>
      <c r="AS246" s="3" t="str">
        <f t="shared" si="277"/>
        <v>Forráshiányos a feladat!</v>
      </c>
      <c r="AU246" s="185"/>
      <c r="AV246" s="185" t="s">
        <v>133</v>
      </c>
      <c r="AW246" s="186">
        <f>COUNTA($G$3:G246)</f>
        <v>243</v>
      </c>
      <c r="AY246" s="9">
        <f>VLOOKUP($G246,Összesítő!$B:$F,3,FALSE)</f>
        <v>4194</v>
      </c>
      <c r="AZ246" s="9">
        <f t="shared" si="278"/>
        <v>0</v>
      </c>
      <c r="BA246" s="5">
        <f t="shared" si="279"/>
        <v>1</v>
      </c>
      <c r="BB246" s="5" t="str">
        <f t="shared" si="280"/>
        <v>RH</v>
      </c>
      <c r="BC246" s="5">
        <f t="shared" si="281"/>
        <v>1</v>
      </c>
      <c r="BD246" s="5">
        <f t="shared" si="282"/>
        <v>0</v>
      </c>
      <c r="BE246" s="5">
        <f t="shared" si="283"/>
        <v>0</v>
      </c>
      <c r="BF246" s="9" t="str">
        <f t="shared" si="284"/>
        <v>A forrás egyenlő a költséggel (I.ütem).</v>
      </c>
      <c r="BG246" s="5">
        <f t="shared" si="285"/>
        <v>1</v>
      </c>
      <c r="BH246" s="5">
        <f t="shared" si="286"/>
        <v>1</v>
      </c>
      <c r="BI246" s="5">
        <f t="shared" si="287"/>
        <v>1</v>
      </c>
      <c r="BJ246" s="5">
        <f t="shared" si="288"/>
        <v>1</v>
      </c>
      <c r="BK246" s="5">
        <f t="shared" si="289"/>
        <v>1</v>
      </c>
      <c r="BL246" s="4" t="str">
        <f t="shared" si="290"/>
        <v>Forráshiányos a feladat!</v>
      </c>
      <c r="BM246" s="5">
        <f t="shared" si="291"/>
        <v>0</v>
      </c>
      <c r="BN246" s="5">
        <f t="shared" si="292"/>
        <v>1</v>
      </c>
      <c r="BO246" s="5">
        <f t="shared" si="293"/>
        <v>0</v>
      </c>
      <c r="BP246" s="5">
        <f t="shared" si="294"/>
        <v>0</v>
      </c>
      <c r="BQ246" s="5">
        <f t="shared" si="295"/>
        <v>0</v>
      </c>
      <c r="BR246" s="9">
        <f t="shared" si="296"/>
        <v>0</v>
      </c>
      <c r="BS246" s="5">
        <f t="shared" si="297"/>
        <v>0</v>
      </c>
      <c r="BT246" s="5">
        <f t="shared" si="298"/>
        <v>0</v>
      </c>
      <c r="BU246" s="5">
        <f t="shared" si="299"/>
        <v>1</v>
      </c>
      <c r="BV246" s="5">
        <f t="shared" si="300"/>
        <v>1</v>
      </c>
      <c r="BW246" s="5">
        <f t="shared" si="301"/>
        <v>1</v>
      </c>
      <c r="BX246" s="5">
        <f t="shared" si="302"/>
        <v>1</v>
      </c>
      <c r="BY246" s="5">
        <f t="shared" si="303"/>
        <v>1</v>
      </c>
      <c r="BZ246" s="5">
        <f t="shared" si="304"/>
        <v>1</v>
      </c>
      <c r="CA246" s="5">
        <f t="shared" si="305"/>
        <v>1</v>
      </c>
      <c r="CB246" s="5">
        <f t="shared" si="306"/>
        <v>1</v>
      </c>
      <c r="CC246" s="5">
        <f t="shared" si="307"/>
        <v>1</v>
      </c>
      <c r="CD246" s="5" t="str">
        <f t="shared" si="308"/>
        <v>?</v>
      </c>
      <c r="CE246" s="4" t="str">
        <f t="shared" si="309"/>
        <v>Kitöltés rendben!</v>
      </c>
      <c r="CF246" s="5">
        <f t="shared" si="310"/>
        <v>1</v>
      </c>
      <c r="CG246" s="5">
        <f t="shared" si="311"/>
        <v>1</v>
      </c>
      <c r="CH246" s="5">
        <f t="shared" si="312"/>
        <v>1</v>
      </c>
    </row>
    <row r="247" spans="1:86" s="2" customFormat="1" ht="31.5" hidden="1" x14ac:dyDescent="0.25">
      <c r="A247" s="1" t="str">
        <f t="shared" si="272"/>
        <v>Kitöltés rendben!</v>
      </c>
      <c r="B247" s="184">
        <v>1</v>
      </c>
      <c r="C247" s="183" t="s">
        <v>438</v>
      </c>
      <c r="D247" s="185" t="s">
        <v>435</v>
      </c>
      <c r="E247" s="185" t="s">
        <v>413</v>
      </c>
      <c r="F247" s="186" t="str">
        <f>VLOOKUP($G247,Összesítő!$B:$F,2,FALSE)</f>
        <v>21-07278-1-001-00-10</v>
      </c>
      <c r="G247" s="183" t="s">
        <v>226</v>
      </c>
      <c r="H247" s="186" t="str">
        <f>AY247&amp;"_"&amp;AW247&amp;"_FIV_"&amp;LEFT(Előlap!$B$6,4)</f>
        <v>4194_244_FIV_2026</v>
      </c>
      <c r="I247" s="186" t="str">
        <f>VLOOKUP($G247,Összesítő!$B:$F,5,FALSE)</f>
        <v>Püspökmolnári</v>
      </c>
      <c r="J247" s="186" t="str">
        <f>VLOOKUP($G247,Összesítő!$B:$F,4,FALSE)</f>
        <v>Püspökmolnári Község Önkormányzata</v>
      </c>
      <c r="K247" s="7">
        <f t="shared" si="273"/>
        <v>1662</v>
      </c>
      <c r="L247" s="184">
        <v>2027</v>
      </c>
      <c r="M247" s="184">
        <v>2027</v>
      </c>
      <c r="N247" s="13">
        <v>1662</v>
      </c>
      <c r="O247" s="8">
        <v>0</v>
      </c>
      <c r="P247" s="8">
        <v>0</v>
      </c>
      <c r="R247" s="8">
        <v>1662</v>
      </c>
      <c r="S247" s="8">
        <v>0</v>
      </c>
      <c r="T247" s="8">
        <v>0</v>
      </c>
      <c r="U247" s="8">
        <v>0</v>
      </c>
      <c r="V247" s="8">
        <v>0</v>
      </c>
      <c r="W247" s="8">
        <v>0</v>
      </c>
      <c r="X247" s="8">
        <v>0</v>
      </c>
      <c r="Y247" s="8">
        <v>0</v>
      </c>
      <c r="Z247" s="8">
        <v>0</v>
      </c>
      <c r="AA247" s="8">
        <v>0</v>
      </c>
      <c r="AB247" s="8">
        <v>0</v>
      </c>
      <c r="AC247" s="7">
        <f t="shared" si="274"/>
        <v>1662</v>
      </c>
      <c r="AD247" s="3" t="str">
        <f t="shared" si="275"/>
        <v>A forrás egyenlő a költséggel (I.ütem).</v>
      </c>
      <c r="AF247" s="8">
        <v>0</v>
      </c>
      <c r="AG247" s="8">
        <v>0</v>
      </c>
      <c r="AH247" s="8">
        <v>0</v>
      </c>
      <c r="AI247" s="8">
        <v>0</v>
      </c>
      <c r="AJ247" s="8">
        <v>0</v>
      </c>
      <c r="AK247" s="8">
        <v>0</v>
      </c>
      <c r="AL247" s="8">
        <v>0</v>
      </c>
      <c r="AM247" s="8">
        <v>0</v>
      </c>
      <c r="AN247" s="8">
        <v>0</v>
      </c>
      <c r="AO247" s="8">
        <v>0</v>
      </c>
      <c r="AP247" s="8">
        <v>0</v>
      </c>
      <c r="AQ247" s="7">
        <f t="shared" si="276"/>
        <v>0</v>
      </c>
      <c r="AR247" s="183" t="s">
        <v>415</v>
      </c>
      <c r="AS247" s="3" t="str">
        <f t="shared" si="277"/>
        <v>Nem hosszútávú a feladat.</v>
      </c>
      <c r="AU247" s="185"/>
      <c r="AV247" s="185" t="s">
        <v>133</v>
      </c>
      <c r="AW247" s="186">
        <f>COUNTA($G$3:G247)</f>
        <v>244</v>
      </c>
      <c r="AY247" s="9">
        <f>VLOOKUP($G247,Összesítő!$B:$F,3,FALSE)</f>
        <v>4194</v>
      </c>
      <c r="AZ247" s="9">
        <f t="shared" si="278"/>
        <v>0</v>
      </c>
      <c r="BA247" s="5">
        <f t="shared" si="279"/>
        <v>1</v>
      </c>
      <c r="BB247" s="5" t="str">
        <f t="shared" si="280"/>
        <v>R</v>
      </c>
      <c r="BC247" s="5">
        <f t="shared" si="281"/>
        <v>1</v>
      </c>
      <c r="BD247" s="5">
        <f t="shared" si="282"/>
        <v>0</v>
      </c>
      <c r="BE247" s="5">
        <f t="shared" si="283"/>
        <v>0</v>
      </c>
      <c r="BF247" s="9" t="str">
        <f t="shared" si="284"/>
        <v>A forrás egyenlő a költséggel (I.ütem).</v>
      </c>
      <c r="BG247" s="5">
        <f t="shared" si="285"/>
        <v>1</v>
      </c>
      <c r="BH247" s="5">
        <f t="shared" si="286"/>
        <v>1</v>
      </c>
      <c r="BI247" s="5">
        <f t="shared" si="287"/>
        <v>0</v>
      </c>
      <c r="BJ247" s="5">
        <f t="shared" si="288"/>
        <v>1</v>
      </c>
      <c r="BK247" s="5">
        <f t="shared" si="289"/>
        <v>1</v>
      </c>
      <c r="BL247" s="4" t="str">
        <f t="shared" si="290"/>
        <v>Nem hosszútávú a feladat.</v>
      </c>
      <c r="BM247" s="5">
        <f t="shared" si="291"/>
        <v>1</v>
      </c>
      <c r="BN247" s="5">
        <f t="shared" si="292"/>
        <v>0</v>
      </c>
      <c r="BO247" s="5">
        <f t="shared" si="293"/>
        <v>0</v>
      </c>
      <c r="BP247" s="5">
        <f t="shared" si="294"/>
        <v>0</v>
      </c>
      <c r="BQ247" s="5">
        <f t="shared" si="295"/>
        <v>0</v>
      </c>
      <c r="BR247" s="9" t="str">
        <f t="shared" si="296"/>
        <v>Nincs hosszútávú terv!</v>
      </c>
      <c r="BS247" s="5">
        <f t="shared" si="297"/>
        <v>0</v>
      </c>
      <c r="BT247" s="5">
        <f t="shared" si="298"/>
        <v>0</v>
      </c>
      <c r="BU247" s="5">
        <f t="shared" si="299"/>
        <v>1</v>
      </c>
      <c r="BV247" s="5">
        <f t="shared" si="300"/>
        <v>1</v>
      </c>
      <c r="BW247" s="5">
        <f t="shared" si="301"/>
        <v>1</v>
      </c>
      <c r="BX247" s="5">
        <f t="shared" si="302"/>
        <v>1</v>
      </c>
      <c r="BY247" s="5">
        <f t="shared" si="303"/>
        <v>1</v>
      </c>
      <c r="BZ247" s="5">
        <f t="shared" si="304"/>
        <v>1</v>
      </c>
      <c r="CA247" s="5">
        <f t="shared" si="305"/>
        <v>1</v>
      </c>
      <c r="CB247" s="5">
        <f t="shared" si="306"/>
        <v>1</v>
      </c>
      <c r="CC247" s="5">
        <f t="shared" si="307"/>
        <v>1</v>
      </c>
      <c r="CD247" s="5" t="str">
        <f t="shared" si="308"/>
        <v>?</v>
      </c>
      <c r="CE247" s="4" t="str">
        <f t="shared" si="309"/>
        <v>Kitöltés rendben!</v>
      </c>
      <c r="CF247" s="5">
        <f t="shared" si="310"/>
        <v>1</v>
      </c>
      <c r="CG247" s="5">
        <f t="shared" si="311"/>
        <v>1</v>
      </c>
      <c r="CH247" s="5">
        <f t="shared" si="312"/>
        <v>0</v>
      </c>
    </row>
    <row r="248" spans="1:86" s="2" customFormat="1" ht="30" hidden="1" x14ac:dyDescent="0.25">
      <c r="A248" s="1" t="str">
        <f t="shared" si="272"/>
        <v>Kitöltés rendben!</v>
      </c>
      <c r="B248" s="184">
        <v>2</v>
      </c>
      <c r="C248" s="183" t="s">
        <v>37</v>
      </c>
      <c r="D248" s="185" t="s">
        <v>442</v>
      </c>
      <c r="E248" s="185" t="s">
        <v>413</v>
      </c>
      <c r="F248" s="186" t="str">
        <f>VLOOKUP($G248,Összesítő!$B:$F,2,FALSE)</f>
        <v>21-04640-1-001-00-00</v>
      </c>
      <c r="G248" s="183" t="s">
        <v>218</v>
      </c>
      <c r="H248" s="186" t="str">
        <f>AY248&amp;"_"&amp;AW248&amp;"_FIV_"&amp;LEFT(Előlap!$B$6,4)</f>
        <v>4192_245_FIV_2026</v>
      </c>
      <c r="I248" s="186" t="str">
        <f>VLOOKUP($G248,Összesítő!$B:$F,5,FALSE)</f>
        <v>Kám</v>
      </c>
      <c r="J248" s="186" t="str">
        <f>VLOOKUP($G248,Összesítő!$B:$F,4,FALSE)</f>
        <v>Kám Község Önkormányzata</v>
      </c>
      <c r="K248" s="7">
        <f t="shared" si="273"/>
        <v>15000</v>
      </c>
      <c r="L248" s="184">
        <v>2030</v>
      </c>
      <c r="M248" s="184">
        <v>2032</v>
      </c>
      <c r="N248" s="13">
        <v>0</v>
      </c>
      <c r="O248" s="8">
        <v>15000</v>
      </c>
      <c r="P248" s="8">
        <v>0</v>
      </c>
      <c r="R248" s="8">
        <v>0</v>
      </c>
      <c r="S248" s="8">
        <v>0</v>
      </c>
      <c r="T248" s="8">
        <v>0</v>
      </c>
      <c r="U248" s="8">
        <v>0</v>
      </c>
      <c r="V248" s="8">
        <v>0</v>
      </c>
      <c r="W248" s="8">
        <v>0</v>
      </c>
      <c r="X248" s="8">
        <v>0</v>
      </c>
      <c r="Y248" s="8">
        <v>0</v>
      </c>
      <c r="Z248" s="8">
        <v>0</v>
      </c>
      <c r="AA248" s="8">
        <v>0</v>
      </c>
      <c r="AB248" s="8">
        <v>0</v>
      </c>
      <c r="AC248" s="7">
        <f t="shared" si="274"/>
        <v>0</v>
      </c>
      <c r="AD248" s="3" t="str">
        <f t="shared" si="275"/>
        <v>Nem rövidtávú a feladat.</v>
      </c>
      <c r="AF248" s="8">
        <v>20</v>
      </c>
      <c r="AG248" s="8">
        <v>0</v>
      </c>
      <c r="AH248" s="8">
        <v>0</v>
      </c>
      <c r="AI248" s="8">
        <v>0</v>
      </c>
      <c r="AJ248" s="8">
        <v>0</v>
      </c>
      <c r="AK248" s="8">
        <v>0</v>
      </c>
      <c r="AL248" s="8">
        <v>0</v>
      </c>
      <c r="AM248" s="8">
        <v>0</v>
      </c>
      <c r="AN248" s="8">
        <v>0</v>
      </c>
      <c r="AO248" s="8">
        <v>0</v>
      </c>
      <c r="AP248" s="8">
        <v>0</v>
      </c>
      <c r="AQ248" s="7">
        <f t="shared" si="276"/>
        <v>20</v>
      </c>
      <c r="AR248" s="183" t="s">
        <v>415</v>
      </c>
      <c r="AS248" s="3" t="str">
        <f t="shared" si="277"/>
        <v>Forráshiányos a feladat!</v>
      </c>
      <c r="AU248" s="185"/>
      <c r="AV248" s="185" t="s">
        <v>133</v>
      </c>
      <c r="AW248" s="186">
        <f>COUNTA($G$3:G248)</f>
        <v>245</v>
      </c>
      <c r="AY248" s="9">
        <f>VLOOKUP($G248,Összesítő!$B:$F,3,FALSE)</f>
        <v>4192</v>
      </c>
      <c r="AZ248" s="9">
        <f t="shared" si="278"/>
        <v>0</v>
      </c>
      <c r="BA248" s="5">
        <f t="shared" si="279"/>
        <v>1</v>
      </c>
      <c r="BB248" s="5" t="str">
        <f t="shared" si="280"/>
        <v>H</v>
      </c>
      <c r="BC248" s="5">
        <f t="shared" si="281"/>
        <v>0</v>
      </c>
      <c r="BD248" s="5">
        <f t="shared" si="282"/>
        <v>0</v>
      </c>
      <c r="BE248" s="5">
        <f t="shared" si="283"/>
        <v>0</v>
      </c>
      <c r="BF248" s="9" t="str">
        <f t="shared" si="284"/>
        <v>Nem rövidtávú a feladat.</v>
      </c>
      <c r="BG248" s="5">
        <f t="shared" si="285"/>
        <v>1</v>
      </c>
      <c r="BH248" s="5">
        <f t="shared" si="286"/>
        <v>1</v>
      </c>
      <c r="BI248" s="5">
        <f t="shared" si="287"/>
        <v>1</v>
      </c>
      <c r="BJ248" s="5">
        <f t="shared" si="288"/>
        <v>1</v>
      </c>
      <c r="BK248" s="5">
        <f t="shared" si="289"/>
        <v>1</v>
      </c>
      <c r="BL248" s="4" t="str">
        <f t="shared" si="290"/>
        <v>Forráshiányos a feladat!</v>
      </c>
      <c r="BM248" s="5">
        <f t="shared" si="291"/>
        <v>0</v>
      </c>
      <c r="BN248" s="5">
        <f t="shared" si="292"/>
        <v>1</v>
      </c>
      <c r="BO248" s="5">
        <f t="shared" si="293"/>
        <v>0</v>
      </c>
      <c r="BP248" s="5">
        <f t="shared" si="294"/>
        <v>0</v>
      </c>
      <c r="BQ248" s="5">
        <f t="shared" si="295"/>
        <v>0</v>
      </c>
      <c r="BR248" s="9">
        <f t="shared" si="296"/>
        <v>0</v>
      </c>
      <c r="BS248" s="5">
        <f t="shared" si="297"/>
        <v>0</v>
      </c>
      <c r="BT248" s="5">
        <f t="shared" si="298"/>
        <v>0</v>
      </c>
      <c r="BU248" s="5">
        <f t="shared" si="299"/>
        <v>1</v>
      </c>
      <c r="BV248" s="5">
        <f t="shared" si="300"/>
        <v>1</v>
      </c>
      <c r="BW248" s="5">
        <f t="shared" si="301"/>
        <v>1</v>
      </c>
      <c r="BX248" s="5">
        <f t="shared" si="302"/>
        <v>1</v>
      </c>
      <c r="BY248" s="5">
        <f t="shared" si="303"/>
        <v>1</v>
      </c>
      <c r="BZ248" s="5">
        <f t="shared" si="304"/>
        <v>1</v>
      </c>
      <c r="CA248" s="5">
        <f t="shared" si="305"/>
        <v>1</v>
      </c>
      <c r="CB248" s="5">
        <f t="shared" si="306"/>
        <v>1</v>
      </c>
      <c r="CC248" s="5">
        <f t="shared" si="307"/>
        <v>1</v>
      </c>
      <c r="CD248" s="5" t="str">
        <f t="shared" si="308"/>
        <v>?</v>
      </c>
      <c r="CE248" s="4" t="str">
        <f t="shared" si="309"/>
        <v>Kitöltés rendben!</v>
      </c>
      <c r="CF248" s="5">
        <f t="shared" si="310"/>
        <v>1</v>
      </c>
      <c r="CG248" s="5">
        <f t="shared" si="311"/>
        <v>0</v>
      </c>
      <c r="CH248" s="5">
        <f t="shared" si="312"/>
        <v>1</v>
      </c>
    </row>
    <row r="249" spans="1:86" s="2" customFormat="1" ht="30" hidden="1" x14ac:dyDescent="0.25">
      <c r="A249" s="1" t="str">
        <f t="shared" si="272"/>
        <v>Kitöltés rendben!</v>
      </c>
      <c r="B249" s="184">
        <v>2</v>
      </c>
      <c r="C249" s="183" t="s">
        <v>50</v>
      </c>
      <c r="D249" s="185" t="s">
        <v>448</v>
      </c>
      <c r="E249" s="185" t="s">
        <v>413</v>
      </c>
      <c r="F249" s="186" t="str">
        <f>VLOOKUP($G249,Összesítő!$B:$F,2,FALSE)</f>
        <v>21-04640-1-001-00-00</v>
      </c>
      <c r="G249" s="183" t="s">
        <v>218</v>
      </c>
      <c r="H249" s="186" t="str">
        <f>AY249&amp;"_"&amp;AW249&amp;"_FIV_"&amp;LEFT(Előlap!$B$6,4)</f>
        <v>4192_246_FIV_2026</v>
      </c>
      <c r="I249" s="186" t="str">
        <f>VLOOKUP($G249,Összesítő!$B:$F,5,FALSE)</f>
        <v>Kám</v>
      </c>
      <c r="J249" s="186" t="str">
        <f>VLOOKUP($G249,Összesítő!$B:$F,4,FALSE)</f>
        <v>Kám Község Önkormányzata</v>
      </c>
      <c r="K249" s="7">
        <f t="shared" si="273"/>
        <v>10000</v>
      </c>
      <c r="L249" s="184">
        <v>2032</v>
      </c>
      <c r="M249" s="184">
        <v>2036</v>
      </c>
      <c r="N249" s="13">
        <v>0</v>
      </c>
      <c r="O249" s="8">
        <v>10000</v>
      </c>
      <c r="P249" s="8">
        <v>0</v>
      </c>
      <c r="R249" s="8">
        <v>0</v>
      </c>
      <c r="S249" s="8">
        <v>0</v>
      </c>
      <c r="T249" s="8">
        <v>0</v>
      </c>
      <c r="U249" s="8">
        <v>0</v>
      </c>
      <c r="V249" s="8">
        <v>0</v>
      </c>
      <c r="W249" s="8">
        <v>0</v>
      </c>
      <c r="X249" s="8">
        <v>0</v>
      </c>
      <c r="Y249" s="8">
        <v>0</v>
      </c>
      <c r="Z249" s="8">
        <v>0</v>
      </c>
      <c r="AA249" s="8">
        <v>0</v>
      </c>
      <c r="AB249" s="8">
        <v>0</v>
      </c>
      <c r="AC249" s="7">
        <f t="shared" si="274"/>
        <v>0</v>
      </c>
      <c r="AD249" s="3" t="str">
        <f t="shared" si="275"/>
        <v>Nem rövidtávú a feladat.</v>
      </c>
      <c r="AF249" s="8">
        <v>0</v>
      </c>
      <c r="AG249" s="8">
        <v>0</v>
      </c>
      <c r="AH249" s="8">
        <v>0</v>
      </c>
      <c r="AI249" s="8">
        <v>0</v>
      </c>
      <c r="AJ249" s="8">
        <v>0</v>
      </c>
      <c r="AK249" s="8">
        <v>0</v>
      </c>
      <c r="AL249" s="8">
        <v>0</v>
      </c>
      <c r="AM249" s="8">
        <v>0</v>
      </c>
      <c r="AN249" s="8">
        <v>0</v>
      </c>
      <c r="AO249" s="8">
        <v>0</v>
      </c>
      <c r="AP249" s="8">
        <v>0</v>
      </c>
      <c r="AQ249" s="7">
        <f t="shared" si="276"/>
        <v>0</v>
      </c>
      <c r="AR249" s="183" t="s">
        <v>415</v>
      </c>
      <c r="AS249" s="3" t="str">
        <f t="shared" si="277"/>
        <v>Forráshiányos a feladat!</v>
      </c>
      <c r="AU249" s="185"/>
      <c r="AV249" s="185" t="s">
        <v>133</v>
      </c>
      <c r="AW249" s="186">
        <f>COUNTA($G$3:G249)</f>
        <v>246</v>
      </c>
      <c r="AY249" s="9">
        <f>VLOOKUP($G249,Összesítő!$B:$F,3,FALSE)</f>
        <v>4192</v>
      </c>
      <c r="AZ249" s="9">
        <f t="shared" si="278"/>
        <v>0</v>
      </c>
      <c r="BA249" s="5">
        <f t="shared" si="279"/>
        <v>1</v>
      </c>
      <c r="BB249" s="5" t="str">
        <f t="shared" si="280"/>
        <v>H</v>
      </c>
      <c r="BC249" s="5">
        <f t="shared" si="281"/>
        <v>0</v>
      </c>
      <c r="BD249" s="5">
        <f t="shared" si="282"/>
        <v>0</v>
      </c>
      <c r="BE249" s="5">
        <f t="shared" si="283"/>
        <v>0</v>
      </c>
      <c r="BF249" s="9" t="str">
        <f t="shared" si="284"/>
        <v>Nem rövidtávú a feladat.</v>
      </c>
      <c r="BG249" s="5">
        <f t="shared" si="285"/>
        <v>1</v>
      </c>
      <c r="BH249" s="5">
        <f t="shared" si="286"/>
        <v>1</v>
      </c>
      <c r="BI249" s="5">
        <f t="shared" si="287"/>
        <v>1</v>
      </c>
      <c r="BJ249" s="5">
        <f t="shared" si="288"/>
        <v>1</v>
      </c>
      <c r="BK249" s="5">
        <f t="shared" si="289"/>
        <v>1</v>
      </c>
      <c r="BL249" s="4" t="str">
        <f t="shared" si="290"/>
        <v>Forráshiányos a feladat!</v>
      </c>
      <c r="BM249" s="5">
        <f t="shared" si="291"/>
        <v>0</v>
      </c>
      <c r="BN249" s="5">
        <f t="shared" si="292"/>
        <v>1</v>
      </c>
      <c r="BO249" s="5">
        <f t="shared" si="293"/>
        <v>0</v>
      </c>
      <c r="BP249" s="5">
        <f t="shared" si="294"/>
        <v>0</v>
      </c>
      <c r="BQ249" s="5">
        <f t="shared" si="295"/>
        <v>0</v>
      </c>
      <c r="BR249" s="9">
        <f t="shared" si="296"/>
        <v>0</v>
      </c>
      <c r="BS249" s="5">
        <f t="shared" si="297"/>
        <v>0</v>
      </c>
      <c r="BT249" s="5">
        <f t="shared" si="298"/>
        <v>0</v>
      </c>
      <c r="BU249" s="5">
        <f t="shared" si="299"/>
        <v>1</v>
      </c>
      <c r="BV249" s="5">
        <f t="shared" si="300"/>
        <v>1</v>
      </c>
      <c r="BW249" s="5">
        <f t="shared" si="301"/>
        <v>1</v>
      </c>
      <c r="BX249" s="5">
        <f t="shared" si="302"/>
        <v>1</v>
      </c>
      <c r="BY249" s="5">
        <f t="shared" si="303"/>
        <v>1</v>
      </c>
      <c r="BZ249" s="5">
        <f t="shared" si="304"/>
        <v>1</v>
      </c>
      <c r="CA249" s="5">
        <f t="shared" si="305"/>
        <v>1</v>
      </c>
      <c r="CB249" s="5">
        <f t="shared" si="306"/>
        <v>1</v>
      </c>
      <c r="CC249" s="5">
        <f t="shared" si="307"/>
        <v>1</v>
      </c>
      <c r="CD249" s="5" t="str">
        <f t="shared" si="308"/>
        <v>?</v>
      </c>
      <c r="CE249" s="4" t="str">
        <f t="shared" si="309"/>
        <v>Kitöltés rendben!</v>
      </c>
      <c r="CF249" s="5">
        <f t="shared" si="310"/>
        <v>1</v>
      </c>
      <c r="CG249" s="5">
        <f t="shared" si="311"/>
        <v>0</v>
      </c>
      <c r="CH249" s="5">
        <f t="shared" si="312"/>
        <v>1</v>
      </c>
    </row>
    <row r="250" spans="1:86" s="2" customFormat="1" ht="30" hidden="1" x14ac:dyDescent="0.25">
      <c r="A250" s="1" t="str">
        <f t="shared" si="272"/>
        <v>Kitöltés rendben!</v>
      </c>
      <c r="B250" s="184">
        <v>2</v>
      </c>
      <c r="C250" s="183" t="s">
        <v>69</v>
      </c>
      <c r="D250" s="185" t="s">
        <v>449</v>
      </c>
      <c r="E250" s="185" t="s">
        <v>413</v>
      </c>
      <c r="F250" s="186" t="str">
        <f>VLOOKUP($G250,Összesítő!$B:$F,2,FALSE)</f>
        <v>21-04640-1-001-00-00</v>
      </c>
      <c r="G250" s="183" t="s">
        <v>218</v>
      </c>
      <c r="H250" s="186" t="str">
        <f>AY250&amp;"_"&amp;AW250&amp;"_FIV_"&amp;LEFT(Előlap!$B$6,4)</f>
        <v>4192_247_FIV_2026</v>
      </c>
      <c r="I250" s="186" t="str">
        <f>VLOOKUP($G250,Összesítő!$B:$F,5,FALSE)</f>
        <v>Kám</v>
      </c>
      <c r="J250" s="186" t="str">
        <f>VLOOKUP($G250,Összesítő!$B:$F,4,FALSE)</f>
        <v>Kám Község Önkormányzata</v>
      </c>
      <c r="K250" s="7">
        <f t="shared" si="273"/>
        <v>15000</v>
      </c>
      <c r="L250" s="184">
        <v>2032</v>
      </c>
      <c r="M250" s="184">
        <v>2036</v>
      </c>
      <c r="N250" s="13">
        <v>0</v>
      </c>
      <c r="O250" s="8">
        <v>15000</v>
      </c>
      <c r="P250" s="8">
        <v>0</v>
      </c>
      <c r="R250" s="8">
        <v>0</v>
      </c>
      <c r="S250" s="8">
        <v>0</v>
      </c>
      <c r="T250" s="8">
        <v>0</v>
      </c>
      <c r="U250" s="8">
        <v>0</v>
      </c>
      <c r="V250" s="8">
        <v>0</v>
      </c>
      <c r="W250" s="8">
        <v>0</v>
      </c>
      <c r="X250" s="8">
        <v>0</v>
      </c>
      <c r="Y250" s="8">
        <v>0</v>
      </c>
      <c r="Z250" s="8">
        <v>0</v>
      </c>
      <c r="AA250" s="8">
        <v>0</v>
      </c>
      <c r="AB250" s="8">
        <v>0</v>
      </c>
      <c r="AC250" s="7">
        <f t="shared" si="274"/>
        <v>0</v>
      </c>
      <c r="AD250" s="3" t="str">
        <f t="shared" si="275"/>
        <v>Nem rövidtávú a feladat.</v>
      </c>
      <c r="AF250" s="8">
        <v>20</v>
      </c>
      <c r="AG250" s="8">
        <v>0</v>
      </c>
      <c r="AH250" s="8">
        <v>0</v>
      </c>
      <c r="AI250" s="8">
        <v>0</v>
      </c>
      <c r="AJ250" s="8">
        <v>0</v>
      </c>
      <c r="AK250" s="8">
        <v>0</v>
      </c>
      <c r="AL250" s="8">
        <v>0</v>
      </c>
      <c r="AM250" s="8">
        <v>0</v>
      </c>
      <c r="AN250" s="8">
        <v>0</v>
      </c>
      <c r="AO250" s="8">
        <v>0</v>
      </c>
      <c r="AP250" s="8">
        <v>0</v>
      </c>
      <c r="AQ250" s="7">
        <f t="shared" si="276"/>
        <v>20</v>
      </c>
      <c r="AR250" s="183" t="s">
        <v>415</v>
      </c>
      <c r="AS250" s="3" t="str">
        <f t="shared" si="277"/>
        <v>Forráshiányos a feladat!</v>
      </c>
      <c r="AU250" s="185"/>
      <c r="AV250" s="185" t="s">
        <v>133</v>
      </c>
      <c r="AW250" s="186">
        <f>COUNTA($G$3:G250)</f>
        <v>247</v>
      </c>
      <c r="AY250" s="9">
        <f>VLOOKUP($G250,Összesítő!$B:$F,3,FALSE)</f>
        <v>4192</v>
      </c>
      <c r="AZ250" s="9">
        <f t="shared" si="278"/>
        <v>0</v>
      </c>
      <c r="BA250" s="5">
        <f t="shared" si="279"/>
        <v>1</v>
      </c>
      <c r="BB250" s="5" t="str">
        <f t="shared" si="280"/>
        <v>H</v>
      </c>
      <c r="BC250" s="5">
        <f t="shared" si="281"/>
        <v>0</v>
      </c>
      <c r="BD250" s="5">
        <f t="shared" si="282"/>
        <v>0</v>
      </c>
      <c r="BE250" s="5">
        <f t="shared" si="283"/>
        <v>0</v>
      </c>
      <c r="BF250" s="9" t="str">
        <f t="shared" si="284"/>
        <v>Nem rövidtávú a feladat.</v>
      </c>
      <c r="BG250" s="5">
        <f t="shared" si="285"/>
        <v>1</v>
      </c>
      <c r="BH250" s="5">
        <f t="shared" si="286"/>
        <v>1</v>
      </c>
      <c r="BI250" s="5">
        <f t="shared" si="287"/>
        <v>1</v>
      </c>
      <c r="BJ250" s="5">
        <f t="shared" si="288"/>
        <v>1</v>
      </c>
      <c r="BK250" s="5">
        <f t="shared" si="289"/>
        <v>1</v>
      </c>
      <c r="BL250" s="4" t="str">
        <f t="shared" si="290"/>
        <v>Forráshiányos a feladat!</v>
      </c>
      <c r="BM250" s="5">
        <f t="shared" si="291"/>
        <v>0</v>
      </c>
      <c r="BN250" s="5">
        <f t="shared" si="292"/>
        <v>1</v>
      </c>
      <c r="BO250" s="5">
        <f t="shared" si="293"/>
        <v>0</v>
      </c>
      <c r="BP250" s="5">
        <f t="shared" si="294"/>
        <v>0</v>
      </c>
      <c r="BQ250" s="5">
        <f t="shared" si="295"/>
        <v>0</v>
      </c>
      <c r="BR250" s="9">
        <f t="shared" si="296"/>
        <v>0</v>
      </c>
      <c r="BS250" s="5">
        <f t="shared" si="297"/>
        <v>0</v>
      </c>
      <c r="BT250" s="5">
        <f t="shared" si="298"/>
        <v>0</v>
      </c>
      <c r="BU250" s="5">
        <f t="shared" si="299"/>
        <v>1</v>
      </c>
      <c r="BV250" s="5">
        <f t="shared" si="300"/>
        <v>1</v>
      </c>
      <c r="BW250" s="5">
        <f t="shared" si="301"/>
        <v>1</v>
      </c>
      <c r="BX250" s="5">
        <f t="shared" si="302"/>
        <v>1</v>
      </c>
      <c r="BY250" s="5">
        <f t="shared" si="303"/>
        <v>1</v>
      </c>
      <c r="BZ250" s="5">
        <f t="shared" si="304"/>
        <v>1</v>
      </c>
      <c r="CA250" s="5">
        <f t="shared" si="305"/>
        <v>1</v>
      </c>
      <c r="CB250" s="5">
        <f t="shared" si="306"/>
        <v>1</v>
      </c>
      <c r="CC250" s="5">
        <f t="shared" si="307"/>
        <v>1</v>
      </c>
      <c r="CD250" s="5" t="str">
        <f t="shared" si="308"/>
        <v>?</v>
      </c>
      <c r="CE250" s="4" t="str">
        <f t="shared" si="309"/>
        <v>Kitöltés rendben!</v>
      </c>
      <c r="CF250" s="5">
        <f t="shared" si="310"/>
        <v>1</v>
      </c>
      <c r="CG250" s="5">
        <f t="shared" si="311"/>
        <v>0</v>
      </c>
      <c r="CH250" s="5">
        <f t="shared" si="312"/>
        <v>1</v>
      </c>
    </row>
    <row r="251" spans="1:86" s="2" customFormat="1" ht="30" hidden="1" x14ac:dyDescent="0.25">
      <c r="A251" s="1" t="str">
        <f t="shared" si="272"/>
        <v>Kitöltés rendben!</v>
      </c>
      <c r="B251" s="184">
        <v>2</v>
      </c>
      <c r="C251" s="183" t="s">
        <v>101</v>
      </c>
      <c r="D251" s="185" t="s">
        <v>450</v>
      </c>
      <c r="E251" s="185" t="s">
        <v>413</v>
      </c>
      <c r="F251" s="186" t="str">
        <f>VLOOKUP($G251,Összesítő!$B:$F,2,FALSE)</f>
        <v>21-04640-1-001-00-00</v>
      </c>
      <c r="G251" s="183" t="s">
        <v>218</v>
      </c>
      <c r="H251" s="186" t="str">
        <f>AY251&amp;"_"&amp;AW251&amp;"_FIV_"&amp;LEFT(Előlap!$B$6,4)</f>
        <v>4192_248_FIV_2026</v>
      </c>
      <c r="I251" s="186" t="str">
        <f>VLOOKUP($G251,Összesítő!$B:$F,5,FALSE)</f>
        <v>Kám</v>
      </c>
      <c r="J251" s="186" t="str">
        <f>VLOOKUP($G251,Összesítő!$B:$F,4,FALSE)</f>
        <v>Kám Község Önkormányzata</v>
      </c>
      <c r="K251" s="7">
        <f t="shared" si="273"/>
        <v>30000</v>
      </c>
      <c r="L251" s="184">
        <v>2028</v>
      </c>
      <c r="M251" s="184">
        <v>2028</v>
      </c>
      <c r="N251" s="13">
        <v>0</v>
      </c>
      <c r="O251" s="8">
        <v>30000</v>
      </c>
      <c r="P251" s="8">
        <v>0</v>
      </c>
      <c r="R251" s="8">
        <v>0</v>
      </c>
      <c r="S251" s="8">
        <v>0</v>
      </c>
      <c r="T251" s="8">
        <v>0</v>
      </c>
      <c r="U251" s="8">
        <v>0</v>
      </c>
      <c r="V251" s="8">
        <v>0</v>
      </c>
      <c r="W251" s="8">
        <v>0</v>
      </c>
      <c r="X251" s="8">
        <v>0</v>
      </c>
      <c r="Y251" s="8">
        <v>0</v>
      </c>
      <c r="Z251" s="8">
        <v>0</v>
      </c>
      <c r="AA251" s="8">
        <v>0</v>
      </c>
      <c r="AB251" s="8">
        <v>0</v>
      </c>
      <c r="AC251" s="7">
        <f t="shared" si="274"/>
        <v>0</v>
      </c>
      <c r="AD251" s="3" t="str">
        <f t="shared" si="275"/>
        <v>Nem rövidtávú a feladat.</v>
      </c>
      <c r="AF251" s="8">
        <v>40</v>
      </c>
      <c r="AG251" s="8">
        <v>0</v>
      </c>
      <c r="AH251" s="8">
        <v>0</v>
      </c>
      <c r="AI251" s="8">
        <v>0</v>
      </c>
      <c r="AJ251" s="8">
        <v>0</v>
      </c>
      <c r="AK251" s="8">
        <v>0</v>
      </c>
      <c r="AL251" s="8">
        <v>0</v>
      </c>
      <c r="AM251" s="8">
        <v>0</v>
      </c>
      <c r="AN251" s="8">
        <v>0</v>
      </c>
      <c r="AO251" s="8">
        <v>0</v>
      </c>
      <c r="AP251" s="8">
        <v>0</v>
      </c>
      <c r="AQ251" s="7">
        <f t="shared" si="276"/>
        <v>40</v>
      </c>
      <c r="AR251" s="183" t="s">
        <v>415</v>
      </c>
      <c r="AS251" s="3" t="str">
        <f t="shared" si="277"/>
        <v>Forráshiányos a feladat!</v>
      </c>
      <c r="AU251" s="185"/>
      <c r="AV251" s="185" t="s">
        <v>133</v>
      </c>
      <c r="AW251" s="186">
        <f>COUNTA($G$3:G251)</f>
        <v>248</v>
      </c>
      <c r="AY251" s="9">
        <f>VLOOKUP($G251,Összesítő!$B:$F,3,FALSE)</f>
        <v>4192</v>
      </c>
      <c r="AZ251" s="9">
        <f t="shared" si="278"/>
        <v>0</v>
      </c>
      <c r="BA251" s="5">
        <f t="shared" si="279"/>
        <v>1</v>
      </c>
      <c r="BB251" s="5" t="str">
        <f t="shared" si="280"/>
        <v>H</v>
      </c>
      <c r="BC251" s="5">
        <f t="shared" si="281"/>
        <v>0</v>
      </c>
      <c r="BD251" s="5">
        <f t="shared" si="282"/>
        <v>0</v>
      </c>
      <c r="BE251" s="5">
        <f t="shared" si="283"/>
        <v>0</v>
      </c>
      <c r="BF251" s="9" t="str">
        <f t="shared" si="284"/>
        <v>Nem rövidtávú a feladat.</v>
      </c>
      <c r="BG251" s="5">
        <f t="shared" si="285"/>
        <v>1</v>
      </c>
      <c r="BH251" s="5">
        <f t="shared" si="286"/>
        <v>1</v>
      </c>
      <c r="BI251" s="5">
        <f t="shared" si="287"/>
        <v>1</v>
      </c>
      <c r="BJ251" s="5">
        <f t="shared" si="288"/>
        <v>1</v>
      </c>
      <c r="BK251" s="5">
        <f t="shared" si="289"/>
        <v>1</v>
      </c>
      <c r="BL251" s="4" t="str">
        <f t="shared" si="290"/>
        <v>Forráshiányos a feladat!</v>
      </c>
      <c r="BM251" s="5">
        <f t="shared" si="291"/>
        <v>0</v>
      </c>
      <c r="BN251" s="5">
        <f t="shared" si="292"/>
        <v>1</v>
      </c>
      <c r="BO251" s="5">
        <f t="shared" si="293"/>
        <v>0</v>
      </c>
      <c r="BP251" s="5">
        <f t="shared" si="294"/>
        <v>0</v>
      </c>
      <c r="BQ251" s="5">
        <f t="shared" si="295"/>
        <v>0</v>
      </c>
      <c r="BR251" s="9">
        <f t="shared" si="296"/>
        <v>0</v>
      </c>
      <c r="BS251" s="5">
        <f t="shared" si="297"/>
        <v>0</v>
      </c>
      <c r="BT251" s="5">
        <f t="shared" si="298"/>
        <v>0</v>
      </c>
      <c r="BU251" s="5">
        <f t="shared" si="299"/>
        <v>1</v>
      </c>
      <c r="BV251" s="5">
        <f t="shared" si="300"/>
        <v>1</v>
      </c>
      <c r="BW251" s="5">
        <f t="shared" si="301"/>
        <v>1</v>
      </c>
      <c r="BX251" s="5">
        <f t="shared" si="302"/>
        <v>1</v>
      </c>
      <c r="BY251" s="5">
        <f t="shared" si="303"/>
        <v>1</v>
      </c>
      <c r="BZ251" s="5">
        <f t="shared" si="304"/>
        <v>1</v>
      </c>
      <c r="CA251" s="5">
        <f t="shared" si="305"/>
        <v>1</v>
      </c>
      <c r="CB251" s="5">
        <f t="shared" si="306"/>
        <v>1</v>
      </c>
      <c r="CC251" s="5">
        <f t="shared" si="307"/>
        <v>1</v>
      </c>
      <c r="CD251" s="5" t="str">
        <f t="shared" si="308"/>
        <v>?</v>
      </c>
      <c r="CE251" s="4" t="str">
        <f t="shared" si="309"/>
        <v>Kitöltés rendben!</v>
      </c>
      <c r="CF251" s="5">
        <f t="shared" si="310"/>
        <v>1</v>
      </c>
      <c r="CG251" s="5">
        <f t="shared" si="311"/>
        <v>0</v>
      </c>
      <c r="CH251" s="5">
        <f t="shared" si="312"/>
        <v>1</v>
      </c>
    </row>
    <row r="252" spans="1:86" s="2" customFormat="1" ht="31.5" hidden="1" x14ac:dyDescent="0.25">
      <c r="A252" s="1" t="str">
        <f t="shared" si="272"/>
        <v>Kitöltés rendben!</v>
      </c>
      <c r="B252" s="184">
        <v>1</v>
      </c>
      <c r="C252" s="183" t="s">
        <v>438</v>
      </c>
      <c r="D252" s="185" t="s">
        <v>435</v>
      </c>
      <c r="E252" s="185" t="s">
        <v>413</v>
      </c>
      <c r="F252" s="186" t="str">
        <f>VLOOKUP($G252,Összesítő!$B:$F,2,FALSE)</f>
        <v>21-04640-1-001-00-00</v>
      </c>
      <c r="G252" s="183" t="s">
        <v>218</v>
      </c>
      <c r="H252" s="186" t="str">
        <f>AY252&amp;"_"&amp;AW252&amp;"_FIV_"&amp;LEFT(Előlap!$B$6,4)</f>
        <v>4192_249_FIV_2026</v>
      </c>
      <c r="I252" s="186" t="str">
        <f>VLOOKUP($G252,Összesítő!$B:$F,5,FALSE)</f>
        <v>Kám</v>
      </c>
      <c r="J252" s="186" t="str">
        <f>VLOOKUP($G252,Összesítő!$B:$F,4,FALSE)</f>
        <v>Kám Község Önkormányzata</v>
      </c>
      <c r="K252" s="7">
        <f t="shared" si="273"/>
        <v>357</v>
      </c>
      <c r="L252" s="184">
        <v>2027</v>
      </c>
      <c r="M252" s="184">
        <v>2027</v>
      </c>
      <c r="N252" s="13">
        <v>357</v>
      </c>
      <c r="O252" s="8">
        <v>0</v>
      </c>
      <c r="P252" s="8">
        <v>0</v>
      </c>
      <c r="R252" s="8">
        <v>357</v>
      </c>
      <c r="S252" s="8">
        <v>0</v>
      </c>
      <c r="T252" s="8">
        <v>0</v>
      </c>
      <c r="U252" s="8">
        <v>0</v>
      </c>
      <c r="V252" s="8">
        <v>0</v>
      </c>
      <c r="W252" s="8">
        <v>0</v>
      </c>
      <c r="X252" s="8">
        <v>0</v>
      </c>
      <c r="Y252" s="8">
        <v>0</v>
      </c>
      <c r="Z252" s="8">
        <v>0</v>
      </c>
      <c r="AA252" s="8">
        <v>0</v>
      </c>
      <c r="AB252" s="8">
        <v>0</v>
      </c>
      <c r="AC252" s="7">
        <f t="shared" si="274"/>
        <v>357</v>
      </c>
      <c r="AD252" s="3" t="str">
        <f t="shared" si="275"/>
        <v>A forrás egyenlő a költséggel (I.ütem).</v>
      </c>
      <c r="AF252" s="8">
        <v>0</v>
      </c>
      <c r="AG252" s="8">
        <v>0</v>
      </c>
      <c r="AH252" s="8">
        <v>0</v>
      </c>
      <c r="AI252" s="8">
        <v>0</v>
      </c>
      <c r="AJ252" s="8">
        <v>0</v>
      </c>
      <c r="AK252" s="8">
        <v>0</v>
      </c>
      <c r="AL252" s="8">
        <v>0</v>
      </c>
      <c r="AM252" s="8">
        <v>0</v>
      </c>
      <c r="AN252" s="8">
        <v>0</v>
      </c>
      <c r="AO252" s="8">
        <v>0</v>
      </c>
      <c r="AP252" s="8">
        <v>0</v>
      </c>
      <c r="AQ252" s="7">
        <f t="shared" si="276"/>
        <v>0</v>
      </c>
      <c r="AR252" s="183" t="s">
        <v>415</v>
      </c>
      <c r="AS252" s="3" t="str">
        <f t="shared" si="277"/>
        <v>Nem hosszútávú a feladat.</v>
      </c>
      <c r="AU252" s="185"/>
      <c r="AV252" s="185" t="s">
        <v>133</v>
      </c>
      <c r="AW252" s="186">
        <f>COUNTA($G$3:G252)</f>
        <v>249</v>
      </c>
      <c r="AY252" s="9">
        <f>VLOOKUP($G252,Összesítő!$B:$F,3,FALSE)</f>
        <v>4192</v>
      </c>
      <c r="AZ252" s="9">
        <f t="shared" si="278"/>
        <v>0</v>
      </c>
      <c r="BA252" s="5">
        <f t="shared" si="279"/>
        <v>1</v>
      </c>
      <c r="BB252" s="5" t="str">
        <f t="shared" si="280"/>
        <v>R</v>
      </c>
      <c r="BC252" s="5">
        <f t="shared" si="281"/>
        <v>1</v>
      </c>
      <c r="BD252" s="5">
        <f t="shared" si="282"/>
        <v>0</v>
      </c>
      <c r="BE252" s="5">
        <f t="shared" si="283"/>
        <v>0</v>
      </c>
      <c r="BF252" s="9" t="str">
        <f t="shared" si="284"/>
        <v>A forrás egyenlő a költséggel (I.ütem).</v>
      </c>
      <c r="BG252" s="5">
        <f t="shared" si="285"/>
        <v>1</v>
      </c>
      <c r="BH252" s="5">
        <f t="shared" si="286"/>
        <v>1</v>
      </c>
      <c r="BI252" s="5">
        <f t="shared" si="287"/>
        <v>0</v>
      </c>
      <c r="BJ252" s="5">
        <f t="shared" si="288"/>
        <v>1</v>
      </c>
      <c r="BK252" s="5">
        <f t="shared" si="289"/>
        <v>1</v>
      </c>
      <c r="BL252" s="4" t="str">
        <f t="shared" si="290"/>
        <v>Nem hosszútávú a feladat.</v>
      </c>
      <c r="BM252" s="5">
        <f t="shared" si="291"/>
        <v>1</v>
      </c>
      <c r="BN252" s="5">
        <f t="shared" si="292"/>
        <v>0</v>
      </c>
      <c r="BO252" s="5">
        <f t="shared" si="293"/>
        <v>0</v>
      </c>
      <c r="BP252" s="5">
        <f t="shared" si="294"/>
        <v>0</v>
      </c>
      <c r="BQ252" s="5">
        <f t="shared" si="295"/>
        <v>0</v>
      </c>
      <c r="BR252" s="9" t="str">
        <f t="shared" si="296"/>
        <v>Nincs hosszútávú terv!</v>
      </c>
      <c r="BS252" s="5">
        <f t="shared" si="297"/>
        <v>0</v>
      </c>
      <c r="BT252" s="5">
        <f t="shared" si="298"/>
        <v>0</v>
      </c>
      <c r="BU252" s="5">
        <f t="shared" si="299"/>
        <v>1</v>
      </c>
      <c r="BV252" s="5">
        <f t="shared" si="300"/>
        <v>1</v>
      </c>
      <c r="BW252" s="5">
        <f t="shared" si="301"/>
        <v>1</v>
      </c>
      <c r="BX252" s="5">
        <f t="shared" si="302"/>
        <v>1</v>
      </c>
      <c r="BY252" s="5">
        <f t="shared" si="303"/>
        <v>1</v>
      </c>
      <c r="BZ252" s="5">
        <f t="shared" si="304"/>
        <v>1</v>
      </c>
      <c r="CA252" s="5">
        <f t="shared" si="305"/>
        <v>1</v>
      </c>
      <c r="CB252" s="5">
        <f t="shared" si="306"/>
        <v>1</v>
      </c>
      <c r="CC252" s="5">
        <f t="shared" si="307"/>
        <v>1</v>
      </c>
      <c r="CD252" s="5" t="str">
        <f t="shared" si="308"/>
        <v>?</v>
      </c>
      <c r="CE252" s="4" t="str">
        <f t="shared" si="309"/>
        <v>Kitöltés rendben!</v>
      </c>
      <c r="CF252" s="5">
        <f t="shared" si="310"/>
        <v>1</v>
      </c>
      <c r="CG252" s="5">
        <f t="shared" si="311"/>
        <v>1</v>
      </c>
      <c r="CH252" s="5">
        <f t="shared" si="312"/>
        <v>0</v>
      </c>
    </row>
    <row r="253" spans="1:86" s="2" customFormat="1" ht="31.5" hidden="1" x14ac:dyDescent="0.25">
      <c r="A253" s="1" t="str">
        <f t="shared" ref="A253" si="313">IF($G253="","Nincs VKR kiválasztva!",CE253)</f>
        <v>Kitöltés rendben!</v>
      </c>
      <c r="B253" s="207">
        <v>1</v>
      </c>
      <c r="C253" s="206" t="s">
        <v>112</v>
      </c>
      <c r="D253" s="208" t="s">
        <v>456</v>
      </c>
      <c r="E253" s="208" t="s">
        <v>413</v>
      </c>
      <c r="F253" s="209" t="str">
        <f>VLOOKUP($G253,Összesítő!$B:$F,2,FALSE)</f>
        <v>21-04640-1-001-00-00</v>
      </c>
      <c r="G253" s="206" t="s">
        <v>218</v>
      </c>
      <c r="H253" s="209" t="str">
        <f>AY253&amp;"_"&amp;AW253&amp;"_FIV_"&amp;LEFT(Előlap!$B$6,4)</f>
        <v>4192_250_FIV_2026</v>
      </c>
      <c r="I253" s="209" t="str">
        <f>VLOOKUP($G253,Összesítő!$B:$F,5,FALSE)</f>
        <v>Kám</v>
      </c>
      <c r="J253" s="209" t="str">
        <f>VLOOKUP($G253,Összesítő!$B:$F,4,FALSE)</f>
        <v>Kám Község Önkormányzata</v>
      </c>
      <c r="K253" s="7">
        <f t="shared" ref="K253" si="314">N253+O253</f>
        <v>0</v>
      </c>
      <c r="L253" s="207">
        <v>2027</v>
      </c>
      <c r="M253" s="207">
        <v>2027</v>
      </c>
      <c r="N253" s="13">
        <v>0</v>
      </c>
      <c r="O253" s="8">
        <v>0</v>
      </c>
      <c r="P253" s="8">
        <v>0</v>
      </c>
      <c r="R253" s="8">
        <v>0</v>
      </c>
      <c r="S253" s="8">
        <v>0</v>
      </c>
      <c r="T253" s="8">
        <v>0</v>
      </c>
      <c r="U253" s="8">
        <v>0</v>
      </c>
      <c r="V253" s="8">
        <v>0</v>
      </c>
      <c r="W253" s="8">
        <v>0</v>
      </c>
      <c r="X253" s="8">
        <v>0</v>
      </c>
      <c r="Y253" s="8">
        <v>0</v>
      </c>
      <c r="Z253" s="8">
        <v>0</v>
      </c>
      <c r="AA253" s="8">
        <v>0</v>
      </c>
      <c r="AB253" s="8">
        <v>0</v>
      </c>
      <c r="AC253" s="7">
        <f t="shared" ref="AC253" si="315">SUM(R253:AB253)</f>
        <v>0</v>
      </c>
      <c r="AD253" s="3" t="str">
        <f t="shared" ref="AD253" si="316">IF($G253="","Nincs VKR kiválasztva!",IF(BA253=0,"Hiányos kitöltés!",BF253))</f>
        <v>A forrás egyenlő a költséggel (I.ütem).</v>
      </c>
      <c r="AF253" s="8">
        <v>0</v>
      </c>
      <c r="AG253" s="8">
        <v>0</v>
      </c>
      <c r="AH253" s="8">
        <v>0</v>
      </c>
      <c r="AI253" s="8">
        <v>0</v>
      </c>
      <c r="AJ253" s="8">
        <v>0</v>
      </c>
      <c r="AK253" s="8">
        <v>0</v>
      </c>
      <c r="AL253" s="8">
        <v>0</v>
      </c>
      <c r="AM253" s="8">
        <v>0</v>
      </c>
      <c r="AN253" s="8">
        <v>0</v>
      </c>
      <c r="AO253" s="8">
        <v>0</v>
      </c>
      <c r="AP253" s="8">
        <v>0</v>
      </c>
      <c r="AQ253" s="7">
        <f t="shared" ref="AQ253" si="317">SUM(AF253:AP253)</f>
        <v>0</v>
      </c>
      <c r="AR253" s="206" t="s">
        <v>415</v>
      </c>
      <c r="AS253" s="3" t="str">
        <f t="shared" si="277"/>
        <v>Nem hosszútávú a feladat.</v>
      </c>
      <c r="AU253" s="208" t="s">
        <v>478</v>
      </c>
      <c r="AV253" s="208" t="s">
        <v>133</v>
      </c>
      <c r="AW253" s="209">
        <f>COUNTA($G$3:G253)</f>
        <v>250</v>
      </c>
      <c r="AY253" s="9">
        <f>VLOOKUP($G253,Összesítő!$B:$F,3,FALSE)</f>
        <v>4192</v>
      </c>
      <c r="AZ253" s="9">
        <f t="shared" si="278"/>
        <v>39</v>
      </c>
      <c r="BA253" s="5">
        <f t="shared" si="279"/>
        <v>1</v>
      </c>
      <c r="BB253" s="5" t="str">
        <f t="shared" si="280"/>
        <v>R</v>
      </c>
      <c r="BC253" s="5">
        <f t="shared" ref="BC253" si="318">IF(OR(BB253="R",BB253="RH"),1,0)</f>
        <v>1</v>
      </c>
      <c r="BD253" s="5">
        <f t="shared" si="282"/>
        <v>0</v>
      </c>
      <c r="BE253" s="5">
        <f t="shared" si="283"/>
        <v>0</v>
      </c>
      <c r="BF253" s="9" t="str">
        <f t="shared" si="284"/>
        <v>A forrás egyenlő a költséggel (I.ütem).</v>
      </c>
      <c r="BG253" s="5">
        <f t="shared" si="285"/>
        <v>1</v>
      </c>
      <c r="BH253" s="5">
        <f t="shared" si="286"/>
        <v>1</v>
      </c>
      <c r="BI253" s="5">
        <f t="shared" si="287"/>
        <v>0</v>
      </c>
      <c r="BJ253" s="5">
        <f t="shared" si="288"/>
        <v>1</v>
      </c>
      <c r="BK253" s="5">
        <f t="shared" ref="BK253" si="319">IF(AND($BJ253=1,$O253=$AQ253),1,IF(AND($BJ253=1,$O253&gt;$AQ253,AR253="igen"),1,0))</f>
        <v>1</v>
      </c>
      <c r="BL253" s="4" t="str">
        <f t="shared" si="290"/>
        <v>Nem hosszútávú a feladat.</v>
      </c>
      <c r="BM253" s="5">
        <f t="shared" si="291"/>
        <v>1</v>
      </c>
      <c r="BN253" s="5">
        <f t="shared" si="292"/>
        <v>0</v>
      </c>
      <c r="BO253" s="5">
        <f t="shared" si="293"/>
        <v>1</v>
      </c>
      <c r="BP253" s="5">
        <f t="shared" si="294"/>
        <v>0</v>
      </c>
      <c r="BQ253" s="5">
        <f t="shared" si="295"/>
        <v>1</v>
      </c>
      <c r="BR253" s="9" t="str">
        <f t="shared" si="296"/>
        <v>Nincs hosszútávú terv!</v>
      </c>
      <c r="BS253" s="5">
        <f t="shared" si="297"/>
        <v>1</v>
      </c>
      <c r="BT253" s="5">
        <f t="shared" si="298"/>
        <v>0</v>
      </c>
      <c r="BU253" s="5">
        <f t="shared" si="299"/>
        <v>1</v>
      </c>
      <c r="BV253" s="5">
        <f t="shared" si="300"/>
        <v>1</v>
      </c>
      <c r="BW253" s="5">
        <f t="shared" si="301"/>
        <v>1</v>
      </c>
      <c r="BX253" s="5">
        <f t="shared" si="302"/>
        <v>1</v>
      </c>
      <c r="BY253" s="5">
        <f t="shared" si="303"/>
        <v>1</v>
      </c>
      <c r="BZ253" s="5">
        <f t="shared" si="304"/>
        <v>1</v>
      </c>
      <c r="CA253" s="5">
        <f t="shared" si="305"/>
        <v>1</v>
      </c>
      <c r="CB253" s="5">
        <f t="shared" si="306"/>
        <v>1</v>
      </c>
      <c r="CC253" s="5">
        <f t="shared" si="307"/>
        <v>1</v>
      </c>
      <c r="CD253" s="5" t="str">
        <f t="shared" si="308"/>
        <v>?</v>
      </c>
      <c r="CE253" s="4" t="str">
        <f t="shared" ref="CE253" si="320">IF($BA253=0,$CD253,IF($BG253=0,"I. ütem forrása nincs kitöltve!",IF($BJ253=0,"II. ütem forrása nincs kitöltve!",IF($BD253=1,"Költségek üteme nem megfelelő (az időtartam és a költség üteme eltér)!",IF(AND(BH253=0,$BA253=1,$BJ253=1,$BD253=1),"Kötelező cellák kitöltve, de az I. ütem forrása hibás!",IF(AND(BJ253=0,$BA253=1,$BJ253=1,$BD253=1),"Kötelező cellák kitöltve, de a II. ütem forrása hibás!",IF(AND($BO253=1,$AZ253&lt;30),"Nullás a rövidtávú feladat és rövid (hiányzik) a hozzá tartozó indoklás!",IF(AND($BP253=1,$AZ253&lt;30),"Nullás a hosszútávú feladat és rövid (hiányzik) a hozzá tartozó indoklás!",IF(AND(BN253=1,C253="2011_RENDKÍVÜLI"),"II. ütemre nem tervezhet Rendkívüli feladatot!",IF(BH253=0,AD253,IF(BK253=0,AS253,IF(AND(BC253=1,$P253&gt;$N253),"EM rendelet 2. melléklet terhére elszámolt költség nem lehet nagyobb az I. ütemre tervezett tényleges költségnél!",IF($AC253&gt;$N253,"Többlet forrást jelölt meg az I. ütemnél! A forrás ne legyen több a költségnél.",IF($AQ253&gt;$O253,"Többlet forrást jelölt meg a II. ütemnél! A forrás ne legyen több a költségnél.","Kitöltés rendben!"))))))))))))))</f>
        <v>Kitöltés rendben!</v>
      </c>
      <c r="CF253" s="5">
        <f t="shared" ref="CF253" si="321">IF(A253="Kitöltés rendben!",1,0)</f>
        <v>1</v>
      </c>
      <c r="CG253" s="5">
        <f t="shared" si="311"/>
        <v>1</v>
      </c>
      <c r="CH253" s="5">
        <f t="shared" si="312"/>
        <v>0</v>
      </c>
    </row>
    <row r="254" spans="1:86" s="2" customFormat="1" ht="30" hidden="1" x14ac:dyDescent="0.25">
      <c r="A254" s="1" t="str">
        <f t="shared" si="272"/>
        <v>Kitöltés rendben!</v>
      </c>
      <c r="B254" s="184">
        <v>2</v>
      </c>
      <c r="C254" s="183" t="s">
        <v>86</v>
      </c>
      <c r="D254" s="185" t="s">
        <v>414</v>
      </c>
      <c r="E254" s="185" t="s">
        <v>413</v>
      </c>
      <c r="F254" s="186" t="str">
        <f>VLOOKUP($G254,Összesítő!$B:$F,2,FALSE)</f>
        <v>21-13958-1-001-00-12</v>
      </c>
      <c r="G254" s="183" t="s">
        <v>286</v>
      </c>
      <c r="H254" s="186" t="str">
        <f>AY254&amp;"_"&amp;AW254&amp;"_FIV_"&amp;LEFT(Előlap!$B$6,4)</f>
        <v>4209_251_FIV_2026</v>
      </c>
      <c r="I254" s="186" t="str">
        <f>VLOOKUP($G254,Összesítő!$B:$F,5,FALSE)</f>
        <v>Ják</v>
      </c>
      <c r="J254" s="186" t="str">
        <f>VLOOKUP($G254,Összesítő!$B:$F,4,FALSE)</f>
        <v>Ják Község Önkormányzata</v>
      </c>
      <c r="K254" s="7">
        <f t="shared" si="273"/>
        <v>60000</v>
      </c>
      <c r="L254" s="184">
        <v>2028</v>
      </c>
      <c r="M254" s="184">
        <v>2036</v>
      </c>
      <c r="N254" s="13">
        <v>0</v>
      </c>
      <c r="O254" s="8">
        <v>60000</v>
      </c>
      <c r="P254" s="8">
        <v>0</v>
      </c>
      <c r="R254" s="8">
        <v>0</v>
      </c>
      <c r="S254" s="8">
        <v>0</v>
      </c>
      <c r="T254" s="8">
        <v>0</v>
      </c>
      <c r="U254" s="8">
        <v>0</v>
      </c>
      <c r="V254" s="8">
        <v>0</v>
      </c>
      <c r="W254" s="8">
        <v>0</v>
      </c>
      <c r="X254" s="8">
        <v>0</v>
      </c>
      <c r="Y254" s="8">
        <v>0</v>
      </c>
      <c r="Z254" s="8">
        <v>0</v>
      </c>
      <c r="AA254" s="8">
        <v>0</v>
      </c>
      <c r="AB254" s="8">
        <v>0</v>
      </c>
      <c r="AC254" s="7">
        <f t="shared" si="274"/>
        <v>0</v>
      </c>
      <c r="AD254" s="3" t="str">
        <f t="shared" si="275"/>
        <v>Nem rövidtávú a feladat.</v>
      </c>
      <c r="AF254" s="8">
        <v>5350</v>
      </c>
      <c r="AG254" s="8">
        <v>0</v>
      </c>
      <c r="AH254" s="8">
        <v>0</v>
      </c>
      <c r="AI254" s="8">
        <v>0</v>
      </c>
      <c r="AJ254" s="8">
        <v>0</v>
      </c>
      <c r="AK254" s="8">
        <v>0</v>
      </c>
      <c r="AL254" s="8">
        <v>0</v>
      </c>
      <c r="AM254" s="8">
        <v>0</v>
      </c>
      <c r="AN254" s="8">
        <v>0</v>
      </c>
      <c r="AO254" s="8">
        <v>0</v>
      </c>
      <c r="AP254" s="8">
        <v>0</v>
      </c>
      <c r="AQ254" s="7">
        <f t="shared" si="276"/>
        <v>5350</v>
      </c>
      <c r="AR254" s="183" t="s">
        <v>415</v>
      </c>
      <c r="AS254" s="3" t="str">
        <f t="shared" si="277"/>
        <v>Forráshiányos a feladat!</v>
      </c>
      <c r="AU254" s="185"/>
      <c r="AV254" s="185" t="s">
        <v>133</v>
      </c>
      <c r="AW254" s="186">
        <f>COUNTA($G$3:G254)</f>
        <v>251</v>
      </c>
      <c r="AY254" s="9">
        <f>VLOOKUP($G254,Összesítő!$B:$F,3,FALSE)</f>
        <v>4209</v>
      </c>
      <c r="AZ254" s="9">
        <f t="shared" si="278"/>
        <v>0</v>
      </c>
      <c r="BA254" s="5">
        <f t="shared" si="279"/>
        <v>1</v>
      </c>
      <c r="BB254" s="5" t="str">
        <f t="shared" si="280"/>
        <v>H</v>
      </c>
      <c r="BC254" s="5">
        <f t="shared" si="281"/>
        <v>0</v>
      </c>
      <c r="BD254" s="5">
        <f t="shared" si="282"/>
        <v>0</v>
      </c>
      <c r="BE254" s="5">
        <f t="shared" si="283"/>
        <v>0</v>
      </c>
      <c r="BF254" s="9" t="str">
        <f t="shared" si="284"/>
        <v>Nem rövidtávú a feladat.</v>
      </c>
      <c r="BG254" s="5">
        <f t="shared" si="285"/>
        <v>1</v>
      </c>
      <c r="BH254" s="5">
        <f t="shared" si="286"/>
        <v>1</v>
      </c>
      <c r="BI254" s="5">
        <f t="shared" si="287"/>
        <v>1</v>
      </c>
      <c r="BJ254" s="5">
        <f t="shared" si="288"/>
        <v>1</v>
      </c>
      <c r="BK254" s="5">
        <f t="shared" si="289"/>
        <v>1</v>
      </c>
      <c r="BL254" s="4" t="str">
        <f t="shared" si="290"/>
        <v>Forráshiányos a feladat!</v>
      </c>
      <c r="BM254" s="5">
        <f t="shared" si="291"/>
        <v>0</v>
      </c>
      <c r="BN254" s="5">
        <f t="shared" si="292"/>
        <v>1</v>
      </c>
      <c r="BO254" s="5">
        <f t="shared" si="293"/>
        <v>0</v>
      </c>
      <c r="BP254" s="5">
        <f t="shared" si="294"/>
        <v>0</v>
      </c>
      <c r="BQ254" s="5">
        <f t="shared" si="295"/>
        <v>0</v>
      </c>
      <c r="BR254" s="9">
        <f t="shared" si="296"/>
        <v>0</v>
      </c>
      <c r="BS254" s="5">
        <f t="shared" si="297"/>
        <v>0</v>
      </c>
      <c r="BT254" s="5">
        <f t="shared" si="298"/>
        <v>0</v>
      </c>
      <c r="BU254" s="5">
        <f t="shared" si="299"/>
        <v>1</v>
      </c>
      <c r="BV254" s="5">
        <f t="shared" si="300"/>
        <v>1</v>
      </c>
      <c r="BW254" s="5">
        <f t="shared" si="301"/>
        <v>1</v>
      </c>
      <c r="BX254" s="5">
        <f t="shared" si="302"/>
        <v>1</v>
      </c>
      <c r="BY254" s="5">
        <f t="shared" si="303"/>
        <v>1</v>
      </c>
      <c r="BZ254" s="5">
        <f t="shared" si="304"/>
        <v>1</v>
      </c>
      <c r="CA254" s="5">
        <f t="shared" si="305"/>
        <v>1</v>
      </c>
      <c r="CB254" s="5">
        <f t="shared" si="306"/>
        <v>1</v>
      </c>
      <c r="CC254" s="5">
        <f t="shared" si="307"/>
        <v>1</v>
      </c>
      <c r="CD254" s="5" t="str">
        <f t="shared" si="308"/>
        <v>?</v>
      </c>
      <c r="CE254" s="4" t="str">
        <f t="shared" si="309"/>
        <v>Kitöltés rendben!</v>
      </c>
      <c r="CF254" s="5">
        <f t="shared" si="310"/>
        <v>1</v>
      </c>
      <c r="CG254" s="5">
        <f t="shared" si="311"/>
        <v>0</v>
      </c>
      <c r="CH254" s="5">
        <f t="shared" si="312"/>
        <v>1</v>
      </c>
    </row>
    <row r="255" spans="1:86" s="2" customFormat="1" ht="30" hidden="1" x14ac:dyDescent="0.25">
      <c r="A255" s="1" t="str">
        <f t="shared" si="272"/>
        <v>Kitöltés rendben!</v>
      </c>
      <c r="B255" s="184">
        <v>2</v>
      </c>
      <c r="C255" s="183" t="s">
        <v>86</v>
      </c>
      <c r="D255" s="185" t="s">
        <v>440</v>
      </c>
      <c r="E255" s="185" t="s">
        <v>413</v>
      </c>
      <c r="F255" s="186" t="str">
        <f>VLOOKUP($G255,Összesítő!$B:$F,2,FALSE)</f>
        <v>21-13958-1-001-00-12</v>
      </c>
      <c r="G255" s="183" t="s">
        <v>286</v>
      </c>
      <c r="H255" s="186" t="str">
        <f>AY255&amp;"_"&amp;AW255&amp;"_FIV_"&amp;LEFT(Előlap!$B$6,4)</f>
        <v>4209_252_FIV_2026</v>
      </c>
      <c r="I255" s="186" t="str">
        <f>VLOOKUP($G255,Összesítő!$B:$F,5,FALSE)</f>
        <v>Ják</v>
      </c>
      <c r="J255" s="186" t="str">
        <f>VLOOKUP($G255,Összesítő!$B:$F,4,FALSE)</f>
        <v>Ják Község Önkormányzata</v>
      </c>
      <c r="K255" s="7">
        <f t="shared" si="273"/>
        <v>20000</v>
      </c>
      <c r="L255" s="184">
        <v>2028</v>
      </c>
      <c r="M255" s="184">
        <v>2036</v>
      </c>
      <c r="N255" s="13">
        <v>0</v>
      </c>
      <c r="O255" s="8">
        <v>20000</v>
      </c>
      <c r="P255" s="8">
        <v>0</v>
      </c>
      <c r="R255" s="8">
        <v>0</v>
      </c>
      <c r="S255" s="8">
        <v>0</v>
      </c>
      <c r="T255" s="8">
        <v>0</v>
      </c>
      <c r="U255" s="8">
        <v>0</v>
      </c>
      <c r="V255" s="8">
        <v>0</v>
      </c>
      <c r="W255" s="8">
        <v>0</v>
      </c>
      <c r="X255" s="8">
        <v>0</v>
      </c>
      <c r="Y255" s="8">
        <v>0</v>
      </c>
      <c r="Z255" s="8">
        <v>0</v>
      </c>
      <c r="AA255" s="8">
        <v>0</v>
      </c>
      <c r="AB255" s="8">
        <v>0</v>
      </c>
      <c r="AC255" s="7">
        <f t="shared" si="274"/>
        <v>0</v>
      </c>
      <c r="AD255" s="3" t="str">
        <f t="shared" si="275"/>
        <v>Nem rövidtávú a feladat.</v>
      </c>
      <c r="AF255" s="8">
        <v>1890</v>
      </c>
      <c r="AG255" s="8">
        <v>0</v>
      </c>
      <c r="AH255" s="8">
        <v>0</v>
      </c>
      <c r="AI255" s="8">
        <v>0</v>
      </c>
      <c r="AJ255" s="8">
        <v>0</v>
      </c>
      <c r="AK255" s="8">
        <v>0</v>
      </c>
      <c r="AL255" s="8">
        <v>0</v>
      </c>
      <c r="AM255" s="8">
        <v>0</v>
      </c>
      <c r="AN255" s="8">
        <v>0</v>
      </c>
      <c r="AO255" s="8">
        <v>0</v>
      </c>
      <c r="AP255" s="8">
        <v>0</v>
      </c>
      <c r="AQ255" s="7">
        <f t="shared" si="276"/>
        <v>1890</v>
      </c>
      <c r="AR255" s="183" t="s">
        <v>415</v>
      </c>
      <c r="AS255" s="3" t="str">
        <f t="shared" si="277"/>
        <v>Forráshiányos a feladat!</v>
      </c>
      <c r="AU255" s="185"/>
      <c r="AV255" s="185" t="s">
        <v>133</v>
      </c>
      <c r="AW255" s="186">
        <f>COUNTA($G$3:G255)</f>
        <v>252</v>
      </c>
      <c r="AY255" s="9">
        <f>VLOOKUP($G255,Összesítő!$B:$F,3,FALSE)</f>
        <v>4209</v>
      </c>
      <c r="AZ255" s="9">
        <f t="shared" si="278"/>
        <v>0</v>
      </c>
      <c r="BA255" s="5">
        <f t="shared" si="279"/>
        <v>1</v>
      </c>
      <c r="BB255" s="5" t="str">
        <f t="shared" si="280"/>
        <v>H</v>
      </c>
      <c r="BC255" s="5">
        <f t="shared" si="281"/>
        <v>0</v>
      </c>
      <c r="BD255" s="5">
        <f t="shared" si="282"/>
        <v>0</v>
      </c>
      <c r="BE255" s="5">
        <f t="shared" si="283"/>
        <v>0</v>
      </c>
      <c r="BF255" s="9" t="str">
        <f t="shared" si="284"/>
        <v>Nem rövidtávú a feladat.</v>
      </c>
      <c r="BG255" s="5">
        <f t="shared" si="285"/>
        <v>1</v>
      </c>
      <c r="BH255" s="5">
        <f t="shared" si="286"/>
        <v>1</v>
      </c>
      <c r="BI255" s="5">
        <f t="shared" si="287"/>
        <v>1</v>
      </c>
      <c r="BJ255" s="5">
        <f t="shared" si="288"/>
        <v>1</v>
      </c>
      <c r="BK255" s="5">
        <f t="shared" si="289"/>
        <v>1</v>
      </c>
      <c r="BL255" s="4" t="str">
        <f t="shared" si="290"/>
        <v>Forráshiányos a feladat!</v>
      </c>
      <c r="BM255" s="5">
        <f t="shared" si="291"/>
        <v>0</v>
      </c>
      <c r="BN255" s="5">
        <f t="shared" si="292"/>
        <v>1</v>
      </c>
      <c r="BO255" s="5">
        <f t="shared" si="293"/>
        <v>0</v>
      </c>
      <c r="BP255" s="5">
        <f t="shared" si="294"/>
        <v>0</v>
      </c>
      <c r="BQ255" s="5">
        <f t="shared" si="295"/>
        <v>0</v>
      </c>
      <c r="BR255" s="9">
        <f t="shared" si="296"/>
        <v>0</v>
      </c>
      <c r="BS255" s="5">
        <f t="shared" si="297"/>
        <v>0</v>
      </c>
      <c r="BT255" s="5">
        <f t="shared" si="298"/>
        <v>0</v>
      </c>
      <c r="BU255" s="5">
        <f t="shared" si="299"/>
        <v>1</v>
      </c>
      <c r="BV255" s="5">
        <f t="shared" si="300"/>
        <v>1</v>
      </c>
      <c r="BW255" s="5">
        <f t="shared" si="301"/>
        <v>1</v>
      </c>
      <c r="BX255" s="5">
        <f t="shared" si="302"/>
        <v>1</v>
      </c>
      <c r="BY255" s="5">
        <f t="shared" si="303"/>
        <v>1</v>
      </c>
      <c r="BZ255" s="5">
        <f t="shared" si="304"/>
        <v>1</v>
      </c>
      <c r="CA255" s="5">
        <f t="shared" si="305"/>
        <v>1</v>
      </c>
      <c r="CB255" s="5">
        <f t="shared" si="306"/>
        <v>1</v>
      </c>
      <c r="CC255" s="5">
        <f t="shared" si="307"/>
        <v>1</v>
      </c>
      <c r="CD255" s="5" t="str">
        <f t="shared" si="308"/>
        <v>?</v>
      </c>
      <c r="CE255" s="4" t="str">
        <f t="shared" si="309"/>
        <v>Kitöltés rendben!</v>
      </c>
      <c r="CF255" s="5">
        <f t="shared" si="310"/>
        <v>1</v>
      </c>
      <c r="CG255" s="5">
        <f t="shared" si="311"/>
        <v>0</v>
      </c>
      <c r="CH255" s="5">
        <f t="shared" si="312"/>
        <v>1</v>
      </c>
    </row>
    <row r="256" spans="1:86" s="2" customFormat="1" ht="30" hidden="1" x14ac:dyDescent="0.25">
      <c r="A256" s="1" t="str">
        <f t="shared" si="272"/>
        <v>Kitöltés rendben!</v>
      </c>
      <c r="B256" s="184">
        <v>2</v>
      </c>
      <c r="C256" s="183" t="s">
        <v>101</v>
      </c>
      <c r="D256" s="185" t="s">
        <v>441</v>
      </c>
      <c r="E256" s="185" t="s">
        <v>413</v>
      </c>
      <c r="F256" s="186" t="str">
        <f>VLOOKUP($G256,Összesítő!$B:$F,2,FALSE)</f>
        <v>21-13958-1-001-00-12</v>
      </c>
      <c r="G256" s="183" t="s">
        <v>286</v>
      </c>
      <c r="H256" s="186" t="str">
        <f>AY256&amp;"_"&amp;AW256&amp;"_FIV_"&amp;LEFT(Előlap!$B$6,4)</f>
        <v>4209_253_FIV_2026</v>
      </c>
      <c r="I256" s="186" t="str">
        <f>VLOOKUP($G256,Összesítő!$B:$F,5,FALSE)</f>
        <v>Ják</v>
      </c>
      <c r="J256" s="186" t="str">
        <f>VLOOKUP($G256,Összesítő!$B:$F,4,FALSE)</f>
        <v>Ják Község Önkormányzata</v>
      </c>
      <c r="K256" s="7">
        <f t="shared" si="273"/>
        <v>30000</v>
      </c>
      <c r="L256" s="184">
        <v>2028</v>
      </c>
      <c r="M256" s="184">
        <v>2036</v>
      </c>
      <c r="N256" s="13">
        <v>0</v>
      </c>
      <c r="O256" s="8">
        <v>30000</v>
      </c>
      <c r="P256" s="8">
        <v>0</v>
      </c>
      <c r="R256" s="8">
        <v>0</v>
      </c>
      <c r="S256" s="8">
        <v>0</v>
      </c>
      <c r="T256" s="8">
        <v>0</v>
      </c>
      <c r="U256" s="8">
        <v>0</v>
      </c>
      <c r="V256" s="8">
        <v>0</v>
      </c>
      <c r="W256" s="8">
        <v>0</v>
      </c>
      <c r="X256" s="8">
        <v>0</v>
      </c>
      <c r="Y256" s="8">
        <v>0</v>
      </c>
      <c r="Z256" s="8">
        <v>0</v>
      </c>
      <c r="AA256" s="8">
        <v>0</v>
      </c>
      <c r="AB256" s="8">
        <v>0</v>
      </c>
      <c r="AC256" s="7">
        <f t="shared" si="274"/>
        <v>0</v>
      </c>
      <c r="AD256" s="3" t="str">
        <f t="shared" si="275"/>
        <v>Nem rövidtávú a feladat.</v>
      </c>
      <c r="AF256" s="8">
        <v>2520</v>
      </c>
      <c r="AG256" s="8">
        <v>0</v>
      </c>
      <c r="AH256" s="8">
        <v>0</v>
      </c>
      <c r="AI256" s="8">
        <v>0</v>
      </c>
      <c r="AJ256" s="8">
        <v>0</v>
      </c>
      <c r="AK256" s="8">
        <v>0</v>
      </c>
      <c r="AL256" s="8">
        <v>0</v>
      </c>
      <c r="AM256" s="8">
        <v>0</v>
      </c>
      <c r="AN256" s="8">
        <v>0</v>
      </c>
      <c r="AO256" s="8">
        <v>0</v>
      </c>
      <c r="AP256" s="8">
        <v>0</v>
      </c>
      <c r="AQ256" s="7">
        <f t="shared" si="276"/>
        <v>2520</v>
      </c>
      <c r="AR256" s="183" t="s">
        <v>415</v>
      </c>
      <c r="AS256" s="3" t="str">
        <f t="shared" si="277"/>
        <v>Forráshiányos a feladat!</v>
      </c>
      <c r="AU256" s="185"/>
      <c r="AV256" s="185" t="s">
        <v>133</v>
      </c>
      <c r="AW256" s="186">
        <f>COUNTA($G$3:G256)</f>
        <v>253</v>
      </c>
      <c r="AY256" s="9">
        <f>VLOOKUP($G256,Összesítő!$B:$F,3,FALSE)</f>
        <v>4209</v>
      </c>
      <c r="AZ256" s="9">
        <f t="shared" si="278"/>
        <v>0</v>
      </c>
      <c r="BA256" s="5">
        <f t="shared" si="279"/>
        <v>1</v>
      </c>
      <c r="BB256" s="5" t="str">
        <f t="shared" si="280"/>
        <v>H</v>
      </c>
      <c r="BC256" s="5">
        <f t="shared" si="281"/>
        <v>0</v>
      </c>
      <c r="BD256" s="5">
        <f t="shared" si="282"/>
        <v>0</v>
      </c>
      <c r="BE256" s="5">
        <f t="shared" si="283"/>
        <v>0</v>
      </c>
      <c r="BF256" s="9" t="str">
        <f t="shared" si="284"/>
        <v>Nem rövidtávú a feladat.</v>
      </c>
      <c r="BG256" s="5">
        <f t="shared" si="285"/>
        <v>1</v>
      </c>
      <c r="BH256" s="5">
        <f t="shared" si="286"/>
        <v>1</v>
      </c>
      <c r="BI256" s="5">
        <f t="shared" si="287"/>
        <v>1</v>
      </c>
      <c r="BJ256" s="5">
        <f t="shared" si="288"/>
        <v>1</v>
      </c>
      <c r="BK256" s="5">
        <f t="shared" si="289"/>
        <v>1</v>
      </c>
      <c r="BL256" s="4" t="str">
        <f t="shared" si="290"/>
        <v>Forráshiányos a feladat!</v>
      </c>
      <c r="BM256" s="5">
        <f t="shared" si="291"/>
        <v>0</v>
      </c>
      <c r="BN256" s="5">
        <f t="shared" si="292"/>
        <v>1</v>
      </c>
      <c r="BO256" s="5">
        <f t="shared" si="293"/>
        <v>0</v>
      </c>
      <c r="BP256" s="5">
        <f t="shared" si="294"/>
        <v>0</v>
      </c>
      <c r="BQ256" s="5">
        <f t="shared" si="295"/>
        <v>0</v>
      </c>
      <c r="BR256" s="9">
        <f t="shared" si="296"/>
        <v>0</v>
      </c>
      <c r="BS256" s="5">
        <f t="shared" si="297"/>
        <v>0</v>
      </c>
      <c r="BT256" s="5">
        <f t="shared" si="298"/>
        <v>0</v>
      </c>
      <c r="BU256" s="5">
        <f t="shared" si="299"/>
        <v>1</v>
      </c>
      <c r="BV256" s="5">
        <f t="shared" si="300"/>
        <v>1</v>
      </c>
      <c r="BW256" s="5">
        <f t="shared" si="301"/>
        <v>1</v>
      </c>
      <c r="BX256" s="5">
        <f t="shared" si="302"/>
        <v>1</v>
      </c>
      <c r="BY256" s="5">
        <f t="shared" si="303"/>
        <v>1</v>
      </c>
      <c r="BZ256" s="5">
        <f t="shared" si="304"/>
        <v>1</v>
      </c>
      <c r="CA256" s="5">
        <f t="shared" si="305"/>
        <v>1</v>
      </c>
      <c r="CB256" s="5">
        <f t="shared" si="306"/>
        <v>1</v>
      </c>
      <c r="CC256" s="5">
        <f t="shared" si="307"/>
        <v>1</v>
      </c>
      <c r="CD256" s="5" t="str">
        <f t="shared" si="308"/>
        <v>?</v>
      </c>
      <c r="CE256" s="4" t="str">
        <f t="shared" si="309"/>
        <v>Kitöltés rendben!</v>
      </c>
      <c r="CF256" s="5">
        <f t="shared" si="310"/>
        <v>1</v>
      </c>
      <c r="CG256" s="5">
        <f t="shared" si="311"/>
        <v>0</v>
      </c>
      <c r="CH256" s="5">
        <f t="shared" si="312"/>
        <v>1</v>
      </c>
    </row>
    <row r="257" spans="1:86" s="2" customFormat="1" ht="30" hidden="1" x14ac:dyDescent="0.25">
      <c r="A257" s="1" t="str">
        <f t="shared" si="272"/>
        <v>Kitöltés rendben!</v>
      </c>
      <c r="B257" s="184">
        <v>2</v>
      </c>
      <c r="C257" s="183" t="s">
        <v>37</v>
      </c>
      <c r="D257" s="185" t="s">
        <v>442</v>
      </c>
      <c r="E257" s="185" t="s">
        <v>413</v>
      </c>
      <c r="F257" s="186" t="str">
        <f>VLOOKUP($G257,Összesítő!$B:$F,2,FALSE)</f>
        <v>21-13958-1-001-00-12</v>
      </c>
      <c r="G257" s="183" t="s">
        <v>286</v>
      </c>
      <c r="H257" s="186" t="str">
        <f>AY257&amp;"_"&amp;AW257&amp;"_FIV_"&amp;LEFT(Előlap!$B$6,4)</f>
        <v>4209_254_FIV_2026</v>
      </c>
      <c r="I257" s="186" t="str">
        <f>VLOOKUP($G257,Összesítő!$B:$F,5,FALSE)</f>
        <v>Ják</v>
      </c>
      <c r="J257" s="186" t="str">
        <f>VLOOKUP($G257,Összesítő!$B:$F,4,FALSE)</f>
        <v>Ják Község Önkormányzata</v>
      </c>
      <c r="K257" s="7">
        <f t="shared" si="273"/>
        <v>100000</v>
      </c>
      <c r="L257" s="184">
        <v>2028</v>
      </c>
      <c r="M257" s="184">
        <v>2036</v>
      </c>
      <c r="N257" s="13">
        <v>0</v>
      </c>
      <c r="O257" s="8">
        <v>100000</v>
      </c>
      <c r="P257" s="8">
        <v>0</v>
      </c>
      <c r="R257" s="8">
        <v>0</v>
      </c>
      <c r="S257" s="8">
        <v>0</v>
      </c>
      <c r="T257" s="8">
        <v>0</v>
      </c>
      <c r="U257" s="8">
        <v>0</v>
      </c>
      <c r="V257" s="8">
        <v>0</v>
      </c>
      <c r="W257" s="8">
        <v>0</v>
      </c>
      <c r="X257" s="8">
        <v>0</v>
      </c>
      <c r="Y257" s="8">
        <v>0</v>
      </c>
      <c r="Z257" s="8">
        <v>0</v>
      </c>
      <c r="AA257" s="8">
        <v>0</v>
      </c>
      <c r="AB257" s="8">
        <v>0</v>
      </c>
      <c r="AC257" s="7">
        <f t="shared" si="274"/>
        <v>0</v>
      </c>
      <c r="AD257" s="3" t="str">
        <f t="shared" si="275"/>
        <v>Nem rövidtávú a feladat.</v>
      </c>
      <c r="AF257" s="8">
        <v>8820</v>
      </c>
      <c r="AG257" s="8">
        <v>0</v>
      </c>
      <c r="AH257" s="8">
        <v>0</v>
      </c>
      <c r="AI257" s="8">
        <v>0</v>
      </c>
      <c r="AJ257" s="8">
        <v>0</v>
      </c>
      <c r="AK257" s="8">
        <v>0</v>
      </c>
      <c r="AL257" s="8">
        <v>0</v>
      </c>
      <c r="AM257" s="8">
        <v>0</v>
      </c>
      <c r="AN257" s="8">
        <v>0</v>
      </c>
      <c r="AO257" s="8">
        <v>0</v>
      </c>
      <c r="AP257" s="8">
        <v>0</v>
      </c>
      <c r="AQ257" s="7">
        <f t="shared" si="276"/>
        <v>8820</v>
      </c>
      <c r="AR257" s="183" t="s">
        <v>415</v>
      </c>
      <c r="AS257" s="3" t="str">
        <f t="shared" si="277"/>
        <v>Forráshiányos a feladat!</v>
      </c>
      <c r="AU257" s="185"/>
      <c r="AV257" s="185" t="s">
        <v>133</v>
      </c>
      <c r="AW257" s="186">
        <f>COUNTA($G$3:G257)</f>
        <v>254</v>
      </c>
      <c r="AY257" s="9">
        <f>VLOOKUP($G257,Összesítő!$B:$F,3,FALSE)</f>
        <v>4209</v>
      </c>
      <c r="AZ257" s="9">
        <f t="shared" si="278"/>
        <v>0</v>
      </c>
      <c r="BA257" s="5">
        <f t="shared" si="279"/>
        <v>1</v>
      </c>
      <c r="BB257" s="5" t="str">
        <f t="shared" si="280"/>
        <v>H</v>
      </c>
      <c r="BC257" s="5">
        <f t="shared" si="281"/>
        <v>0</v>
      </c>
      <c r="BD257" s="5">
        <f t="shared" si="282"/>
        <v>0</v>
      </c>
      <c r="BE257" s="5">
        <f t="shared" si="283"/>
        <v>0</v>
      </c>
      <c r="BF257" s="9" t="str">
        <f t="shared" si="284"/>
        <v>Nem rövidtávú a feladat.</v>
      </c>
      <c r="BG257" s="5">
        <f t="shared" si="285"/>
        <v>1</v>
      </c>
      <c r="BH257" s="5">
        <f t="shared" si="286"/>
        <v>1</v>
      </c>
      <c r="BI257" s="5">
        <f t="shared" si="287"/>
        <v>1</v>
      </c>
      <c r="BJ257" s="5">
        <f t="shared" si="288"/>
        <v>1</v>
      </c>
      <c r="BK257" s="5">
        <f t="shared" si="289"/>
        <v>1</v>
      </c>
      <c r="BL257" s="4" t="str">
        <f t="shared" si="290"/>
        <v>Forráshiányos a feladat!</v>
      </c>
      <c r="BM257" s="5">
        <f t="shared" si="291"/>
        <v>0</v>
      </c>
      <c r="BN257" s="5">
        <f t="shared" si="292"/>
        <v>1</v>
      </c>
      <c r="BO257" s="5">
        <f t="shared" si="293"/>
        <v>0</v>
      </c>
      <c r="BP257" s="5">
        <f t="shared" si="294"/>
        <v>0</v>
      </c>
      <c r="BQ257" s="5">
        <f t="shared" si="295"/>
        <v>0</v>
      </c>
      <c r="BR257" s="9">
        <f t="shared" si="296"/>
        <v>0</v>
      </c>
      <c r="BS257" s="5">
        <f t="shared" si="297"/>
        <v>0</v>
      </c>
      <c r="BT257" s="5">
        <f t="shared" si="298"/>
        <v>0</v>
      </c>
      <c r="BU257" s="5">
        <f t="shared" si="299"/>
        <v>1</v>
      </c>
      <c r="BV257" s="5">
        <f t="shared" si="300"/>
        <v>1</v>
      </c>
      <c r="BW257" s="5">
        <f t="shared" si="301"/>
        <v>1</v>
      </c>
      <c r="BX257" s="5">
        <f t="shared" si="302"/>
        <v>1</v>
      </c>
      <c r="BY257" s="5">
        <f t="shared" si="303"/>
        <v>1</v>
      </c>
      <c r="BZ257" s="5">
        <f t="shared" si="304"/>
        <v>1</v>
      </c>
      <c r="CA257" s="5">
        <f t="shared" si="305"/>
        <v>1</v>
      </c>
      <c r="CB257" s="5">
        <f t="shared" si="306"/>
        <v>1</v>
      </c>
      <c r="CC257" s="5">
        <f t="shared" si="307"/>
        <v>1</v>
      </c>
      <c r="CD257" s="5" t="str">
        <f t="shared" si="308"/>
        <v>?</v>
      </c>
      <c r="CE257" s="4" t="str">
        <f t="shared" si="309"/>
        <v>Kitöltés rendben!</v>
      </c>
      <c r="CF257" s="5">
        <f t="shared" si="310"/>
        <v>1</v>
      </c>
      <c r="CG257" s="5">
        <f t="shared" si="311"/>
        <v>0</v>
      </c>
      <c r="CH257" s="5">
        <f t="shared" si="312"/>
        <v>1</v>
      </c>
    </row>
    <row r="258" spans="1:86" s="2" customFormat="1" ht="30" hidden="1" x14ac:dyDescent="0.25">
      <c r="A258" s="1" t="str">
        <f t="shared" si="272"/>
        <v>Kitöltés rendben!</v>
      </c>
      <c r="B258" s="184">
        <v>2</v>
      </c>
      <c r="C258" s="183" t="s">
        <v>50</v>
      </c>
      <c r="D258" s="185" t="s">
        <v>448</v>
      </c>
      <c r="E258" s="185" t="s">
        <v>413</v>
      </c>
      <c r="F258" s="186" t="str">
        <f>VLOOKUP($G258,Összesítő!$B:$F,2,FALSE)</f>
        <v>21-13958-1-001-00-12</v>
      </c>
      <c r="G258" s="183" t="s">
        <v>286</v>
      </c>
      <c r="H258" s="186" t="str">
        <f>AY258&amp;"_"&amp;AW258&amp;"_FIV_"&amp;LEFT(Előlap!$B$6,4)</f>
        <v>4209_255_FIV_2026</v>
      </c>
      <c r="I258" s="186" t="str">
        <f>VLOOKUP($G258,Összesítő!$B:$F,5,FALSE)</f>
        <v>Ják</v>
      </c>
      <c r="J258" s="186" t="str">
        <f>VLOOKUP($G258,Összesítő!$B:$F,4,FALSE)</f>
        <v>Ják Község Önkormányzata</v>
      </c>
      <c r="K258" s="7">
        <f t="shared" si="273"/>
        <v>30000</v>
      </c>
      <c r="L258" s="184">
        <v>2028</v>
      </c>
      <c r="M258" s="184">
        <v>2036</v>
      </c>
      <c r="N258" s="13">
        <v>0</v>
      </c>
      <c r="O258" s="8">
        <v>30000</v>
      </c>
      <c r="P258" s="8">
        <v>0</v>
      </c>
      <c r="R258" s="8">
        <v>0</v>
      </c>
      <c r="S258" s="8">
        <v>0</v>
      </c>
      <c r="T258" s="8">
        <v>0</v>
      </c>
      <c r="U258" s="8">
        <v>0</v>
      </c>
      <c r="V258" s="8">
        <v>0</v>
      </c>
      <c r="W258" s="8">
        <v>0</v>
      </c>
      <c r="X258" s="8">
        <v>0</v>
      </c>
      <c r="Y258" s="8">
        <v>0</v>
      </c>
      <c r="Z258" s="8">
        <v>0</v>
      </c>
      <c r="AA258" s="8">
        <v>0</v>
      </c>
      <c r="AB258" s="8">
        <v>0</v>
      </c>
      <c r="AC258" s="7">
        <f t="shared" si="274"/>
        <v>0</v>
      </c>
      <c r="AD258" s="3" t="str">
        <f t="shared" si="275"/>
        <v>Nem rövidtávú a feladat.</v>
      </c>
      <c r="AF258" s="8">
        <v>2520</v>
      </c>
      <c r="AG258" s="8">
        <v>0</v>
      </c>
      <c r="AH258" s="8">
        <v>0</v>
      </c>
      <c r="AI258" s="8">
        <v>0</v>
      </c>
      <c r="AJ258" s="8">
        <v>0</v>
      </c>
      <c r="AK258" s="8">
        <v>0</v>
      </c>
      <c r="AL258" s="8">
        <v>0</v>
      </c>
      <c r="AM258" s="8">
        <v>0</v>
      </c>
      <c r="AN258" s="8">
        <v>0</v>
      </c>
      <c r="AO258" s="8">
        <v>0</v>
      </c>
      <c r="AP258" s="8">
        <v>0</v>
      </c>
      <c r="AQ258" s="7">
        <f t="shared" si="276"/>
        <v>2520</v>
      </c>
      <c r="AR258" s="183" t="s">
        <v>415</v>
      </c>
      <c r="AS258" s="3" t="str">
        <f t="shared" si="277"/>
        <v>Forráshiányos a feladat!</v>
      </c>
      <c r="AU258" s="185"/>
      <c r="AV258" s="185" t="s">
        <v>133</v>
      </c>
      <c r="AW258" s="186">
        <f>COUNTA($G$3:G258)</f>
        <v>255</v>
      </c>
      <c r="AY258" s="9">
        <f>VLOOKUP($G258,Összesítő!$B:$F,3,FALSE)</f>
        <v>4209</v>
      </c>
      <c r="AZ258" s="9">
        <f t="shared" si="278"/>
        <v>0</v>
      </c>
      <c r="BA258" s="5">
        <f t="shared" si="279"/>
        <v>1</v>
      </c>
      <c r="BB258" s="5" t="str">
        <f t="shared" si="280"/>
        <v>H</v>
      </c>
      <c r="BC258" s="5">
        <f t="shared" si="281"/>
        <v>0</v>
      </c>
      <c r="BD258" s="5">
        <f t="shared" si="282"/>
        <v>0</v>
      </c>
      <c r="BE258" s="5">
        <f t="shared" si="283"/>
        <v>0</v>
      </c>
      <c r="BF258" s="9" t="str">
        <f t="shared" si="284"/>
        <v>Nem rövidtávú a feladat.</v>
      </c>
      <c r="BG258" s="5">
        <f t="shared" si="285"/>
        <v>1</v>
      </c>
      <c r="BH258" s="5">
        <f t="shared" si="286"/>
        <v>1</v>
      </c>
      <c r="BI258" s="5">
        <f t="shared" si="287"/>
        <v>1</v>
      </c>
      <c r="BJ258" s="5">
        <f t="shared" si="288"/>
        <v>1</v>
      </c>
      <c r="BK258" s="5">
        <f t="shared" si="289"/>
        <v>1</v>
      </c>
      <c r="BL258" s="4" t="str">
        <f t="shared" si="290"/>
        <v>Forráshiányos a feladat!</v>
      </c>
      <c r="BM258" s="5">
        <f t="shared" si="291"/>
        <v>0</v>
      </c>
      <c r="BN258" s="5">
        <f t="shared" si="292"/>
        <v>1</v>
      </c>
      <c r="BO258" s="5">
        <f t="shared" si="293"/>
        <v>0</v>
      </c>
      <c r="BP258" s="5">
        <f t="shared" si="294"/>
        <v>0</v>
      </c>
      <c r="BQ258" s="5">
        <f t="shared" si="295"/>
        <v>0</v>
      </c>
      <c r="BR258" s="9">
        <f t="shared" si="296"/>
        <v>0</v>
      </c>
      <c r="BS258" s="5">
        <f t="shared" si="297"/>
        <v>0</v>
      </c>
      <c r="BT258" s="5">
        <f t="shared" si="298"/>
        <v>0</v>
      </c>
      <c r="BU258" s="5">
        <f t="shared" si="299"/>
        <v>1</v>
      </c>
      <c r="BV258" s="5">
        <f t="shared" si="300"/>
        <v>1</v>
      </c>
      <c r="BW258" s="5">
        <f t="shared" si="301"/>
        <v>1</v>
      </c>
      <c r="BX258" s="5">
        <f t="shared" si="302"/>
        <v>1</v>
      </c>
      <c r="BY258" s="5">
        <f t="shared" si="303"/>
        <v>1</v>
      </c>
      <c r="BZ258" s="5">
        <f t="shared" si="304"/>
        <v>1</v>
      </c>
      <c r="CA258" s="5">
        <f t="shared" si="305"/>
        <v>1</v>
      </c>
      <c r="CB258" s="5">
        <f t="shared" si="306"/>
        <v>1</v>
      </c>
      <c r="CC258" s="5">
        <f t="shared" si="307"/>
        <v>1</v>
      </c>
      <c r="CD258" s="5" t="str">
        <f t="shared" si="308"/>
        <v>?</v>
      </c>
      <c r="CE258" s="4" t="str">
        <f t="shared" si="309"/>
        <v>Kitöltés rendben!</v>
      </c>
      <c r="CF258" s="5">
        <f t="shared" si="310"/>
        <v>1</v>
      </c>
      <c r="CG258" s="5">
        <f t="shared" si="311"/>
        <v>0</v>
      </c>
      <c r="CH258" s="5">
        <f t="shared" si="312"/>
        <v>1</v>
      </c>
    </row>
    <row r="259" spans="1:86" s="2" customFormat="1" ht="30" hidden="1" x14ac:dyDescent="0.25">
      <c r="A259" s="1" t="str">
        <f t="shared" si="272"/>
        <v>Kitöltés rendben!</v>
      </c>
      <c r="B259" s="184">
        <v>2</v>
      </c>
      <c r="C259" s="183" t="s">
        <v>69</v>
      </c>
      <c r="D259" s="185" t="s">
        <v>449</v>
      </c>
      <c r="E259" s="185" t="s">
        <v>413</v>
      </c>
      <c r="F259" s="186" t="str">
        <f>VLOOKUP($G259,Összesítő!$B:$F,2,FALSE)</f>
        <v>21-13958-1-001-00-12</v>
      </c>
      <c r="G259" s="183" t="s">
        <v>286</v>
      </c>
      <c r="H259" s="186" t="str">
        <f>AY259&amp;"_"&amp;AW259&amp;"_FIV_"&amp;LEFT(Előlap!$B$6,4)</f>
        <v>4209_256_FIV_2026</v>
      </c>
      <c r="I259" s="186" t="str">
        <f>VLOOKUP($G259,Összesítő!$B:$F,5,FALSE)</f>
        <v>Ják</v>
      </c>
      <c r="J259" s="186" t="str">
        <f>VLOOKUP($G259,Összesítő!$B:$F,4,FALSE)</f>
        <v>Ják Község Önkormányzata</v>
      </c>
      <c r="K259" s="7">
        <f t="shared" si="273"/>
        <v>30000</v>
      </c>
      <c r="L259" s="184">
        <v>2028</v>
      </c>
      <c r="M259" s="184">
        <v>2036</v>
      </c>
      <c r="N259" s="13">
        <v>0</v>
      </c>
      <c r="O259" s="8">
        <v>30000</v>
      </c>
      <c r="P259" s="8">
        <v>0</v>
      </c>
      <c r="R259" s="8">
        <v>0</v>
      </c>
      <c r="S259" s="8">
        <v>0</v>
      </c>
      <c r="T259" s="8">
        <v>0</v>
      </c>
      <c r="U259" s="8">
        <v>0</v>
      </c>
      <c r="V259" s="8">
        <v>0</v>
      </c>
      <c r="W259" s="8">
        <v>0</v>
      </c>
      <c r="X259" s="8">
        <v>0</v>
      </c>
      <c r="Y259" s="8">
        <v>0</v>
      </c>
      <c r="Z259" s="8">
        <v>0</v>
      </c>
      <c r="AA259" s="8">
        <v>0</v>
      </c>
      <c r="AB259" s="8">
        <v>0</v>
      </c>
      <c r="AC259" s="7">
        <f t="shared" si="274"/>
        <v>0</v>
      </c>
      <c r="AD259" s="3" t="str">
        <f t="shared" si="275"/>
        <v>Nem rövidtávú a feladat.</v>
      </c>
      <c r="AF259" s="8">
        <v>2520</v>
      </c>
      <c r="AG259" s="8">
        <v>0</v>
      </c>
      <c r="AH259" s="8">
        <v>0</v>
      </c>
      <c r="AI259" s="8">
        <v>0</v>
      </c>
      <c r="AJ259" s="8">
        <v>0</v>
      </c>
      <c r="AK259" s="8">
        <v>0</v>
      </c>
      <c r="AL259" s="8">
        <v>0</v>
      </c>
      <c r="AM259" s="8">
        <v>0</v>
      </c>
      <c r="AN259" s="8">
        <v>0</v>
      </c>
      <c r="AO259" s="8">
        <v>0</v>
      </c>
      <c r="AP259" s="8">
        <v>0</v>
      </c>
      <c r="AQ259" s="7">
        <f t="shared" si="276"/>
        <v>2520</v>
      </c>
      <c r="AR259" s="183" t="s">
        <v>415</v>
      </c>
      <c r="AS259" s="3" t="str">
        <f t="shared" si="277"/>
        <v>Forráshiányos a feladat!</v>
      </c>
      <c r="AU259" s="185"/>
      <c r="AV259" s="185" t="s">
        <v>133</v>
      </c>
      <c r="AW259" s="186">
        <f>COUNTA($G$3:G259)</f>
        <v>256</v>
      </c>
      <c r="AY259" s="9">
        <f>VLOOKUP($G259,Összesítő!$B:$F,3,FALSE)</f>
        <v>4209</v>
      </c>
      <c r="AZ259" s="9">
        <f t="shared" si="278"/>
        <v>0</v>
      </c>
      <c r="BA259" s="5">
        <f t="shared" si="279"/>
        <v>1</v>
      </c>
      <c r="BB259" s="5" t="str">
        <f t="shared" si="280"/>
        <v>H</v>
      </c>
      <c r="BC259" s="5">
        <f t="shared" si="281"/>
        <v>0</v>
      </c>
      <c r="BD259" s="5">
        <f t="shared" si="282"/>
        <v>0</v>
      </c>
      <c r="BE259" s="5">
        <f t="shared" si="283"/>
        <v>0</v>
      </c>
      <c r="BF259" s="9" t="str">
        <f t="shared" si="284"/>
        <v>Nem rövidtávú a feladat.</v>
      </c>
      <c r="BG259" s="5">
        <f t="shared" si="285"/>
        <v>1</v>
      </c>
      <c r="BH259" s="5">
        <f t="shared" si="286"/>
        <v>1</v>
      </c>
      <c r="BI259" s="5">
        <f t="shared" si="287"/>
        <v>1</v>
      </c>
      <c r="BJ259" s="5">
        <f t="shared" si="288"/>
        <v>1</v>
      </c>
      <c r="BK259" s="5">
        <f t="shared" si="289"/>
        <v>1</v>
      </c>
      <c r="BL259" s="4" t="str">
        <f t="shared" si="290"/>
        <v>Forráshiányos a feladat!</v>
      </c>
      <c r="BM259" s="5">
        <f t="shared" si="291"/>
        <v>0</v>
      </c>
      <c r="BN259" s="5">
        <f t="shared" si="292"/>
        <v>1</v>
      </c>
      <c r="BO259" s="5">
        <f t="shared" si="293"/>
        <v>0</v>
      </c>
      <c r="BP259" s="5">
        <f t="shared" si="294"/>
        <v>0</v>
      </c>
      <c r="BQ259" s="5">
        <f t="shared" si="295"/>
        <v>0</v>
      </c>
      <c r="BR259" s="9">
        <f t="shared" si="296"/>
        <v>0</v>
      </c>
      <c r="BS259" s="5">
        <f t="shared" si="297"/>
        <v>0</v>
      </c>
      <c r="BT259" s="5">
        <f t="shared" si="298"/>
        <v>0</v>
      </c>
      <c r="BU259" s="5">
        <f t="shared" si="299"/>
        <v>1</v>
      </c>
      <c r="BV259" s="5">
        <f t="shared" si="300"/>
        <v>1</v>
      </c>
      <c r="BW259" s="5">
        <f t="shared" si="301"/>
        <v>1</v>
      </c>
      <c r="BX259" s="5">
        <f t="shared" si="302"/>
        <v>1</v>
      </c>
      <c r="BY259" s="5">
        <f t="shared" si="303"/>
        <v>1</v>
      </c>
      <c r="BZ259" s="5">
        <f t="shared" si="304"/>
        <v>1</v>
      </c>
      <c r="CA259" s="5">
        <f t="shared" si="305"/>
        <v>1</v>
      </c>
      <c r="CB259" s="5">
        <f t="shared" si="306"/>
        <v>1</v>
      </c>
      <c r="CC259" s="5">
        <f t="shared" si="307"/>
        <v>1</v>
      </c>
      <c r="CD259" s="5" t="str">
        <f t="shared" si="308"/>
        <v>?</v>
      </c>
      <c r="CE259" s="4" t="str">
        <f t="shared" si="309"/>
        <v>Kitöltés rendben!</v>
      </c>
      <c r="CF259" s="5">
        <f t="shared" si="310"/>
        <v>1</v>
      </c>
      <c r="CG259" s="5">
        <f t="shared" si="311"/>
        <v>0</v>
      </c>
      <c r="CH259" s="5">
        <f t="shared" si="312"/>
        <v>1</v>
      </c>
    </row>
    <row r="260" spans="1:86" s="2" customFormat="1" ht="30" hidden="1" x14ac:dyDescent="0.25">
      <c r="A260" s="1" t="str">
        <f t="shared" si="272"/>
        <v>Kitöltés rendben!</v>
      </c>
      <c r="B260" s="184">
        <v>2</v>
      </c>
      <c r="C260" s="183" t="s">
        <v>101</v>
      </c>
      <c r="D260" s="185" t="s">
        <v>450</v>
      </c>
      <c r="E260" s="185" t="s">
        <v>413</v>
      </c>
      <c r="F260" s="186" t="str">
        <f>VLOOKUP($G260,Összesítő!$B:$F,2,FALSE)</f>
        <v>21-13958-1-001-00-12</v>
      </c>
      <c r="G260" s="183" t="s">
        <v>286</v>
      </c>
      <c r="H260" s="186" t="str">
        <f>AY260&amp;"_"&amp;AW260&amp;"_FIV_"&amp;LEFT(Előlap!$B$6,4)</f>
        <v>4209_257_FIV_2026</v>
      </c>
      <c r="I260" s="186" t="str">
        <f>VLOOKUP($G260,Összesítő!$B:$F,5,FALSE)</f>
        <v>Ják</v>
      </c>
      <c r="J260" s="186" t="str">
        <f>VLOOKUP($G260,Összesítő!$B:$F,4,FALSE)</f>
        <v>Ják Község Önkormányzata</v>
      </c>
      <c r="K260" s="7">
        <f t="shared" si="273"/>
        <v>30000</v>
      </c>
      <c r="L260" s="184">
        <v>2028</v>
      </c>
      <c r="M260" s="184">
        <v>2036</v>
      </c>
      <c r="N260" s="13">
        <v>0</v>
      </c>
      <c r="O260" s="8">
        <v>30000</v>
      </c>
      <c r="P260" s="8">
        <v>0</v>
      </c>
      <c r="R260" s="8">
        <v>0</v>
      </c>
      <c r="S260" s="8">
        <v>0</v>
      </c>
      <c r="T260" s="8">
        <v>0</v>
      </c>
      <c r="U260" s="8">
        <v>0</v>
      </c>
      <c r="V260" s="8">
        <v>0</v>
      </c>
      <c r="W260" s="8">
        <v>0</v>
      </c>
      <c r="X260" s="8">
        <v>0</v>
      </c>
      <c r="Y260" s="8">
        <v>0</v>
      </c>
      <c r="Z260" s="8">
        <v>0</v>
      </c>
      <c r="AA260" s="8">
        <v>0</v>
      </c>
      <c r="AB260" s="8">
        <v>0</v>
      </c>
      <c r="AC260" s="7">
        <f t="shared" si="274"/>
        <v>0</v>
      </c>
      <c r="AD260" s="3" t="str">
        <f t="shared" si="275"/>
        <v>Nem rövidtávú a feladat.</v>
      </c>
      <c r="AF260" s="8">
        <v>2520</v>
      </c>
      <c r="AG260" s="8">
        <v>0</v>
      </c>
      <c r="AH260" s="8">
        <v>0</v>
      </c>
      <c r="AI260" s="8">
        <v>0</v>
      </c>
      <c r="AJ260" s="8">
        <v>0</v>
      </c>
      <c r="AK260" s="8">
        <v>0</v>
      </c>
      <c r="AL260" s="8">
        <v>0</v>
      </c>
      <c r="AM260" s="8">
        <v>0</v>
      </c>
      <c r="AN260" s="8">
        <v>0</v>
      </c>
      <c r="AO260" s="8">
        <v>0</v>
      </c>
      <c r="AP260" s="8">
        <v>0</v>
      </c>
      <c r="AQ260" s="7">
        <f t="shared" si="276"/>
        <v>2520</v>
      </c>
      <c r="AR260" s="183" t="s">
        <v>415</v>
      </c>
      <c r="AS260" s="3" t="str">
        <f t="shared" si="277"/>
        <v>Forráshiányos a feladat!</v>
      </c>
      <c r="AU260" s="185"/>
      <c r="AV260" s="185" t="s">
        <v>133</v>
      </c>
      <c r="AW260" s="186">
        <f>COUNTA($G$3:G260)</f>
        <v>257</v>
      </c>
      <c r="AY260" s="9">
        <f>VLOOKUP($G260,Összesítő!$B:$F,3,FALSE)</f>
        <v>4209</v>
      </c>
      <c r="AZ260" s="9">
        <f t="shared" si="278"/>
        <v>0</v>
      </c>
      <c r="BA260" s="5">
        <f t="shared" si="279"/>
        <v>1</v>
      </c>
      <c r="BB260" s="5" t="str">
        <f t="shared" si="280"/>
        <v>H</v>
      </c>
      <c r="BC260" s="5">
        <f t="shared" si="281"/>
        <v>0</v>
      </c>
      <c r="BD260" s="5">
        <f t="shared" si="282"/>
        <v>0</v>
      </c>
      <c r="BE260" s="5">
        <f t="shared" si="283"/>
        <v>0</v>
      </c>
      <c r="BF260" s="9" t="str">
        <f t="shared" si="284"/>
        <v>Nem rövidtávú a feladat.</v>
      </c>
      <c r="BG260" s="5">
        <f t="shared" si="285"/>
        <v>1</v>
      </c>
      <c r="BH260" s="5">
        <f t="shared" si="286"/>
        <v>1</v>
      </c>
      <c r="BI260" s="5">
        <f t="shared" si="287"/>
        <v>1</v>
      </c>
      <c r="BJ260" s="5">
        <f t="shared" si="288"/>
        <v>1</v>
      </c>
      <c r="BK260" s="5">
        <f t="shared" si="289"/>
        <v>1</v>
      </c>
      <c r="BL260" s="4" t="str">
        <f t="shared" si="290"/>
        <v>Forráshiányos a feladat!</v>
      </c>
      <c r="BM260" s="5">
        <f t="shared" si="291"/>
        <v>0</v>
      </c>
      <c r="BN260" s="5">
        <f t="shared" si="292"/>
        <v>1</v>
      </c>
      <c r="BO260" s="5">
        <f t="shared" si="293"/>
        <v>0</v>
      </c>
      <c r="BP260" s="5">
        <f t="shared" si="294"/>
        <v>0</v>
      </c>
      <c r="BQ260" s="5">
        <f t="shared" si="295"/>
        <v>0</v>
      </c>
      <c r="BR260" s="9">
        <f t="shared" si="296"/>
        <v>0</v>
      </c>
      <c r="BS260" s="5">
        <f t="shared" si="297"/>
        <v>0</v>
      </c>
      <c r="BT260" s="5">
        <f t="shared" si="298"/>
        <v>0</v>
      </c>
      <c r="BU260" s="5">
        <f t="shared" si="299"/>
        <v>1</v>
      </c>
      <c r="BV260" s="5">
        <f t="shared" si="300"/>
        <v>1</v>
      </c>
      <c r="BW260" s="5">
        <f t="shared" si="301"/>
        <v>1</v>
      </c>
      <c r="BX260" s="5">
        <f t="shared" si="302"/>
        <v>1</v>
      </c>
      <c r="BY260" s="5">
        <f t="shared" si="303"/>
        <v>1</v>
      </c>
      <c r="BZ260" s="5">
        <f t="shared" si="304"/>
        <v>1</v>
      </c>
      <c r="CA260" s="5">
        <f t="shared" si="305"/>
        <v>1</v>
      </c>
      <c r="CB260" s="5">
        <f t="shared" si="306"/>
        <v>1</v>
      </c>
      <c r="CC260" s="5">
        <f t="shared" si="307"/>
        <v>1</v>
      </c>
      <c r="CD260" s="5" t="str">
        <f t="shared" si="308"/>
        <v>?</v>
      </c>
      <c r="CE260" s="4" t="str">
        <f t="shared" si="309"/>
        <v>Kitöltés rendben!</v>
      </c>
      <c r="CF260" s="5">
        <f t="shared" si="310"/>
        <v>1</v>
      </c>
      <c r="CG260" s="5">
        <f t="shared" si="311"/>
        <v>0</v>
      </c>
      <c r="CH260" s="5">
        <f t="shared" si="312"/>
        <v>1</v>
      </c>
    </row>
    <row r="261" spans="1:86" s="2" customFormat="1" ht="31.5" hidden="1" x14ac:dyDescent="0.25">
      <c r="A261" s="1" t="str">
        <f t="shared" si="272"/>
        <v>Kitöltés rendben!</v>
      </c>
      <c r="B261" s="184">
        <v>1</v>
      </c>
      <c r="C261" s="183" t="s">
        <v>438</v>
      </c>
      <c r="D261" s="185" t="s">
        <v>435</v>
      </c>
      <c r="E261" s="185" t="s">
        <v>413</v>
      </c>
      <c r="F261" s="186" t="str">
        <f>VLOOKUP($G261,Összesítő!$B:$F,2,FALSE)</f>
        <v>21-13958-1-001-00-12</v>
      </c>
      <c r="G261" s="183" t="s">
        <v>286</v>
      </c>
      <c r="H261" s="186" t="str">
        <f>AY261&amp;"_"&amp;AW261&amp;"_FIV_"&amp;LEFT(Előlap!$B$6,4)</f>
        <v>4209_258_FIV_2026</v>
      </c>
      <c r="I261" s="186" t="str">
        <f>VLOOKUP($G261,Összesítő!$B:$F,5,FALSE)</f>
        <v>Ják</v>
      </c>
      <c r="J261" s="186" t="str">
        <f>VLOOKUP($G261,Összesítő!$B:$F,4,FALSE)</f>
        <v>Ják Község Önkormányzata</v>
      </c>
      <c r="K261" s="7">
        <f t="shared" si="273"/>
        <v>1955</v>
      </c>
      <c r="L261" s="184">
        <v>2027</v>
      </c>
      <c r="M261" s="184">
        <v>2027</v>
      </c>
      <c r="N261" s="13">
        <v>1955</v>
      </c>
      <c r="O261" s="8">
        <v>0</v>
      </c>
      <c r="P261" s="8">
        <v>0</v>
      </c>
      <c r="R261" s="8">
        <v>1955</v>
      </c>
      <c r="S261" s="8">
        <v>0</v>
      </c>
      <c r="T261" s="8">
        <v>0</v>
      </c>
      <c r="U261" s="8">
        <v>0</v>
      </c>
      <c r="V261" s="8">
        <v>0</v>
      </c>
      <c r="W261" s="8">
        <v>0</v>
      </c>
      <c r="X261" s="8">
        <v>0</v>
      </c>
      <c r="Y261" s="8">
        <v>0</v>
      </c>
      <c r="Z261" s="8">
        <v>0</v>
      </c>
      <c r="AA261" s="8">
        <v>0</v>
      </c>
      <c r="AB261" s="8">
        <v>0</v>
      </c>
      <c r="AC261" s="7">
        <f t="shared" si="274"/>
        <v>1955</v>
      </c>
      <c r="AD261" s="3" t="str">
        <f t="shared" si="275"/>
        <v>A forrás egyenlő a költséggel (I.ütem).</v>
      </c>
      <c r="AF261" s="8">
        <v>0</v>
      </c>
      <c r="AG261" s="8">
        <v>0</v>
      </c>
      <c r="AH261" s="8">
        <v>0</v>
      </c>
      <c r="AI261" s="8">
        <v>0</v>
      </c>
      <c r="AJ261" s="8">
        <v>0</v>
      </c>
      <c r="AK261" s="8">
        <v>0</v>
      </c>
      <c r="AL261" s="8">
        <v>0</v>
      </c>
      <c r="AM261" s="8">
        <v>0</v>
      </c>
      <c r="AN261" s="8">
        <v>0</v>
      </c>
      <c r="AO261" s="8">
        <v>0</v>
      </c>
      <c r="AP261" s="8">
        <v>0</v>
      </c>
      <c r="AQ261" s="7">
        <f t="shared" si="276"/>
        <v>0</v>
      </c>
      <c r="AR261" s="183" t="s">
        <v>415</v>
      </c>
      <c r="AS261" s="3" t="str">
        <f t="shared" si="277"/>
        <v>Nem hosszútávú a feladat.</v>
      </c>
      <c r="AU261" s="185"/>
      <c r="AV261" s="185" t="s">
        <v>133</v>
      </c>
      <c r="AW261" s="186">
        <f>COUNTA($G$3:G261)</f>
        <v>258</v>
      </c>
      <c r="AY261" s="9">
        <f>VLOOKUP($G261,Összesítő!$B:$F,3,FALSE)</f>
        <v>4209</v>
      </c>
      <c r="AZ261" s="9">
        <f t="shared" si="278"/>
        <v>0</v>
      </c>
      <c r="BA261" s="5">
        <f t="shared" si="279"/>
        <v>1</v>
      </c>
      <c r="BB261" s="5" t="str">
        <f t="shared" si="280"/>
        <v>R</v>
      </c>
      <c r="BC261" s="5">
        <f t="shared" si="281"/>
        <v>1</v>
      </c>
      <c r="BD261" s="5">
        <f t="shared" si="282"/>
        <v>0</v>
      </c>
      <c r="BE261" s="5">
        <f t="shared" si="283"/>
        <v>0</v>
      </c>
      <c r="BF261" s="9" t="str">
        <f t="shared" si="284"/>
        <v>A forrás egyenlő a költséggel (I.ütem).</v>
      </c>
      <c r="BG261" s="5">
        <f t="shared" si="285"/>
        <v>1</v>
      </c>
      <c r="BH261" s="5">
        <f t="shared" si="286"/>
        <v>1</v>
      </c>
      <c r="BI261" s="5">
        <f t="shared" si="287"/>
        <v>0</v>
      </c>
      <c r="BJ261" s="5">
        <f t="shared" si="288"/>
        <v>1</v>
      </c>
      <c r="BK261" s="5">
        <f t="shared" si="289"/>
        <v>1</v>
      </c>
      <c r="BL261" s="4" t="str">
        <f t="shared" si="290"/>
        <v>Nem hosszútávú a feladat.</v>
      </c>
      <c r="BM261" s="5">
        <f t="shared" si="291"/>
        <v>1</v>
      </c>
      <c r="BN261" s="5">
        <f t="shared" si="292"/>
        <v>0</v>
      </c>
      <c r="BO261" s="5">
        <f t="shared" si="293"/>
        <v>0</v>
      </c>
      <c r="BP261" s="5">
        <f t="shared" si="294"/>
        <v>0</v>
      </c>
      <c r="BQ261" s="5">
        <f t="shared" si="295"/>
        <v>0</v>
      </c>
      <c r="BR261" s="9" t="str">
        <f t="shared" si="296"/>
        <v>Nincs hosszútávú terv!</v>
      </c>
      <c r="BS261" s="5">
        <f t="shared" si="297"/>
        <v>0</v>
      </c>
      <c r="BT261" s="5">
        <f t="shared" si="298"/>
        <v>0</v>
      </c>
      <c r="BU261" s="5">
        <f t="shared" si="299"/>
        <v>1</v>
      </c>
      <c r="BV261" s="5">
        <f t="shared" si="300"/>
        <v>1</v>
      </c>
      <c r="BW261" s="5">
        <f t="shared" si="301"/>
        <v>1</v>
      </c>
      <c r="BX261" s="5">
        <f t="shared" si="302"/>
        <v>1</v>
      </c>
      <c r="BY261" s="5">
        <f t="shared" si="303"/>
        <v>1</v>
      </c>
      <c r="BZ261" s="5">
        <f t="shared" si="304"/>
        <v>1</v>
      </c>
      <c r="CA261" s="5">
        <f t="shared" si="305"/>
        <v>1</v>
      </c>
      <c r="CB261" s="5">
        <f t="shared" si="306"/>
        <v>1</v>
      </c>
      <c r="CC261" s="5">
        <f t="shared" si="307"/>
        <v>1</v>
      </c>
      <c r="CD261" s="5" t="str">
        <f t="shared" si="308"/>
        <v>?</v>
      </c>
      <c r="CE261" s="4" t="str">
        <f t="shared" si="309"/>
        <v>Kitöltés rendben!</v>
      </c>
      <c r="CF261" s="5">
        <f t="shared" si="310"/>
        <v>1</v>
      </c>
      <c r="CG261" s="5">
        <f t="shared" si="311"/>
        <v>1</v>
      </c>
      <c r="CH261" s="5">
        <f t="shared" si="312"/>
        <v>0</v>
      </c>
    </row>
    <row r="262" spans="1:86" s="2" customFormat="1" ht="31.5" hidden="1" x14ac:dyDescent="0.25">
      <c r="A262" s="1" t="str">
        <f t="shared" ref="A262" si="322">IF($G262="","Nincs VKR kiválasztva!",CE262)</f>
        <v>Kitöltés rendben!</v>
      </c>
      <c r="B262" s="207">
        <v>1</v>
      </c>
      <c r="C262" s="206" t="s">
        <v>112</v>
      </c>
      <c r="D262" s="208" t="s">
        <v>456</v>
      </c>
      <c r="E262" s="208" t="s">
        <v>413</v>
      </c>
      <c r="F262" s="209" t="str">
        <f>VLOOKUP($G262,Összesítő!$B:$F,2,FALSE)</f>
        <v>21-13958-1-001-00-12</v>
      </c>
      <c r="G262" s="206" t="s">
        <v>286</v>
      </c>
      <c r="H262" s="209" t="str">
        <f>AY262&amp;"_"&amp;AW262&amp;"_FIV_"&amp;LEFT(Előlap!$B$6,4)</f>
        <v>4209_259_FIV_2026</v>
      </c>
      <c r="I262" s="209" t="str">
        <f>VLOOKUP($G262,Összesítő!$B:$F,5,FALSE)</f>
        <v>Ják</v>
      </c>
      <c r="J262" s="209" t="str">
        <f>VLOOKUP($G262,Összesítő!$B:$F,4,FALSE)</f>
        <v>Ják Község Önkormányzata</v>
      </c>
      <c r="K262" s="7">
        <f t="shared" ref="K262" si="323">N262+O262</f>
        <v>0</v>
      </c>
      <c r="L262" s="207">
        <v>2027</v>
      </c>
      <c r="M262" s="207">
        <v>2027</v>
      </c>
      <c r="N262" s="13">
        <v>0</v>
      </c>
      <c r="O262" s="8">
        <v>0</v>
      </c>
      <c r="P262" s="8">
        <v>0</v>
      </c>
      <c r="R262" s="8">
        <v>0</v>
      </c>
      <c r="S262" s="8">
        <v>0</v>
      </c>
      <c r="T262" s="8">
        <v>0</v>
      </c>
      <c r="U262" s="8">
        <v>0</v>
      </c>
      <c r="V262" s="8">
        <v>0</v>
      </c>
      <c r="W262" s="8">
        <v>0</v>
      </c>
      <c r="X262" s="8">
        <v>0</v>
      </c>
      <c r="Y262" s="8">
        <v>0</v>
      </c>
      <c r="Z262" s="8">
        <v>0</v>
      </c>
      <c r="AA262" s="8">
        <v>0</v>
      </c>
      <c r="AB262" s="8">
        <v>0</v>
      </c>
      <c r="AC262" s="7">
        <f t="shared" ref="AC262" si="324">SUM(R262:AB262)</f>
        <v>0</v>
      </c>
      <c r="AD262" s="3" t="str">
        <f t="shared" ref="AD262" si="325">IF($G262="","Nincs VKR kiválasztva!",IF(BA262=0,"Hiányos kitöltés!",BF262))</f>
        <v>A forrás egyenlő a költséggel (I.ütem).</v>
      </c>
      <c r="AF262" s="8">
        <v>0</v>
      </c>
      <c r="AG262" s="8">
        <v>0</v>
      </c>
      <c r="AH262" s="8">
        <v>0</v>
      </c>
      <c r="AI262" s="8">
        <v>0</v>
      </c>
      <c r="AJ262" s="8">
        <v>0</v>
      </c>
      <c r="AK262" s="8">
        <v>0</v>
      </c>
      <c r="AL262" s="8">
        <v>0</v>
      </c>
      <c r="AM262" s="8">
        <v>0</v>
      </c>
      <c r="AN262" s="8">
        <v>0</v>
      </c>
      <c r="AO262" s="8">
        <v>0</v>
      </c>
      <c r="AP262" s="8">
        <v>0</v>
      </c>
      <c r="AQ262" s="7">
        <f t="shared" ref="AQ262" si="326">SUM(AF262:AP262)</f>
        <v>0</v>
      </c>
      <c r="AR262" s="206" t="s">
        <v>415</v>
      </c>
      <c r="AS262" s="3" t="str">
        <f t="shared" si="277"/>
        <v>Nem hosszútávú a feladat.</v>
      </c>
      <c r="AU262" s="208" t="s">
        <v>478</v>
      </c>
      <c r="AV262" s="208" t="s">
        <v>133</v>
      </c>
      <c r="AW262" s="209">
        <f>COUNTA($G$3:G262)</f>
        <v>259</v>
      </c>
      <c r="AY262" s="9">
        <f>VLOOKUP($G262,Összesítő!$B:$F,3,FALSE)</f>
        <v>4209</v>
      </c>
      <c r="AZ262" s="9">
        <f t="shared" si="278"/>
        <v>39</v>
      </c>
      <c r="BA262" s="5">
        <f t="shared" si="279"/>
        <v>1</v>
      </c>
      <c r="BB262" s="5" t="str">
        <f t="shared" si="280"/>
        <v>R</v>
      </c>
      <c r="BC262" s="5">
        <f t="shared" ref="BC262" si="327">IF(OR(BB262="R",BB262="RH"),1,0)</f>
        <v>1</v>
      </c>
      <c r="BD262" s="5">
        <f t="shared" si="282"/>
        <v>0</v>
      </c>
      <c r="BE262" s="5">
        <f t="shared" si="283"/>
        <v>0</v>
      </c>
      <c r="BF262" s="9" t="str">
        <f t="shared" si="284"/>
        <v>A forrás egyenlő a költséggel (I.ütem).</v>
      </c>
      <c r="BG262" s="5">
        <f t="shared" si="285"/>
        <v>1</v>
      </c>
      <c r="BH262" s="5">
        <f t="shared" si="286"/>
        <v>1</v>
      </c>
      <c r="BI262" s="5">
        <f t="shared" si="287"/>
        <v>0</v>
      </c>
      <c r="BJ262" s="5">
        <f t="shared" si="288"/>
        <v>1</v>
      </c>
      <c r="BK262" s="5">
        <f t="shared" ref="BK262" si="328">IF(AND($BJ262=1,$O262=$AQ262),1,IF(AND($BJ262=1,$O262&gt;$AQ262,AR262="igen"),1,0))</f>
        <v>1</v>
      </c>
      <c r="BL262" s="4" t="str">
        <f t="shared" si="290"/>
        <v>Nem hosszútávú a feladat.</v>
      </c>
      <c r="BM262" s="5">
        <f t="shared" si="291"/>
        <v>1</v>
      </c>
      <c r="BN262" s="5">
        <f t="shared" si="292"/>
        <v>0</v>
      </c>
      <c r="BO262" s="5">
        <f t="shared" si="293"/>
        <v>1</v>
      </c>
      <c r="BP262" s="5">
        <f t="shared" si="294"/>
        <v>0</v>
      </c>
      <c r="BQ262" s="5">
        <f t="shared" si="295"/>
        <v>1</v>
      </c>
      <c r="BR262" s="9" t="str">
        <f t="shared" si="296"/>
        <v>Nincs hosszútávú terv!</v>
      </c>
      <c r="BS262" s="5">
        <f t="shared" si="297"/>
        <v>1</v>
      </c>
      <c r="BT262" s="5">
        <f t="shared" si="298"/>
        <v>0</v>
      </c>
      <c r="BU262" s="5">
        <f t="shared" si="299"/>
        <v>1</v>
      </c>
      <c r="BV262" s="5">
        <f t="shared" si="300"/>
        <v>1</v>
      </c>
      <c r="BW262" s="5">
        <f t="shared" si="301"/>
        <v>1</v>
      </c>
      <c r="BX262" s="5">
        <f t="shared" si="302"/>
        <v>1</v>
      </c>
      <c r="BY262" s="5">
        <f t="shared" si="303"/>
        <v>1</v>
      </c>
      <c r="BZ262" s="5">
        <f t="shared" si="304"/>
        <v>1</v>
      </c>
      <c r="CA262" s="5">
        <f t="shared" si="305"/>
        <v>1</v>
      </c>
      <c r="CB262" s="5">
        <f t="shared" si="306"/>
        <v>1</v>
      </c>
      <c r="CC262" s="5">
        <f t="shared" si="307"/>
        <v>1</v>
      </c>
      <c r="CD262" s="5" t="str">
        <f t="shared" si="308"/>
        <v>?</v>
      </c>
      <c r="CE262" s="4" t="str">
        <f t="shared" ref="CE262" si="329">IF($BA262=0,$CD262,IF($BG262=0,"I. ütem forrása nincs kitöltve!",IF($BJ262=0,"II. ütem forrása nincs kitöltve!",IF($BD262=1,"Költségek üteme nem megfelelő (az időtartam és a költség üteme eltér)!",IF(AND(BH262=0,$BA262=1,$BJ262=1,$BD262=1),"Kötelező cellák kitöltve, de az I. ütem forrása hibás!",IF(AND(BJ262=0,$BA262=1,$BJ262=1,$BD262=1),"Kötelező cellák kitöltve, de a II. ütem forrása hibás!",IF(AND($BO262=1,$AZ262&lt;30),"Nullás a rövidtávú feladat és rövid (hiányzik) a hozzá tartozó indoklás!",IF(AND($BP262=1,$AZ262&lt;30),"Nullás a hosszútávú feladat és rövid (hiányzik) a hozzá tartozó indoklás!",IF(AND(BN262=1,C262="2011_RENDKÍVÜLI"),"II. ütemre nem tervezhet Rendkívüli feladatot!",IF(BH262=0,AD262,IF(BK262=0,AS262,IF(AND(BC262=1,$P262&gt;$N262),"EM rendelet 2. melléklet terhére elszámolt költség nem lehet nagyobb az I. ütemre tervezett tényleges költségnél!",IF($AC262&gt;$N262,"Többlet forrást jelölt meg az I. ütemnél! A forrás ne legyen több a költségnél.",IF($AQ262&gt;$O262,"Többlet forrást jelölt meg a II. ütemnél! A forrás ne legyen több a költségnél.","Kitöltés rendben!"))))))))))))))</f>
        <v>Kitöltés rendben!</v>
      </c>
      <c r="CF262" s="5">
        <f t="shared" ref="CF262" si="330">IF(A262="Kitöltés rendben!",1,0)</f>
        <v>1</v>
      </c>
      <c r="CG262" s="5">
        <f t="shared" si="311"/>
        <v>1</v>
      </c>
      <c r="CH262" s="5">
        <f t="shared" si="312"/>
        <v>0</v>
      </c>
    </row>
    <row r="263" spans="1:86" s="2" customFormat="1" ht="60" hidden="1" x14ac:dyDescent="0.25">
      <c r="A263" s="1" t="str">
        <f t="shared" si="272"/>
        <v>Kitöltés rendben!</v>
      </c>
      <c r="B263" s="184">
        <v>2</v>
      </c>
      <c r="C263" s="183" t="s">
        <v>97</v>
      </c>
      <c r="D263" s="185" t="s">
        <v>470</v>
      </c>
      <c r="E263" s="185" t="s">
        <v>413</v>
      </c>
      <c r="F263" s="186" t="str">
        <f>VLOOKUP($G263,Összesítő!$B:$F,2,FALSE)</f>
        <v>21-20349-1-002-00-02</v>
      </c>
      <c r="G263" s="183" t="s">
        <v>314</v>
      </c>
      <c r="H263" s="186" t="str">
        <f>AY263&amp;"_"&amp;AW263&amp;"_FIV_"&amp;LEFT(Előlap!$B$6,4)</f>
        <v>4216_260_FIV_2026</v>
      </c>
      <c r="I263" s="186" t="str">
        <f>VLOOKUP($G263,Összesítő!$B:$F,5,FALSE)</f>
        <v>Bögöte, Vashosszúfalu</v>
      </c>
      <c r="J263" s="186" t="str">
        <f>VLOOKUP($G263,Összesítő!$B:$F,4,FALSE)</f>
        <v>Bögöte Község Önkormányzata, Vashosszúfalu Község Önkormányzata</v>
      </c>
      <c r="K263" s="7">
        <f t="shared" si="273"/>
        <v>60000</v>
      </c>
      <c r="L263" s="184">
        <v>2028</v>
      </c>
      <c r="M263" s="184">
        <v>2036</v>
      </c>
      <c r="N263" s="13">
        <v>0</v>
      </c>
      <c r="O263" s="8">
        <v>60000</v>
      </c>
      <c r="P263" s="8">
        <v>0</v>
      </c>
      <c r="R263" s="8">
        <v>0</v>
      </c>
      <c r="S263" s="8">
        <v>0</v>
      </c>
      <c r="T263" s="8">
        <v>0</v>
      </c>
      <c r="U263" s="8">
        <v>0</v>
      </c>
      <c r="V263" s="8">
        <v>0</v>
      </c>
      <c r="W263" s="8">
        <v>0</v>
      </c>
      <c r="X263" s="8">
        <v>0</v>
      </c>
      <c r="Y263" s="8">
        <v>0</v>
      </c>
      <c r="Z263" s="8">
        <v>0</v>
      </c>
      <c r="AA263" s="8">
        <v>0</v>
      </c>
      <c r="AB263" s="8">
        <v>0</v>
      </c>
      <c r="AC263" s="7">
        <f t="shared" si="274"/>
        <v>0</v>
      </c>
      <c r="AD263" s="3" t="str">
        <f t="shared" si="275"/>
        <v>Nem rövidtávú a feladat.</v>
      </c>
      <c r="AF263" s="8">
        <v>4200</v>
      </c>
      <c r="AG263" s="8">
        <v>0</v>
      </c>
      <c r="AH263" s="8">
        <v>0</v>
      </c>
      <c r="AI263" s="8">
        <v>0</v>
      </c>
      <c r="AJ263" s="8">
        <v>0</v>
      </c>
      <c r="AK263" s="8">
        <v>0</v>
      </c>
      <c r="AL263" s="8">
        <v>0</v>
      </c>
      <c r="AM263" s="8">
        <v>0</v>
      </c>
      <c r="AN263" s="8">
        <v>0</v>
      </c>
      <c r="AO263" s="8">
        <v>0</v>
      </c>
      <c r="AP263" s="8">
        <v>0</v>
      </c>
      <c r="AQ263" s="7">
        <f t="shared" si="276"/>
        <v>4200</v>
      </c>
      <c r="AR263" s="183" t="s">
        <v>415</v>
      </c>
      <c r="AS263" s="3" t="str">
        <f t="shared" si="277"/>
        <v>Forráshiányos a feladat!</v>
      </c>
      <c r="AU263" s="185"/>
      <c r="AV263" s="185" t="s">
        <v>133</v>
      </c>
      <c r="AW263" s="186">
        <f>COUNTA($G$3:G263)</f>
        <v>260</v>
      </c>
      <c r="AY263" s="9">
        <f>VLOOKUP($G263,Összesítő!$B:$F,3,FALSE)</f>
        <v>4216</v>
      </c>
      <c r="AZ263" s="9">
        <f t="shared" si="278"/>
        <v>0</v>
      </c>
      <c r="BA263" s="5">
        <f t="shared" si="279"/>
        <v>1</v>
      </c>
      <c r="BB263" s="5" t="str">
        <f t="shared" si="280"/>
        <v>H</v>
      </c>
      <c r="BC263" s="5">
        <f t="shared" si="281"/>
        <v>0</v>
      </c>
      <c r="BD263" s="5">
        <f t="shared" si="282"/>
        <v>0</v>
      </c>
      <c r="BE263" s="5">
        <f t="shared" si="283"/>
        <v>0</v>
      </c>
      <c r="BF263" s="9" t="str">
        <f t="shared" si="284"/>
        <v>Nem rövidtávú a feladat.</v>
      </c>
      <c r="BG263" s="5">
        <f t="shared" si="285"/>
        <v>1</v>
      </c>
      <c r="BH263" s="5">
        <f t="shared" si="286"/>
        <v>1</v>
      </c>
      <c r="BI263" s="5">
        <f t="shared" si="287"/>
        <v>1</v>
      </c>
      <c r="BJ263" s="5">
        <f t="shared" si="288"/>
        <v>1</v>
      </c>
      <c r="BK263" s="5">
        <f t="shared" si="289"/>
        <v>1</v>
      </c>
      <c r="BL263" s="4" t="str">
        <f t="shared" si="290"/>
        <v>Forráshiányos a feladat!</v>
      </c>
      <c r="BM263" s="5">
        <f t="shared" si="291"/>
        <v>0</v>
      </c>
      <c r="BN263" s="5">
        <f t="shared" si="292"/>
        <v>1</v>
      </c>
      <c r="BO263" s="5">
        <f t="shared" si="293"/>
        <v>0</v>
      </c>
      <c r="BP263" s="5">
        <f t="shared" si="294"/>
        <v>0</v>
      </c>
      <c r="BQ263" s="5">
        <f t="shared" si="295"/>
        <v>0</v>
      </c>
      <c r="BR263" s="9">
        <f t="shared" si="296"/>
        <v>0</v>
      </c>
      <c r="BS263" s="5">
        <f t="shared" si="297"/>
        <v>0</v>
      </c>
      <c r="BT263" s="5">
        <f t="shared" si="298"/>
        <v>0</v>
      </c>
      <c r="BU263" s="5">
        <f t="shared" si="299"/>
        <v>1</v>
      </c>
      <c r="BV263" s="5">
        <f t="shared" si="300"/>
        <v>1</v>
      </c>
      <c r="BW263" s="5">
        <f t="shared" si="301"/>
        <v>1</v>
      </c>
      <c r="BX263" s="5">
        <f t="shared" si="302"/>
        <v>1</v>
      </c>
      <c r="BY263" s="5">
        <f t="shared" si="303"/>
        <v>1</v>
      </c>
      <c r="BZ263" s="5">
        <f t="shared" si="304"/>
        <v>1</v>
      </c>
      <c r="CA263" s="5">
        <f t="shared" si="305"/>
        <v>1</v>
      </c>
      <c r="CB263" s="5">
        <f t="shared" si="306"/>
        <v>1</v>
      </c>
      <c r="CC263" s="5">
        <f t="shared" si="307"/>
        <v>1</v>
      </c>
      <c r="CD263" s="5" t="str">
        <f t="shared" si="308"/>
        <v>?</v>
      </c>
      <c r="CE263" s="4" t="str">
        <f t="shared" si="309"/>
        <v>Kitöltés rendben!</v>
      </c>
      <c r="CF263" s="5">
        <f t="shared" si="310"/>
        <v>1</v>
      </c>
      <c r="CG263" s="5">
        <f t="shared" si="311"/>
        <v>0</v>
      </c>
      <c r="CH263" s="5">
        <f t="shared" si="312"/>
        <v>1</v>
      </c>
    </row>
    <row r="264" spans="1:86" s="2" customFormat="1" ht="60" hidden="1" x14ac:dyDescent="0.25">
      <c r="A264" s="1" t="str">
        <f t="shared" si="272"/>
        <v>Kitöltés rendben!</v>
      </c>
      <c r="B264" s="184">
        <v>2</v>
      </c>
      <c r="C264" s="183" t="s">
        <v>37</v>
      </c>
      <c r="D264" s="185" t="s">
        <v>442</v>
      </c>
      <c r="E264" s="185" t="s">
        <v>413</v>
      </c>
      <c r="F264" s="186" t="str">
        <f>VLOOKUP($G264,Összesítő!$B:$F,2,FALSE)</f>
        <v>21-20349-1-002-00-02</v>
      </c>
      <c r="G264" s="183" t="s">
        <v>314</v>
      </c>
      <c r="H264" s="186" t="str">
        <f>AY264&amp;"_"&amp;AW264&amp;"_FIV_"&amp;LEFT(Előlap!$B$6,4)</f>
        <v>4216_261_FIV_2026</v>
      </c>
      <c r="I264" s="186" t="str">
        <f>VLOOKUP($G264,Összesítő!$B:$F,5,FALSE)</f>
        <v>Bögöte, Vashosszúfalu</v>
      </c>
      <c r="J264" s="186" t="str">
        <f>VLOOKUP($G264,Összesítő!$B:$F,4,FALSE)</f>
        <v>Bögöte Község Önkormányzata, Vashosszúfalu Község Önkormányzata</v>
      </c>
      <c r="K264" s="7">
        <f t="shared" si="273"/>
        <v>15000</v>
      </c>
      <c r="L264" s="184">
        <v>2028</v>
      </c>
      <c r="M264" s="184">
        <v>2036</v>
      </c>
      <c r="N264" s="13">
        <v>0</v>
      </c>
      <c r="O264" s="8">
        <v>15000</v>
      </c>
      <c r="P264" s="8">
        <v>0</v>
      </c>
      <c r="R264" s="8">
        <v>0</v>
      </c>
      <c r="S264" s="8">
        <v>0</v>
      </c>
      <c r="T264" s="8">
        <v>0</v>
      </c>
      <c r="U264" s="8">
        <v>0</v>
      </c>
      <c r="V264" s="8">
        <v>0</v>
      </c>
      <c r="W264" s="8">
        <v>0</v>
      </c>
      <c r="X264" s="8">
        <v>0</v>
      </c>
      <c r="Y264" s="8">
        <v>0</v>
      </c>
      <c r="Z264" s="8">
        <v>0</v>
      </c>
      <c r="AA264" s="8">
        <v>0</v>
      </c>
      <c r="AB264" s="8">
        <v>0</v>
      </c>
      <c r="AC264" s="7">
        <f t="shared" si="274"/>
        <v>0</v>
      </c>
      <c r="AD264" s="3" t="str">
        <f t="shared" si="275"/>
        <v>Nem rövidtávú a feladat.</v>
      </c>
      <c r="AF264" s="8">
        <v>1090</v>
      </c>
      <c r="AG264" s="8">
        <v>0</v>
      </c>
      <c r="AH264" s="8">
        <v>0</v>
      </c>
      <c r="AI264" s="8">
        <v>0</v>
      </c>
      <c r="AJ264" s="8">
        <v>0</v>
      </c>
      <c r="AK264" s="8">
        <v>0</v>
      </c>
      <c r="AL264" s="8">
        <v>0</v>
      </c>
      <c r="AM264" s="8">
        <v>0</v>
      </c>
      <c r="AN264" s="8">
        <v>0</v>
      </c>
      <c r="AO264" s="8">
        <v>0</v>
      </c>
      <c r="AP264" s="8">
        <v>0</v>
      </c>
      <c r="AQ264" s="7">
        <f t="shared" si="276"/>
        <v>1090</v>
      </c>
      <c r="AR264" s="183" t="s">
        <v>415</v>
      </c>
      <c r="AS264" s="3" t="str">
        <f t="shared" si="277"/>
        <v>Forráshiányos a feladat!</v>
      </c>
      <c r="AU264" s="185"/>
      <c r="AV264" s="185" t="s">
        <v>133</v>
      </c>
      <c r="AW264" s="186">
        <f>COUNTA($G$3:G264)</f>
        <v>261</v>
      </c>
      <c r="AY264" s="9">
        <f>VLOOKUP($G264,Összesítő!$B:$F,3,FALSE)</f>
        <v>4216</v>
      </c>
      <c r="AZ264" s="9">
        <f t="shared" si="278"/>
        <v>0</v>
      </c>
      <c r="BA264" s="5">
        <f t="shared" si="279"/>
        <v>1</v>
      </c>
      <c r="BB264" s="5" t="str">
        <f t="shared" si="280"/>
        <v>H</v>
      </c>
      <c r="BC264" s="5">
        <f t="shared" si="281"/>
        <v>0</v>
      </c>
      <c r="BD264" s="5">
        <f t="shared" si="282"/>
        <v>0</v>
      </c>
      <c r="BE264" s="5">
        <f t="shared" si="283"/>
        <v>0</v>
      </c>
      <c r="BF264" s="9" t="str">
        <f t="shared" si="284"/>
        <v>Nem rövidtávú a feladat.</v>
      </c>
      <c r="BG264" s="5">
        <f t="shared" si="285"/>
        <v>1</v>
      </c>
      <c r="BH264" s="5">
        <f t="shared" si="286"/>
        <v>1</v>
      </c>
      <c r="BI264" s="5">
        <f t="shared" si="287"/>
        <v>1</v>
      </c>
      <c r="BJ264" s="5">
        <f t="shared" si="288"/>
        <v>1</v>
      </c>
      <c r="BK264" s="5">
        <f t="shared" si="289"/>
        <v>1</v>
      </c>
      <c r="BL264" s="4" t="str">
        <f t="shared" si="290"/>
        <v>Forráshiányos a feladat!</v>
      </c>
      <c r="BM264" s="5">
        <f t="shared" si="291"/>
        <v>0</v>
      </c>
      <c r="BN264" s="5">
        <f t="shared" si="292"/>
        <v>1</v>
      </c>
      <c r="BO264" s="5">
        <f t="shared" si="293"/>
        <v>0</v>
      </c>
      <c r="BP264" s="5">
        <f t="shared" si="294"/>
        <v>0</v>
      </c>
      <c r="BQ264" s="5">
        <f t="shared" si="295"/>
        <v>0</v>
      </c>
      <c r="BR264" s="9">
        <f t="shared" si="296"/>
        <v>0</v>
      </c>
      <c r="BS264" s="5">
        <f t="shared" si="297"/>
        <v>0</v>
      </c>
      <c r="BT264" s="5">
        <f t="shared" si="298"/>
        <v>0</v>
      </c>
      <c r="BU264" s="5">
        <f t="shared" si="299"/>
        <v>1</v>
      </c>
      <c r="BV264" s="5">
        <f t="shared" si="300"/>
        <v>1</v>
      </c>
      <c r="BW264" s="5">
        <f t="shared" si="301"/>
        <v>1</v>
      </c>
      <c r="BX264" s="5">
        <f t="shared" si="302"/>
        <v>1</v>
      </c>
      <c r="BY264" s="5">
        <f t="shared" si="303"/>
        <v>1</v>
      </c>
      <c r="BZ264" s="5">
        <f t="shared" si="304"/>
        <v>1</v>
      </c>
      <c r="CA264" s="5">
        <f t="shared" si="305"/>
        <v>1</v>
      </c>
      <c r="CB264" s="5">
        <f t="shared" si="306"/>
        <v>1</v>
      </c>
      <c r="CC264" s="5">
        <f t="shared" si="307"/>
        <v>1</v>
      </c>
      <c r="CD264" s="5" t="str">
        <f t="shared" si="308"/>
        <v>?</v>
      </c>
      <c r="CE264" s="4" t="str">
        <f t="shared" si="309"/>
        <v>Kitöltés rendben!</v>
      </c>
      <c r="CF264" s="5">
        <f t="shared" si="310"/>
        <v>1</v>
      </c>
      <c r="CG264" s="5">
        <f t="shared" si="311"/>
        <v>0</v>
      </c>
      <c r="CH264" s="5">
        <f t="shared" si="312"/>
        <v>1</v>
      </c>
    </row>
    <row r="265" spans="1:86" s="2" customFormat="1" ht="60" hidden="1" x14ac:dyDescent="0.25">
      <c r="A265" s="1" t="str">
        <f t="shared" si="272"/>
        <v>Kitöltés rendben!</v>
      </c>
      <c r="B265" s="184">
        <v>2</v>
      </c>
      <c r="C265" s="183" t="s">
        <v>75</v>
      </c>
      <c r="D265" s="185" t="s">
        <v>452</v>
      </c>
      <c r="E265" s="185" t="s">
        <v>413</v>
      </c>
      <c r="F265" s="186" t="str">
        <f>VLOOKUP($G265,Összesítő!$B:$F,2,FALSE)</f>
        <v>21-20349-1-002-00-02</v>
      </c>
      <c r="G265" s="183" t="s">
        <v>314</v>
      </c>
      <c r="H265" s="186" t="str">
        <f>AY265&amp;"_"&amp;AW265&amp;"_FIV_"&amp;LEFT(Előlap!$B$6,4)</f>
        <v>4216_262_FIV_2026</v>
      </c>
      <c r="I265" s="186" t="str">
        <f>VLOOKUP($G265,Összesítő!$B:$F,5,FALSE)</f>
        <v>Bögöte, Vashosszúfalu</v>
      </c>
      <c r="J265" s="186" t="str">
        <f>VLOOKUP($G265,Összesítő!$B:$F,4,FALSE)</f>
        <v>Bögöte Község Önkormányzata, Vashosszúfalu Község Önkormányzata</v>
      </c>
      <c r="K265" s="7">
        <f t="shared" si="273"/>
        <v>50000</v>
      </c>
      <c r="L265" s="184">
        <v>2028</v>
      </c>
      <c r="M265" s="184">
        <v>2036</v>
      </c>
      <c r="N265" s="13">
        <v>0</v>
      </c>
      <c r="O265" s="8">
        <v>50000</v>
      </c>
      <c r="P265" s="8">
        <v>0</v>
      </c>
      <c r="R265" s="8">
        <v>0</v>
      </c>
      <c r="S265" s="8">
        <v>0</v>
      </c>
      <c r="T265" s="8">
        <v>0</v>
      </c>
      <c r="U265" s="8">
        <v>0</v>
      </c>
      <c r="V265" s="8">
        <v>0</v>
      </c>
      <c r="W265" s="8">
        <v>0</v>
      </c>
      <c r="X265" s="8">
        <v>0</v>
      </c>
      <c r="Y265" s="8">
        <v>0</v>
      </c>
      <c r="Z265" s="8">
        <v>0</v>
      </c>
      <c r="AA265" s="8">
        <v>0</v>
      </c>
      <c r="AB265" s="8">
        <v>0</v>
      </c>
      <c r="AC265" s="7">
        <f t="shared" si="274"/>
        <v>0</v>
      </c>
      <c r="AD265" s="3" t="str">
        <f t="shared" si="275"/>
        <v>Nem rövidtávú a feladat.</v>
      </c>
      <c r="AF265" s="8">
        <v>3430</v>
      </c>
      <c r="AG265" s="8">
        <v>0</v>
      </c>
      <c r="AH265" s="8">
        <v>0</v>
      </c>
      <c r="AI265" s="8">
        <v>0</v>
      </c>
      <c r="AJ265" s="8">
        <v>0</v>
      </c>
      <c r="AK265" s="8">
        <v>0</v>
      </c>
      <c r="AL265" s="8">
        <v>0</v>
      </c>
      <c r="AM265" s="8">
        <v>0</v>
      </c>
      <c r="AN265" s="8">
        <v>0</v>
      </c>
      <c r="AO265" s="8">
        <v>0</v>
      </c>
      <c r="AP265" s="8">
        <v>0</v>
      </c>
      <c r="AQ265" s="7">
        <f t="shared" si="276"/>
        <v>3430</v>
      </c>
      <c r="AR265" s="183" t="s">
        <v>415</v>
      </c>
      <c r="AS265" s="3" t="str">
        <f t="shared" si="277"/>
        <v>Forráshiányos a feladat!</v>
      </c>
      <c r="AU265" s="185"/>
      <c r="AV265" s="185" t="s">
        <v>133</v>
      </c>
      <c r="AW265" s="186">
        <f>COUNTA($G$3:G265)</f>
        <v>262</v>
      </c>
      <c r="AY265" s="9">
        <f>VLOOKUP($G265,Összesítő!$B:$F,3,FALSE)</f>
        <v>4216</v>
      </c>
      <c r="AZ265" s="9">
        <f t="shared" si="278"/>
        <v>0</v>
      </c>
      <c r="BA265" s="5">
        <f t="shared" si="279"/>
        <v>1</v>
      </c>
      <c r="BB265" s="5" t="str">
        <f t="shared" si="280"/>
        <v>H</v>
      </c>
      <c r="BC265" s="5">
        <f t="shared" si="281"/>
        <v>0</v>
      </c>
      <c r="BD265" s="5">
        <f t="shared" si="282"/>
        <v>0</v>
      </c>
      <c r="BE265" s="5">
        <f t="shared" si="283"/>
        <v>0</v>
      </c>
      <c r="BF265" s="9" t="str">
        <f t="shared" si="284"/>
        <v>Nem rövidtávú a feladat.</v>
      </c>
      <c r="BG265" s="5">
        <f t="shared" si="285"/>
        <v>1</v>
      </c>
      <c r="BH265" s="5">
        <f t="shared" si="286"/>
        <v>1</v>
      </c>
      <c r="BI265" s="5">
        <f t="shared" si="287"/>
        <v>1</v>
      </c>
      <c r="BJ265" s="5">
        <f t="shared" si="288"/>
        <v>1</v>
      </c>
      <c r="BK265" s="5">
        <f t="shared" si="289"/>
        <v>1</v>
      </c>
      <c r="BL265" s="4" t="str">
        <f t="shared" si="290"/>
        <v>Forráshiányos a feladat!</v>
      </c>
      <c r="BM265" s="5">
        <f t="shared" si="291"/>
        <v>0</v>
      </c>
      <c r="BN265" s="5">
        <f t="shared" si="292"/>
        <v>1</v>
      </c>
      <c r="BO265" s="5">
        <f t="shared" si="293"/>
        <v>0</v>
      </c>
      <c r="BP265" s="5">
        <f t="shared" si="294"/>
        <v>0</v>
      </c>
      <c r="BQ265" s="5">
        <f t="shared" si="295"/>
        <v>0</v>
      </c>
      <c r="BR265" s="9">
        <f t="shared" si="296"/>
        <v>0</v>
      </c>
      <c r="BS265" s="5">
        <f t="shared" si="297"/>
        <v>0</v>
      </c>
      <c r="BT265" s="5">
        <f t="shared" si="298"/>
        <v>0</v>
      </c>
      <c r="BU265" s="5">
        <f t="shared" si="299"/>
        <v>1</v>
      </c>
      <c r="BV265" s="5">
        <f t="shared" si="300"/>
        <v>1</v>
      </c>
      <c r="BW265" s="5">
        <f t="shared" si="301"/>
        <v>1</v>
      </c>
      <c r="BX265" s="5">
        <f t="shared" si="302"/>
        <v>1</v>
      </c>
      <c r="BY265" s="5">
        <f t="shared" si="303"/>
        <v>1</v>
      </c>
      <c r="BZ265" s="5">
        <f t="shared" si="304"/>
        <v>1</v>
      </c>
      <c r="CA265" s="5">
        <f t="shared" si="305"/>
        <v>1</v>
      </c>
      <c r="CB265" s="5">
        <f t="shared" si="306"/>
        <v>1</v>
      </c>
      <c r="CC265" s="5">
        <f t="shared" si="307"/>
        <v>1</v>
      </c>
      <c r="CD265" s="5" t="str">
        <f t="shared" si="308"/>
        <v>?</v>
      </c>
      <c r="CE265" s="4" t="str">
        <f t="shared" si="309"/>
        <v>Kitöltés rendben!</v>
      </c>
      <c r="CF265" s="5">
        <f t="shared" si="310"/>
        <v>1</v>
      </c>
      <c r="CG265" s="5">
        <f t="shared" si="311"/>
        <v>0</v>
      </c>
      <c r="CH265" s="5">
        <f t="shared" si="312"/>
        <v>1</v>
      </c>
    </row>
    <row r="266" spans="1:86" s="2" customFormat="1" ht="60" hidden="1" x14ac:dyDescent="0.25">
      <c r="A266" s="1" t="str">
        <f t="shared" si="272"/>
        <v>Kitöltés rendben!</v>
      </c>
      <c r="B266" s="184">
        <v>2</v>
      </c>
      <c r="C266" s="183" t="s">
        <v>438</v>
      </c>
      <c r="D266" s="185" t="s">
        <v>435</v>
      </c>
      <c r="E266" s="185" t="s">
        <v>413</v>
      </c>
      <c r="F266" s="186" t="str">
        <f>VLOOKUP($G266,Összesítő!$B:$F,2,FALSE)</f>
        <v>21-20349-1-002-00-02</v>
      </c>
      <c r="G266" s="183" t="s">
        <v>314</v>
      </c>
      <c r="H266" s="186" t="str">
        <f>AY266&amp;"_"&amp;AW266&amp;"_FIV_"&amp;LEFT(Előlap!$B$6,4)</f>
        <v>4216_263_FIV_2026</v>
      </c>
      <c r="I266" s="186" t="str">
        <f>VLOOKUP($G266,Összesítő!$B:$F,5,FALSE)</f>
        <v>Bögöte, Vashosszúfalu</v>
      </c>
      <c r="J266" s="186" t="str">
        <f>VLOOKUP($G266,Összesítő!$B:$F,4,FALSE)</f>
        <v>Bögöte Község Önkormányzata, Vashosszúfalu Község Önkormányzata</v>
      </c>
      <c r="K266" s="7">
        <f t="shared" si="273"/>
        <v>965</v>
      </c>
      <c r="L266" s="184">
        <v>2027</v>
      </c>
      <c r="M266" s="184">
        <v>2027</v>
      </c>
      <c r="N266" s="13">
        <v>965</v>
      </c>
      <c r="O266" s="8">
        <v>0</v>
      </c>
      <c r="P266" s="8">
        <v>0</v>
      </c>
      <c r="R266" s="8">
        <v>965</v>
      </c>
      <c r="S266" s="8">
        <v>0</v>
      </c>
      <c r="T266" s="8">
        <v>0</v>
      </c>
      <c r="U266" s="8">
        <v>0</v>
      </c>
      <c r="V266" s="8">
        <v>0</v>
      </c>
      <c r="W266" s="8">
        <v>0</v>
      </c>
      <c r="X266" s="8">
        <v>0</v>
      </c>
      <c r="Y266" s="8">
        <v>0</v>
      </c>
      <c r="Z266" s="8">
        <v>0</v>
      </c>
      <c r="AA266" s="8">
        <v>0</v>
      </c>
      <c r="AB266" s="8">
        <v>0</v>
      </c>
      <c r="AC266" s="7">
        <f t="shared" si="274"/>
        <v>965</v>
      </c>
      <c r="AD266" s="3" t="str">
        <f t="shared" si="275"/>
        <v>A forrás egyenlő a költséggel (I.ütem).</v>
      </c>
      <c r="AF266" s="8">
        <v>0</v>
      </c>
      <c r="AG266" s="8">
        <v>0</v>
      </c>
      <c r="AH266" s="8">
        <v>0</v>
      </c>
      <c r="AI266" s="8">
        <v>0</v>
      </c>
      <c r="AJ266" s="8">
        <v>0</v>
      </c>
      <c r="AK266" s="8">
        <v>0</v>
      </c>
      <c r="AL266" s="8">
        <v>0</v>
      </c>
      <c r="AM266" s="8">
        <v>0</v>
      </c>
      <c r="AN266" s="8">
        <v>0</v>
      </c>
      <c r="AO266" s="8">
        <v>0</v>
      </c>
      <c r="AP266" s="8">
        <v>0</v>
      </c>
      <c r="AQ266" s="7">
        <f t="shared" si="276"/>
        <v>0</v>
      </c>
      <c r="AR266" s="183" t="s">
        <v>415</v>
      </c>
      <c r="AS266" s="3" t="str">
        <f t="shared" si="277"/>
        <v>Nem hosszútávú a feladat.</v>
      </c>
      <c r="AU266" s="185"/>
      <c r="AV266" s="185" t="s">
        <v>133</v>
      </c>
      <c r="AW266" s="186">
        <f>COUNTA($G$3:G266)</f>
        <v>263</v>
      </c>
      <c r="AY266" s="9">
        <f>VLOOKUP($G266,Összesítő!$B:$F,3,FALSE)</f>
        <v>4216</v>
      </c>
      <c r="AZ266" s="9">
        <f t="shared" si="278"/>
        <v>0</v>
      </c>
      <c r="BA266" s="5">
        <f t="shared" si="279"/>
        <v>1</v>
      </c>
      <c r="BB266" s="5" t="str">
        <f t="shared" si="280"/>
        <v>R</v>
      </c>
      <c r="BC266" s="5">
        <f t="shared" si="281"/>
        <v>1</v>
      </c>
      <c r="BD266" s="5">
        <f t="shared" si="282"/>
        <v>0</v>
      </c>
      <c r="BE266" s="5">
        <f t="shared" si="283"/>
        <v>0</v>
      </c>
      <c r="BF266" s="9" t="str">
        <f t="shared" si="284"/>
        <v>A forrás egyenlő a költséggel (I.ütem).</v>
      </c>
      <c r="BG266" s="5">
        <f t="shared" si="285"/>
        <v>1</v>
      </c>
      <c r="BH266" s="5">
        <f t="shared" si="286"/>
        <v>1</v>
      </c>
      <c r="BI266" s="5">
        <f t="shared" si="287"/>
        <v>0</v>
      </c>
      <c r="BJ266" s="5">
        <f t="shared" si="288"/>
        <v>1</v>
      </c>
      <c r="BK266" s="5">
        <f t="shared" si="289"/>
        <v>1</v>
      </c>
      <c r="BL266" s="4" t="str">
        <f t="shared" si="290"/>
        <v>Nem hosszútávú a feladat.</v>
      </c>
      <c r="BM266" s="5">
        <f t="shared" si="291"/>
        <v>1</v>
      </c>
      <c r="BN266" s="5">
        <f t="shared" si="292"/>
        <v>0</v>
      </c>
      <c r="BO266" s="5">
        <f t="shared" si="293"/>
        <v>0</v>
      </c>
      <c r="BP266" s="5">
        <f t="shared" si="294"/>
        <v>0</v>
      </c>
      <c r="BQ266" s="5">
        <f t="shared" si="295"/>
        <v>0</v>
      </c>
      <c r="BR266" s="9" t="str">
        <f t="shared" si="296"/>
        <v>Nincs hosszútávú terv!</v>
      </c>
      <c r="BS266" s="5">
        <f t="shared" si="297"/>
        <v>0</v>
      </c>
      <c r="BT266" s="5">
        <f t="shared" si="298"/>
        <v>0</v>
      </c>
      <c r="BU266" s="5">
        <f t="shared" si="299"/>
        <v>1</v>
      </c>
      <c r="BV266" s="5">
        <f t="shared" si="300"/>
        <v>1</v>
      </c>
      <c r="BW266" s="5">
        <f t="shared" si="301"/>
        <v>1</v>
      </c>
      <c r="BX266" s="5">
        <f t="shared" si="302"/>
        <v>1</v>
      </c>
      <c r="BY266" s="5">
        <f t="shared" si="303"/>
        <v>1</v>
      </c>
      <c r="BZ266" s="5">
        <f t="shared" si="304"/>
        <v>1</v>
      </c>
      <c r="CA266" s="5">
        <f t="shared" si="305"/>
        <v>1</v>
      </c>
      <c r="CB266" s="5">
        <f t="shared" si="306"/>
        <v>1</v>
      </c>
      <c r="CC266" s="5">
        <f t="shared" si="307"/>
        <v>1</v>
      </c>
      <c r="CD266" s="5" t="str">
        <f t="shared" si="308"/>
        <v>?</v>
      </c>
      <c r="CE266" s="4" t="str">
        <f t="shared" si="309"/>
        <v>Kitöltés rendben!</v>
      </c>
      <c r="CF266" s="5">
        <f t="shared" si="310"/>
        <v>1</v>
      </c>
      <c r="CG266" s="5">
        <f t="shared" si="311"/>
        <v>1</v>
      </c>
      <c r="CH266" s="5">
        <f t="shared" si="312"/>
        <v>0</v>
      </c>
    </row>
    <row r="267" spans="1:86" s="2" customFormat="1" ht="60" hidden="1" x14ac:dyDescent="0.25">
      <c r="A267" s="1" t="str">
        <f t="shared" ref="A267" si="331">IF($G267="","Nincs VKR kiválasztva!",CE267)</f>
        <v>Kitöltés rendben!</v>
      </c>
      <c r="B267" s="207">
        <v>2</v>
      </c>
      <c r="C267" s="206" t="s">
        <v>112</v>
      </c>
      <c r="D267" s="208" t="s">
        <v>456</v>
      </c>
      <c r="E267" s="208" t="s">
        <v>413</v>
      </c>
      <c r="F267" s="209" t="str">
        <f>VLOOKUP($G267,Összesítő!$B:$F,2,FALSE)</f>
        <v>21-20349-1-002-00-02</v>
      </c>
      <c r="G267" s="206" t="s">
        <v>314</v>
      </c>
      <c r="H267" s="209" t="str">
        <f>AY267&amp;"_"&amp;AW267&amp;"_FIV_"&amp;LEFT(Előlap!$B$6,4)</f>
        <v>4216_264_FIV_2026</v>
      </c>
      <c r="I267" s="209" t="str">
        <f>VLOOKUP($G267,Összesítő!$B:$F,5,FALSE)</f>
        <v>Bögöte, Vashosszúfalu</v>
      </c>
      <c r="J267" s="209" t="str">
        <f>VLOOKUP($G267,Összesítő!$B:$F,4,FALSE)</f>
        <v>Bögöte Község Önkormányzata, Vashosszúfalu Község Önkormányzata</v>
      </c>
      <c r="K267" s="7">
        <f t="shared" ref="K267" si="332">N267+O267</f>
        <v>0</v>
      </c>
      <c r="L267" s="207">
        <v>2027</v>
      </c>
      <c r="M267" s="207">
        <v>2027</v>
      </c>
      <c r="N267" s="13">
        <v>0</v>
      </c>
      <c r="O267" s="8">
        <v>0</v>
      </c>
      <c r="P267" s="8">
        <v>0</v>
      </c>
      <c r="R267" s="8">
        <v>0</v>
      </c>
      <c r="S267" s="8">
        <v>0</v>
      </c>
      <c r="T267" s="8">
        <v>0</v>
      </c>
      <c r="U267" s="8">
        <v>0</v>
      </c>
      <c r="V267" s="8">
        <v>0</v>
      </c>
      <c r="W267" s="8">
        <v>0</v>
      </c>
      <c r="X267" s="8">
        <v>0</v>
      </c>
      <c r="Y267" s="8">
        <v>0</v>
      </c>
      <c r="Z267" s="8">
        <v>0</v>
      </c>
      <c r="AA267" s="8">
        <v>0</v>
      </c>
      <c r="AB267" s="8">
        <v>0</v>
      </c>
      <c r="AC267" s="7">
        <f t="shared" ref="AC267" si="333">SUM(R267:AB267)</f>
        <v>0</v>
      </c>
      <c r="AD267" s="3" t="str">
        <f t="shared" ref="AD267" si="334">IF($G267="","Nincs VKR kiválasztva!",IF(BA267=0,"Hiányos kitöltés!",BF267))</f>
        <v>A forrás egyenlő a költséggel (I.ütem).</v>
      </c>
      <c r="AF267" s="8">
        <v>0</v>
      </c>
      <c r="AG267" s="8">
        <v>0</v>
      </c>
      <c r="AH267" s="8">
        <v>0</v>
      </c>
      <c r="AI267" s="8">
        <v>0</v>
      </c>
      <c r="AJ267" s="8">
        <v>0</v>
      </c>
      <c r="AK267" s="8">
        <v>0</v>
      </c>
      <c r="AL267" s="8">
        <v>0</v>
      </c>
      <c r="AM267" s="8">
        <v>0</v>
      </c>
      <c r="AN267" s="8">
        <v>0</v>
      </c>
      <c r="AO267" s="8">
        <v>0</v>
      </c>
      <c r="AP267" s="8">
        <v>0</v>
      </c>
      <c r="AQ267" s="7">
        <f t="shared" ref="AQ267" si="335">SUM(AF267:AP267)</f>
        <v>0</v>
      </c>
      <c r="AR267" s="206" t="s">
        <v>415</v>
      </c>
      <c r="AS267" s="3" t="str">
        <f t="shared" si="277"/>
        <v>Nem hosszútávú a feladat.</v>
      </c>
      <c r="AU267" s="208" t="s">
        <v>478</v>
      </c>
      <c r="AV267" s="208" t="s">
        <v>133</v>
      </c>
      <c r="AW267" s="209">
        <f>COUNTA($G$3:G267)</f>
        <v>264</v>
      </c>
      <c r="AY267" s="9">
        <f>VLOOKUP($G267,Összesítő!$B:$F,3,FALSE)</f>
        <v>4216</v>
      </c>
      <c r="AZ267" s="9">
        <f t="shared" si="278"/>
        <v>39</v>
      </c>
      <c r="BA267" s="5">
        <f t="shared" si="279"/>
        <v>1</v>
      </c>
      <c r="BB267" s="5" t="str">
        <f t="shared" si="280"/>
        <v>R</v>
      </c>
      <c r="BC267" s="5">
        <f t="shared" ref="BC267" si="336">IF(OR(BB267="R",BB267="RH"),1,0)</f>
        <v>1</v>
      </c>
      <c r="BD267" s="5">
        <f t="shared" si="282"/>
        <v>0</v>
      </c>
      <c r="BE267" s="5">
        <f t="shared" si="283"/>
        <v>0</v>
      </c>
      <c r="BF267" s="9" t="str">
        <f t="shared" si="284"/>
        <v>A forrás egyenlő a költséggel (I.ütem).</v>
      </c>
      <c r="BG267" s="5">
        <f t="shared" si="285"/>
        <v>1</v>
      </c>
      <c r="BH267" s="5">
        <f t="shared" si="286"/>
        <v>1</v>
      </c>
      <c r="BI267" s="5">
        <f t="shared" si="287"/>
        <v>0</v>
      </c>
      <c r="BJ267" s="5">
        <f t="shared" si="288"/>
        <v>1</v>
      </c>
      <c r="BK267" s="5">
        <f t="shared" ref="BK267" si="337">IF(AND($BJ267=1,$O267=$AQ267),1,IF(AND($BJ267=1,$O267&gt;$AQ267,AR267="igen"),1,0))</f>
        <v>1</v>
      </c>
      <c r="BL267" s="4" t="str">
        <f t="shared" si="290"/>
        <v>Nem hosszútávú a feladat.</v>
      </c>
      <c r="BM267" s="5">
        <f t="shared" si="291"/>
        <v>1</v>
      </c>
      <c r="BN267" s="5">
        <f t="shared" si="292"/>
        <v>0</v>
      </c>
      <c r="BO267" s="5">
        <f t="shared" si="293"/>
        <v>1</v>
      </c>
      <c r="BP267" s="5">
        <f t="shared" si="294"/>
        <v>0</v>
      </c>
      <c r="BQ267" s="5">
        <f t="shared" si="295"/>
        <v>1</v>
      </c>
      <c r="BR267" s="9" t="str">
        <f t="shared" si="296"/>
        <v>Nincs hosszútávú terv!</v>
      </c>
      <c r="BS267" s="5">
        <f t="shared" si="297"/>
        <v>1</v>
      </c>
      <c r="BT267" s="5">
        <f t="shared" si="298"/>
        <v>0</v>
      </c>
      <c r="BU267" s="5">
        <f t="shared" si="299"/>
        <v>1</v>
      </c>
      <c r="BV267" s="5">
        <f t="shared" si="300"/>
        <v>1</v>
      </c>
      <c r="BW267" s="5">
        <f t="shared" si="301"/>
        <v>1</v>
      </c>
      <c r="BX267" s="5">
        <f t="shared" si="302"/>
        <v>1</v>
      </c>
      <c r="BY267" s="5">
        <f t="shared" si="303"/>
        <v>1</v>
      </c>
      <c r="BZ267" s="5">
        <f t="shared" si="304"/>
        <v>1</v>
      </c>
      <c r="CA267" s="5">
        <f t="shared" si="305"/>
        <v>1</v>
      </c>
      <c r="CB267" s="5">
        <f t="shared" si="306"/>
        <v>1</v>
      </c>
      <c r="CC267" s="5">
        <f t="shared" si="307"/>
        <v>1</v>
      </c>
      <c r="CD267" s="5" t="str">
        <f t="shared" si="308"/>
        <v>?</v>
      </c>
      <c r="CE267" s="4" t="str">
        <f t="shared" ref="CE267" si="338">IF($BA267=0,$CD267,IF($BG267=0,"I. ütem forrása nincs kitöltve!",IF($BJ267=0,"II. ütem forrása nincs kitöltve!",IF($BD267=1,"Költségek üteme nem megfelelő (az időtartam és a költség üteme eltér)!",IF(AND(BH267=0,$BA267=1,$BJ267=1,$BD267=1),"Kötelező cellák kitöltve, de az I. ütem forrása hibás!",IF(AND(BJ267=0,$BA267=1,$BJ267=1,$BD267=1),"Kötelező cellák kitöltve, de a II. ütem forrása hibás!",IF(AND($BO267=1,$AZ267&lt;30),"Nullás a rövidtávú feladat és rövid (hiányzik) a hozzá tartozó indoklás!",IF(AND($BP267=1,$AZ267&lt;30),"Nullás a hosszútávú feladat és rövid (hiányzik) a hozzá tartozó indoklás!",IF(AND(BN267=1,C267="2011_RENDKÍVÜLI"),"II. ütemre nem tervezhet Rendkívüli feladatot!",IF(BH267=0,AD267,IF(BK267=0,AS267,IF(AND(BC267=1,$P267&gt;$N267),"EM rendelet 2. melléklet terhére elszámolt költség nem lehet nagyobb az I. ütemre tervezett tényleges költségnél!",IF($AC267&gt;$N267,"Többlet forrást jelölt meg az I. ütemnél! A forrás ne legyen több a költségnél.",IF($AQ267&gt;$O267,"Többlet forrást jelölt meg a II. ütemnél! A forrás ne legyen több a költségnél.","Kitöltés rendben!"))))))))))))))</f>
        <v>Kitöltés rendben!</v>
      </c>
      <c r="CF267" s="5">
        <f t="shared" ref="CF267" si="339">IF(A267="Kitöltés rendben!",1,0)</f>
        <v>1</v>
      </c>
      <c r="CG267" s="5">
        <f t="shared" si="311"/>
        <v>1</v>
      </c>
      <c r="CH267" s="5">
        <f t="shared" si="312"/>
        <v>0</v>
      </c>
    </row>
    <row r="268" spans="1:86" s="2" customFormat="1" ht="45" hidden="1" x14ac:dyDescent="0.25">
      <c r="A268" s="1" t="str">
        <f t="shared" si="272"/>
        <v>Kitöltés rendben!</v>
      </c>
      <c r="B268" s="184">
        <v>2</v>
      </c>
      <c r="C268" s="183" t="s">
        <v>97</v>
      </c>
      <c r="D268" s="185" t="s">
        <v>469</v>
      </c>
      <c r="E268" s="185" t="s">
        <v>413</v>
      </c>
      <c r="F268" s="186" t="str">
        <f>VLOOKUP($G268,Összesítő!$B:$F,2,FALSE)</f>
        <v>21-13426-1-001-01-10</v>
      </c>
      <c r="G268" s="183" t="s">
        <v>274</v>
      </c>
      <c r="H268" s="186" t="str">
        <f>AY268&amp;"_"&amp;AW268&amp;"_FIV_"&amp;LEFT(Előlap!$B$6,4)</f>
        <v>4206_265_FIV_2026</v>
      </c>
      <c r="I268" s="186" t="str">
        <f>VLOOKUP($G268,Összesítő!$B:$F,5,FALSE)</f>
        <v>Kemenesmihályfa</v>
      </c>
      <c r="J268" s="186" t="str">
        <f>VLOOKUP($G268,Összesítő!$B:$F,4,FALSE)</f>
        <v>Kemenesmihályfa Községi Önkormányzat</v>
      </c>
      <c r="K268" s="7">
        <f t="shared" si="273"/>
        <v>40000</v>
      </c>
      <c r="L268" s="184">
        <v>2028</v>
      </c>
      <c r="M268" s="184">
        <v>2028</v>
      </c>
      <c r="N268" s="13">
        <v>0</v>
      </c>
      <c r="O268" s="8">
        <v>40000</v>
      </c>
      <c r="P268" s="8">
        <v>0</v>
      </c>
      <c r="R268" s="8">
        <v>0</v>
      </c>
      <c r="S268" s="8">
        <v>0</v>
      </c>
      <c r="T268" s="8">
        <v>0</v>
      </c>
      <c r="U268" s="8">
        <v>0</v>
      </c>
      <c r="V268" s="8">
        <v>0</v>
      </c>
      <c r="W268" s="8">
        <v>0</v>
      </c>
      <c r="X268" s="8">
        <v>0</v>
      </c>
      <c r="Y268" s="8">
        <v>0</v>
      </c>
      <c r="Z268" s="8">
        <v>0</v>
      </c>
      <c r="AA268" s="8">
        <v>0</v>
      </c>
      <c r="AB268" s="8">
        <v>0</v>
      </c>
      <c r="AC268" s="7">
        <f t="shared" si="274"/>
        <v>0</v>
      </c>
      <c r="AD268" s="3" t="str">
        <f t="shared" si="275"/>
        <v>Nem rövidtávú a feladat.</v>
      </c>
      <c r="AF268" s="8">
        <v>0</v>
      </c>
      <c r="AG268" s="8">
        <v>0</v>
      </c>
      <c r="AH268" s="8">
        <v>0</v>
      </c>
      <c r="AI268" s="8">
        <v>0</v>
      </c>
      <c r="AJ268" s="8">
        <v>0</v>
      </c>
      <c r="AK268" s="8">
        <v>0</v>
      </c>
      <c r="AL268" s="8">
        <v>0</v>
      </c>
      <c r="AM268" s="8">
        <v>0</v>
      </c>
      <c r="AN268" s="8">
        <v>0</v>
      </c>
      <c r="AO268" s="8">
        <v>0</v>
      </c>
      <c r="AP268" s="8">
        <v>0</v>
      </c>
      <c r="AQ268" s="7">
        <f t="shared" si="276"/>
        <v>0</v>
      </c>
      <c r="AR268" s="183" t="s">
        <v>415</v>
      </c>
      <c r="AS268" s="3" t="str">
        <f t="shared" si="277"/>
        <v>Forráshiányos a feladat!</v>
      </c>
      <c r="AU268" s="185"/>
      <c r="AV268" s="185" t="s">
        <v>133</v>
      </c>
      <c r="AW268" s="186">
        <f>COUNTA($G$3:G268)</f>
        <v>265</v>
      </c>
      <c r="AY268" s="9">
        <f>VLOOKUP($G268,Összesítő!$B:$F,3,FALSE)</f>
        <v>4206</v>
      </c>
      <c r="AZ268" s="9">
        <f t="shared" si="278"/>
        <v>0</v>
      </c>
      <c r="BA268" s="5">
        <f t="shared" si="279"/>
        <v>1</v>
      </c>
      <c r="BB268" s="5" t="str">
        <f t="shared" si="280"/>
        <v>H</v>
      </c>
      <c r="BC268" s="5">
        <f t="shared" si="281"/>
        <v>0</v>
      </c>
      <c r="BD268" s="5">
        <f t="shared" si="282"/>
        <v>0</v>
      </c>
      <c r="BE268" s="5">
        <f t="shared" si="283"/>
        <v>0</v>
      </c>
      <c r="BF268" s="9" t="str">
        <f t="shared" si="284"/>
        <v>Nem rövidtávú a feladat.</v>
      </c>
      <c r="BG268" s="5">
        <f t="shared" si="285"/>
        <v>1</v>
      </c>
      <c r="BH268" s="5">
        <f t="shared" si="286"/>
        <v>1</v>
      </c>
      <c r="BI268" s="5">
        <f t="shared" si="287"/>
        <v>1</v>
      </c>
      <c r="BJ268" s="5">
        <f t="shared" si="288"/>
        <v>1</v>
      </c>
      <c r="BK268" s="5">
        <f t="shared" si="289"/>
        <v>1</v>
      </c>
      <c r="BL268" s="4" t="str">
        <f t="shared" si="290"/>
        <v>Forráshiányos a feladat!</v>
      </c>
      <c r="BM268" s="5">
        <f t="shared" si="291"/>
        <v>0</v>
      </c>
      <c r="BN268" s="5">
        <f t="shared" si="292"/>
        <v>1</v>
      </c>
      <c r="BO268" s="5">
        <f t="shared" si="293"/>
        <v>0</v>
      </c>
      <c r="BP268" s="5">
        <f t="shared" si="294"/>
        <v>0</v>
      </c>
      <c r="BQ268" s="5">
        <f t="shared" si="295"/>
        <v>0</v>
      </c>
      <c r="BR268" s="9">
        <f t="shared" si="296"/>
        <v>0</v>
      </c>
      <c r="BS268" s="5">
        <f t="shared" si="297"/>
        <v>0</v>
      </c>
      <c r="BT268" s="5">
        <f t="shared" si="298"/>
        <v>0</v>
      </c>
      <c r="BU268" s="5">
        <f t="shared" si="299"/>
        <v>1</v>
      </c>
      <c r="BV268" s="5">
        <f t="shared" si="300"/>
        <v>1</v>
      </c>
      <c r="BW268" s="5">
        <f t="shared" si="301"/>
        <v>1</v>
      </c>
      <c r="BX268" s="5">
        <f t="shared" si="302"/>
        <v>1</v>
      </c>
      <c r="BY268" s="5">
        <f t="shared" si="303"/>
        <v>1</v>
      </c>
      <c r="BZ268" s="5">
        <f t="shared" si="304"/>
        <v>1</v>
      </c>
      <c r="CA268" s="5">
        <f t="shared" si="305"/>
        <v>1</v>
      </c>
      <c r="CB268" s="5">
        <f t="shared" si="306"/>
        <v>1</v>
      </c>
      <c r="CC268" s="5">
        <f t="shared" si="307"/>
        <v>1</v>
      </c>
      <c r="CD268" s="5" t="str">
        <f t="shared" si="308"/>
        <v>?</v>
      </c>
      <c r="CE268" s="4" t="str">
        <f t="shared" si="309"/>
        <v>Kitöltés rendben!</v>
      </c>
      <c r="CF268" s="5">
        <f t="shared" si="310"/>
        <v>1</v>
      </c>
      <c r="CG268" s="5">
        <f t="shared" si="311"/>
        <v>0</v>
      </c>
      <c r="CH268" s="5">
        <f t="shared" si="312"/>
        <v>1</v>
      </c>
    </row>
    <row r="269" spans="1:86" s="2" customFormat="1" ht="45" hidden="1" x14ac:dyDescent="0.25">
      <c r="A269" s="1" t="str">
        <f t="shared" si="272"/>
        <v>Kitöltés rendben!</v>
      </c>
      <c r="B269" s="184">
        <v>2</v>
      </c>
      <c r="C269" s="183" t="s">
        <v>37</v>
      </c>
      <c r="D269" s="185" t="s">
        <v>442</v>
      </c>
      <c r="E269" s="185" t="s">
        <v>413</v>
      </c>
      <c r="F269" s="186" t="str">
        <f>VLOOKUP($G269,Összesítő!$B:$F,2,FALSE)</f>
        <v>21-13426-1-001-01-10</v>
      </c>
      <c r="G269" s="183" t="s">
        <v>274</v>
      </c>
      <c r="H269" s="186" t="str">
        <f>AY269&amp;"_"&amp;AW269&amp;"_FIV_"&amp;LEFT(Előlap!$B$6,4)</f>
        <v>4206_266_FIV_2026</v>
      </c>
      <c r="I269" s="186" t="str">
        <f>VLOOKUP($G269,Összesítő!$B:$F,5,FALSE)</f>
        <v>Kemenesmihályfa</v>
      </c>
      <c r="J269" s="186" t="str">
        <f>VLOOKUP($G269,Összesítő!$B:$F,4,FALSE)</f>
        <v>Kemenesmihályfa Községi Önkormányzat</v>
      </c>
      <c r="K269" s="7">
        <f t="shared" si="273"/>
        <v>20000</v>
      </c>
      <c r="L269" s="184">
        <v>2028</v>
      </c>
      <c r="M269" s="184">
        <v>2036</v>
      </c>
      <c r="N269" s="13">
        <v>0</v>
      </c>
      <c r="O269" s="8">
        <v>20000</v>
      </c>
      <c r="P269" s="8">
        <v>0</v>
      </c>
      <c r="R269" s="8">
        <v>0</v>
      </c>
      <c r="S269" s="8">
        <v>0</v>
      </c>
      <c r="T269" s="8">
        <v>0</v>
      </c>
      <c r="U269" s="8">
        <v>0</v>
      </c>
      <c r="V269" s="8">
        <v>0</v>
      </c>
      <c r="W269" s="8">
        <v>0</v>
      </c>
      <c r="X269" s="8">
        <v>0</v>
      </c>
      <c r="Y269" s="8">
        <v>0</v>
      </c>
      <c r="Z269" s="8">
        <v>0</v>
      </c>
      <c r="AA269" s="8">
        <v>0</v>
      </c>
      <c r="AB269" s="8">
        <v>0</v>
      </c>
      <c r="AC269" s="7">
        <f t="shared" si="274"/>
        <v>0</v>
      </c>
      <c r="AD269" s="3" t="str">
        <f t="shared" si="275"/>
        <v>Nem rövidtávú a feladat.</v>
      </c>
      <c r="AF269" s="8">
        <v>0</v>
      </c>
      <c r="AG269" s="8">
        <v>0</v>
      </c>
      <c r="AH269" s="8">
        <v>0</v>
      </c>
      <c r="AI269" s="8">
        <v>0</v>
      </c>
      <c r="AJ269" s="8">
        <v>0</v>
      </c>
      <c r="AK269" s="8">
        <v>0</v>
      </c>
      <c r="AL269" s="8">
        <v>0</v>
      </c>
      <c r="AM269" s="8">
        <v>0</v>
      </c>
      <c r="AN269" s="8">
        <v>0</v>
      </c>
      <c r="AO269" s="8">
        <v>0</v>
      </c>
      <c r="AP269" s="8">
        <v>0</v>
      </c>
      <c r="AQ269" s="7">
        <f t="shared" si="276"/>
        <v>0</v>
      </c>
      <c r="AR269" s="183" t="s">
        <v>415</v>
      </c>
      <c r="AS269" s="3" t="str">
        <f t="shared" si="277"/>
        <v>Forráshiányos a feladat!</v>
      </c>
      <c r="AU269" s="185"/>
      <c r="AV269" s="185" t="s">
        <v>133</v>
      </c>
      <c r="AW269" s="186">
        <f>COUNTA($G$3:G269)</f>
        <v>266</v>
      </c>
      <c r="AY269" s="9">
        <f>VLOOKUP($G269,Összesítő!$B:$F,3,FALSE)</f>
        <v>4206</v>
      </c>
      <c r="AZ269" s="9">
        <f t="shared" si="278"/>
        <v>0</v>
      </c>
      <c r="BA269" s="5">
        <f t="shared" si="279"/>
        <v>1</v>
      </c>
      <c r="BB269" s="5" t="str">
        <f t="shared" si="280"/>
        <v>H</v>
      </c>
      <c r="BC269" s="5">
        <f t="shared" si="281"/>
        <v>0</v>
      </c>
      <c r="BD269" s="5">
        <f t="shared" si="282"/>
        <v>0</v>
      </c>
      <c r="BE269" s="5">
        <f t="shared" si="283"/>
        <v>0</v>
      </c>
      <c r="BF269" s="9" t="str">
        <f t="shared" si="284"/>
        <v>Nem rövidtávú a feladat.</v>
      </c>
      <c r="BG269" s="5">
        <f t="shared" si="285"/>
        <v>1</v>
      </c>
      <c r="BH269" s="5">
        <f t="shared" si="286"/>
        <v>1</v>
      </c>
      <c r="BI269" s="5">
        <f t="shared" si="287"/>
        <v>1</v>
      </c>
      <c r="BJ269" s="5">
        <f t="shared" si="288"/>
        <v>1</v>
      </c>
      <c r="BK269" s="5">
        <f t="shared" si="289"/>
        <v>1</v>
      </c>
      <c r="BL269" s="4" t="str">
        <f t="shared" si="290"/>
        <v>Forráshiányos a feladat!</v>
      </c>
      <c r="BM269" s="5">
        <f t="shared" si="291"/>
        <v>0</v>
      </c>
      <c r="BN269" s="5">
        <f t="shared" si="292"/>
        <v>1</v>
      </c>
      <c r="BO269" s="5">
        <f t="shared" si="293"/>
        <v>0</v>
      </c>
      <c r="BP269" s="5">
        <f t="shared" si="294"/>
        <v>0</v>
      </c>
      <c r="BQ269" s="5">
        <f t="shared" si="295"/>
        <v>0</v>
      </c>
      <c r="BR269" s="9">
        <f t="shared" si="296"/>
        <v>0</v>
      </c>
      <c r="BS269" s="5">
        <f t="shared" si="297"/>
        <v>0</v>
      </c>
      <c r="BT269" s="5">
        <f t="shared" si="298"/>
        <v>0</v>
      </c>
      <c r="BU269" s="5">
        <f t="shared" si="299"/>
        <v>1</v>
      </c>
      <c r="BV269" s="5">
        <f t="shared" si="300"/>
        <v>1</v>
      </c>
      <c r="BW269" s="5">
        <f t="shared" si="301"/>
        <v>1</v>
      </c>
      <c r="BX269" s="5">
        <f t="shared" si="302"/>
        <v>1</v>
      </c>
      <c r="BY269" s="5">
        <f t="shared" si="303"/>
        <v>1</v>
      </c>
      <c r="BZ269" s="5">
        <f t="shared" si="304"/>
        <v>1</v>
      </c>
      <c r="CA269" s="5">
        <f t="shared" si="305"/>
        <v>1</v>
      </c>
      <c r="CB269" s="5">
        <f t="shared" si="306"/>
        <v>1</v>
      </c>
      <c r="CC269" s="5">
        <f t="shared" si="307"/>
        <v>1</v>
      </c>
      <c r="CD269" s="5" t="str">
        <f t="shared" si="308"/>
        <v>?</v>
      </c>
      <c r="CE269" s="4" t="str">
        <f t="shared" si="309"/>
        <v>Kitöltés rendben!</v>
      </c>
      <c r="CF269" s="5">
        <f t="shared" si="310"/>
        <v>1</v>
      </c>
      <c r="CG269" s="5">
        <f t="shared" si="311"/>
        <v>0</v>
      </c>
      <c r="CH269" s="5">
        <f t="shared" si="312"/>
        <v>1</v>
      </c>
    </row>
    <row r="270" spans="1:86" s="2" customFormat="1" ht="45" hidden="1" x14ac:dyDescent="0.25">
      <c r="A270" s="1" t="str">
        <f t="shared" si="272"/>
        <v>Kitöltés rendben!</v>
      </c>
      <c r="B270" s="184">
        <v>2</v>
      </c>
      <c r="C270" s="183" t="s">
        <v>75</v>
      </c>
      <c r="D270" s="185" t="s">
        <v>452</v>
      </c>
      <c r="E270" s="185" t="s">
        <v>413</v>
      </c>
      <c r="F270" s="186" t="str">
        <f>VLOOKUP($G270,Összesítő!$B:$F,2,FALSE)</f>
        <v>21-13426-1-001-01-10</v>
      </c>
      <c r="G270" s="183" t="s">
        <v>274</v>
      </c>
      <c r="H270" s="186" t="str">
        <f>AY270&amp;"_"&amp;AW270&amp;"_FIV_"&amp;LEFT(Előlap!$B$6,4)</f>
        <v>4206_267_FIV_2026</v>
      </c>
      <c r="I270" s="186" t="str">
        <f>VLOOKUP($G270,Összesítő!$B:$F,5,FALSE)</f>
        <v>Kemenesmihályfa</v>
      </c>
      <c r="J270" s="186" t="str">
        <f>VLOOKUP($G270,Összesítő!$B:$F,4,FALSE)</f>
        <v>Kemenesmihályfa Községi Önkormányzat</v>
      </c>
      <c r="K270" s="7">
        <f t="shared" si="273"/>
        <v>20000</v>
      </c>
      <c r="L270" s="184">
        <v>2028</v>
      </c>
      <c r="M270" s="184">
        <v>2036</v>
      </c>
      <c r="N270" s="13">
        <v>0</v>
      </c>
      <c r="O270" s="8">
        <v>20000</v>
      </c>
      <c r="P270" s="8">
        <v>0</v>
      </c>
      <c r="R270" s="8">
        <v>0</v>
      </c>
      <c r="S270" s="8">
        <v>0</v>
      </c>
      <c r="T270" s="8">
        <v>0</v>
      </c>
      <c r="U270" s="8">
        <v>0</v>
      </c>
      <c r="V270" s="8">
        <v>0</v>
      </c>
      <c r="W270" s="8">
        <v>0</v>
      </c>
      <c r="X270" s="8">
        <v>0</v>
      </c>
      <c r="Y270" s="8">
        <v>0</v>
      </c>
      <c r="Z270" s="8">
        <v>0</v>
      </c>
      <c r="AA270" s="8">
        <v>0</v>
      </c>
      <c r="AB270" s="8">
        <v>0</v>
      </c>
      <c r="AC270" s="7">
        <f t="shared" si="274"/>
        <v>0</v>
      </c>
      <c r="AD270" s="3" t="str">
        <f t="shared" si="275"/>
        <v>Nem rövidtávú a feladat.</v>
      </c>
      <c r="AF270" s="8">
        <v>0</v>
      </c>
      <c r="AG270" s="8">
        <v>0</v>
      </c>
      <c r="AH270" s="8">
        <v>0</v>
      </c>
      <c r="AI270" s="8">
        <v>0</v>
      </c>
      <c r="AJ270" s="8">
        <v>0</v>
      </c>
      <c r="AK270" s="8">
        <v>0</v>
      </c>
      <c r="AL270" s="8">
        <v>0</v>
      </c>
      <c r="AM270" s="8">
        <v>0</v>
      </c>
      <c r="AN270" s="8">
        <v>0</v>
      </c>
      <c r="AO270" s="8">
        <v>0</v>
      </c>
      <c r="AP270" s="8">
        <v>0</v>
      </c>
      <c r="AQ270" s="7">
        <f t="shared" si="276"/>
        <v>0</v>
      </c>
      <c r="AR270" s="183" t="s">
        <v>415</v>
      </c>
      <c r="AS270" s="3" t="str">
        <f t="shared" si="277"/>
        <v>Forráshiányos a feladat!</v>
      </c>
      <c r="AU270" s="185"/>
      <c r="AV270" s="185" t="s">
        <v>133</v>
      </c>
      <c r="AW270" s="186">
        <f>COUNTA($G$3:G270)</f>
        <v>267</v>
      </c>
      <c r="AY270" s="9">
        <f>VLOOKUP($G270,Összesítő!$B:$F,3,FALSE)</f>
        <v>4206</v>
      </c>
      <c r="AZ270" s="9">
        <f t="shared" si="278"/>
        <v>0</v>
      </c>
      <c r="BA270" s="5">
        <f t="shared" si="279"/>
        <v>1</v>
      </c>
      <c r="BB270" s="5" t="str">
        <f t="shared" si="280"/>
        <v>H</v>
      </c>
      <c r="BC270" s="5">
        <f t="shared" si="281"/>
        <v>0</v>
      </c>
      <c r="BD270" s="5">
        <f t="shared" si="282"/>
        <v>0</v>
      </c>
      <c r="BE270" s="5">
        <f t="shared" si="283"/>
        <v>0</v>
      </c>
      <c r="BF270" s="9" t="str">
        <f t="shared" si="284"/>
        <v>Nem rövidtávú a feladat.</v>
      </c>
      <c r="BG270" s="5">
        <f t="shared" si="285"/>
        <v>1</v>
      </c>
      <c r="BH270" s="5">
        <f t="shared" si="286"/>
        <v>1</v>
      </c>
      <c r="BI270" s="5">
        <f t="shared" si="287"/>
        <v>1</v>
      </c>
      <c r="BJ270" s="5">
        <f t="shared" si="288"/>
        <v>1</v>
      </c>
      <c r="BK270" s="5">
        <f t="shared" si="289"/>
        <v>1</v>
      </c>
      <c r="BL270" s="4" t="str">
        <f t="shared" si="290"/>
        <v>Forráshiányos a feladat!</v>
      </c>
      <c r="BM270" s="5">
        <f t="shared" si="291"/>
        <v>0</v>
      </c>
      <c r="BN270" s="5">
        <f t="shared" si="292"/>
        <v>1</v>
      </c>
      <c r="BO270" s="5">
        <f t="shared" si="293"/>
        <v>0</v>
      </c>
      <c r="BP270" s="5">
        <f t="shared" si="294"/>
        <v>0</v>
      </c>
      <c r="BQ270" s="5">
        <f t="shared" si="295"/>
        <v>0</v>
      </c>
      <c r="BR270" s="9">
        <f t="shared" si="296"/>
        <v>0</v>
      </c>
      <c r="BS270" s="5">
        <f t="shared" si="297"/>
        <v>0</v>
      </c>
      <c r="BT270" s="5">
        <f t="shared" si="298"/>
        <v>0</v>
      </c>
      <c r="BU270" s="5">
        <f t="shared" si="299"/>
        <v>1</v>
      </c>
      <c r="BV270" s="5">
        <f t="shared" si="300"/>
        <v>1</v>
      </c>
      <c r="BW270" s="5">
        <f t="shared" si="301"/>
        <v>1</v>
      </c>
      <c r="BX270" s="5">
        <f t="shared" si="302"/>
        <v>1</v>
      </c>
      <c r="BY270" s="5">
        <f t="shared" si="303"/>
        <v>1</v>
      </c>
      <c r="BZ270" s="5">
        <f t="shared" si="304"/>
        <v>1</v>
      </c>
      <c r="CA270" s="5">
        <f t="shared" si="305"/>
        <v>1</v>
      </c>
      <c r="CB270" s="5">
        <f t="shared" si="306"/>
        <v>1</v>
      </c>
      <c r="CC270" s="5">
        <f t="shared" si="307"/>
        <v>1</v>
      </c>
      <c r="CD270" s="5" t="str">
        <f t="shared" si="308"/>
        <v>?</v>
      </c>
      <c r="CE270" s="4" t="str">
        <f t="shared" si="309"/>
        <v>Kitöltés rendben!</v>
      </c>
      <c r="CF270" s="5">
        <f t="shared" si="310"/>
        <v>1</v>
      </c>
      <c r="CG270" s="5">
        <f t="shared" si="311"/>
        <v>0</v>
      </c>
      <c r="CH270" s="5">
        <f t="shared" si="312"/>
        <v>1</v>
      </c>
    </row>
    <row r="271" spans="1:86" s="2" customFormat="1" ht="45" hidden="1" x14ac:dyDescent="0.25">
      <c r="A271" s="1" t="str">
        <f t="shared" si="272"/>
        <v>Kitöltés rendben!</v>
      </c>
      <c r="B271" s="184">
        <v>0</v>
      </c>
      <c r="C271" s="183" t="s">
        <v>455</v>
      </c>
      <c r="D271" s="185" t="s">
        <v>456</v>
      </c>
      <c r="E271" s="185" t="s">
        <v>413</v>
      </c>
      <c r="F271" s="186" t="str">
        <f>VLOOKUP($G271,Összesítő!$B:$F,2,FALSE)</f>
        <v>21-13426-1-001-01-10</v>
      </c>
      <c r="G271" s="183" t="s">
        <v>274</v>
      </c>
      <c r="H271" s="186" t="str">
        <f>AY271&amp;"_"&amp;AW271&amp;"_FIV_"&amp;LEFT(Előlap!$B$6,4)</f>
        <v>4206_268_FIV_2026</v>
      </c>
      <c r="I271" s="186" t="str">
        <f>VLOOKUP($G271,Összesítő!$B:$F,5,FALSE)</f>
        <v>Kemenesmihályfa</v>
      </c>
      <c r="J271" s="186" t="str">
        <f>VLOOKUP($G271,Összesítő!$B:$F,4,FALSE)</f>
        <v>Kemenesmihályfa Községi Önkormányzat</v>
      </c>
      <c r="K271" s="7">
        <f t="shared" si="273"/>
        <v>0</v>
      </c>
      <c r="L271" s="184">
        <v>2027</v>
      </c>
      <c r="M271" s="184">
        <v>2027</v>
      </c>
      <c r="N271" s="13">
        <v>0</v>
      </c>
      <c r="O271" s="8">
        <v>0</v>
      </c>
      <c r="P271" s="8">
        <v>0</v>
      </c>
      <c r="R271" s="8">
        <v>0</v>
      </c>
      <c r="S271" s="8">
        <v>0</v>
      </c>
      <c r="T271" s="8">
        <v>0</v>
      </c>
      <c r="U271" s="8">
        <v>0</v>
      </c>
      <c r="V271" s="8">
        <v>0</v>
      </c>
      <c r="W271" s="8">
        <v>0</v>
      </c>
      <c r="X271" s="8">
        <v>0</v>
      </c>
      <c r="Y271" s="8">
        <v>0</v>
      </c>
      <c r="Z271" s="8">
        <v>0</v>
      </c>
      <c r="AA271" s="8">
        <v>0</v>
      </c>
      <c r="AB271" s="8">
        <v>0</v>
      </c>
      <c r="AC271" s="7">
        <f t="shared" si="274"/>
        <v>0</v>
      </c>
      <c r="AD271" s="3" t="str">
        <f t="shared" si="275"/>
        <v>A forrás egyenlő a költséggel (I.ütem).</v>
      </c>
      <c r="AF271" s="8">
        <v>0</v>
      </c>
      <c r="AG271" s="8">
        <v>0</v>
      </c>
      <c r="AH271" s="8">
        <v>0</v>
      </c>
      <c r="AI271" s="8">
        <v>0</v>
      </c>
      <c r="AJ271" s="8">
        <v>0</v>
      </c>
      <c r="AK271" s="8">
        <v>0</v>
      </c>
      <c r="AL271" s="8">
        <v>0</v>
      </c>
      <c r="AM271" s="8">
        <v>0</v>
      </c>
      <c r="AN271" s="8">
        <v>0</v>
      </c>
      <c r="AO271" s="8">
        <v>0</v>
      </c>
      <c r="AP271" s="8">
        <v>0</v>
      </c>
      <c r="AQ271" s="7">
        <f t="shared" si="276"/>
        <v>0</v>
      </c>
      <c r="AR271" s="183" t="s">
        <v>415</v>
      </c>
      <c r="AS271" s="3" t="str">
        <f t="shared" si="277"/>
        <v>Nem hosszútávú a feladat.</v>
      </c>
      <c r="AU271" s="185" t="s">
        <v>477</v>
      </c>
      <c r="AV271" s="185" t="s">
        <v>133</v>
      </c>
      <c r="AW271" s="186">
        <f>COUNTA($G$3:G271)</f>
        <v>268</v>
      </c>
      <c r="AY271" s="9">
        <f>VLOOKUP($G271,Összesítő!$B:$F,3,FALSE)</f>
        <v>4206</v>
      </c>
      <c r="AZ271" s="9">
        <f t="shared" si="278"/>
        <v>61</v>
      </c>
      <c r="BA271" s="5">
        <f t="shared" si="279"/>
        <v>1</v>
      </c>
      <c r="BB271" s="5" t="str">
        <f t="shared" si="280"/>
        <v>R</v>
      </c>
      <c r="BC271" s="5">
        <f t="shared" si="281"/>
        <v>1</v>
      </c>
      <c r="BD271" s="5">
        <f t="shared" si="282"/>
        <v>0</v>
      </c>
      <c r="BE271" s="5">
        <f t="shared" si="283"/>
        <v>0</v>
      </c>
      <c r="BF271" s="9" t="str">
        <f t="shared" si="284"/>
        <v>A forrás egyenlő a költséggel (I.ütem).</v>
      </c>
      <c r="BG271" s="5">
        <f t="shared" si="285"/>
        <v>1</v>
      </c>
      <c r="BH271" s="5">
        <f t="shared" si="286"/>
        <v>1</v>
      </c>
      <c r="BI271" s="5">
        <f t="shared" si="287"/>
        <v>0</v>
      </c>
      <c r="BJ271" s="5">
        <f t="shared" si="288"/>
        <v>1</v>
      </c>
      <c r="BK271" s="5">
        <f t="shared" si="289"/>
        <v>1</v>
      </c>
      <c r="BL271" s="4" t="str">
        <f t="shared" si="290"/>
        <v>Nem hosszútávú a feladat.</v>
      </c>
      <c r="BM271" s="5">
        <f t="shared" si="291"/>
        <v>1</v>
      </c>
      <c r="BN271" s="5">
        <f t="shared" si="292"/>
        <v>0</v>
      </c>
      <c r="BO271" s="5">
        <f t="shared" si="293"/>
        <v>1</v>
      </c>
      <c r="BP271" s="5">
        <f t="shared" si="294"/>
        <v>0</v>
      </c>
      <c r="BQ271" s="5">
        <f t="shared" si="295"/>
        <v>1</v>
      </c>
      <c r="BR271" s="9" t="str">
        <f t="shared" si="296"/>
        <v>Nincs hosszútávú terv!</v>
      </c>
      <c r="BS271" s="5">
        <f t="shared" si="297"/>
        <v>1</v>
      </c>
      <c r="BT271" s="5">
        <f t="shared" si="298"/>
        <v>0</v>
      </c>
      <c r="BU271" s="5">
        <f t="shared" si="299"/>
        <v>1</v>
      </c>
      <c r="BV271" s="5">
        <f t="shared" si="300"/>
        <v>1</v>
      </c>
      <c r="BW271" s="5">
        <f t="shared" si="301"/>
        <v>1</v>
      </c>
      <c r="BX271" s="5">
        <f t="shared" si="302"/>
        <v>1</v>
      </c>
      <c r="BY271" s="5">
        <f t="shared" si="303"/>
        <v>1</v>
      </c>
      <c r="BZ271" s="5">
        <f t="shared" si="304"/>
        <v>1</v>
      </c>
      <c r="CA271" s="5">
        <f t="shared" si="305"/>
        <v>1</v>
      </c>
      <c r="CB271" s="5">
        <f t="shared" si="306"/>
        <v>1</v>
      </c>
      <c r="CC271" s="5">
        <f t="shared" si="307"/>
        <v>1</v>
      </c>
      <c r="CD271" s="5" t="str">
        <f t="shared" si="308"/>
        <v>?</v>
      </c>
      <c r="CE271" s="4" t="str">
        <f t="shared" si="309"/>
        <v>Kitöltés rendben!</v>
      </c>
      <c r="CF271" s="5">
        <f t="shared" si="310"/>
        <v>1</v>
      </c>
      <c r="CG271" s="5">
        <f t="shared" si="311"/>
        <v>1</v>
      </c>
      <c r="CH271" s="5">
        <f t="shared" si="312"/>
        <v>0</v>
      </c>
    </row>
    <row r="272" spans="1:86" s="2" customFormat="1" ht="45" hidden="1" x14ac:dyDescent="0.25">
      <c r="A272" s="1" t="str">
        <f t="shared" si="272"/>
        <v>Kitöltés rendben!</v>
      </c>
      <c r="B272" s="184">
        <v>2</v>
      </c>
      <c r="C272" s="183" t="s">
        <v>37</v>
      </c>
      <c r="D272" s="185" t="s">
        <v>442</v>
      </c>
      <c r="E272" s="185" t="s">
        <v>413</v>
      </c>
      <c r="F272" s="186" t="str">
        <f>VLOOKUP($G272,Összesítő!$B:$F,2,FALSE)</f>
        <v>21-24484-1-001-00-00</v>
      </c>
      <c r="G272" s="183" t="s">
        <v>334</v>
      </c>
      <c r="H272" s="186" t="str">
        <f>AY272&amp;"_"&amp;AW272&amp;"_FIV_"&amp;LEFT(Előlap!$B$6,4)</f>
        <v>4221_269_FIV_2026</v>
      </c>
      <c r="I272" s="186" t="str">
        <f>VLOOKUP($G272,Összesítő!$B:$F,5,FALSE)</f>
        <v>Kemenessömjén</v>
      </c>
      <c r="J272" s="186" t="str">
        <f>VLOOKUP($G272,Összesítő!$B:$F,4,FALSE)</f>
        <v>Kemenessömjén Község Önkormányzata</v>
      </c>
      <c r="K272" s="7">
        <f t="shared" si="273"/>
        <v>15000</v>
      </c>
      <c r="L272" s="184">
        <v>2028</v>
      </c>
      <c r="M272" s="184">
        <v>2036</v>
      </c>
      <c r="N272" s="13">
        <v>0</v>
      </c>
      <c r="O272" s="8">
        <v>15000</v>
      </c>
      <c r="P272" s="8">
        <v>0</v>
      </c>
      <c r="R272" s="8">
        <v>0</v>
      </c>
      <c r="S272" s="8">
        <v>0</v>
      </c>
      <c r="T272" s="8">
        <v>0</v>
      </c>
      <c r="U272" s="8">
        <v>0</v>
      </c>
      <c r="V272" s="8">
        <v>0</v>
      </c>
      <c r="W272" s="8">
        <v>0</v>
      </c>
      <c r="X272" s="8">
        <v>0</v>
      </c>
      <c r="Y272" s="8">
        <v>0</v>
      </c>
      <c r="Z272" s="8">
        <v>0</v>
      </c>
      <c r="AA272" s="8">
        <v>0</v>
      </c>
      <c r="AB272" s="8">
        <v>0</v>
      </c>
      <c r="AC272" s="7">
        <f t="shared" si="274"/>
        <v>0</v>
      </c>
      <c r="AD272" s="3" t="str">
        <f t="shared" si="275"/>
        <v>Nem rövidtávú a feladat.</v>
      </c>
      <c r="AF272" s="8">
        <v>0</v>
      </c>
      <c r="AG272" s="8">
        <v>0</v>
      </c>
      <c r="AH272" s="8">
        <v>0</v>
      </c>
      <c r="AI272" s="8">
        <v>0</v>
      </c>
      <c r="AJ272" s="8">
        <v>0</v>
      </c>
      <c r="AK272" s="8">
        <v>0</v>
      </c>
      <c r="AL272" s="8">
        <v>0</v>
      </c>
      <c r="AM272" s="8">
        <v>0</v>
      </c>
      <c r="AN272" s="8">
        <v>0</v>
      </c>
      <c r="AO272" s="8">
        <v>0</v>
      </c>
      <c r="AP272" s="8">
        <v>0</v>
      </c>
      <c r="AQ272" s="7">
        <f t="shared" si="276"/>
        <v>0</v>
      </c>
      <c r="AR272" s="183" t="s">
        <v>415</v>
      </c>
      <c r="AS272" s="3" t="str">
        <f t="shared" si="277"/>
        <v>Forráshiányos a feladat!</v>
      </c>
      <c r="AU272" s="185"/>
      <c r="AV272" s="185" t="s">
        <v>133</v>
      </c>
      <c r="AW272" s="186">
        <f>COUNTA($G$3:G272)</f>
        <v>269</v>
      </c>
      <c r="AY272" s="9">
        <f>VLOOKUP($G272,Összesítő!$B:$F,3,FALSE)</f>
        <v>4221</v>
      </c>
      <c r="AZ272" s="9">
        <f t="shared" si="278"/>
        <v>0</v>
      </c>
      <c r="BA272" s="5">
        <f t="shared" si="279"/>
        <v>1</v>
      </c>
      <c r="BB272" s="5" t="str">
        <f t="shared" si="280"/>
        <v>H</v>
      </c>
      <c r="BC272" s="5">
        <f t="shared" si="281"/>
        <v>0</v>
      </c>
      <c r="BD272" s="5">
        <f t="shared" si="282"/>
        <v>0</v>
      </c>
      <c r="BE272" s="5">
        <f t="shared" si="283"/>
        <v>0</v>
      </c>
      <c r="BF272" s="9" t="str">
        <f t="shared" si="284"/>
        <v>Nem rövidtávú a feladat.</v>
      </c>
      <c r="BG272" s="5">
        <f t="shared" si="285"/>
        <v>1</v>
      </c>
      <c r="BH272" s="5">
        <f t="shared" si="286"/>
        <v>1</v>
      </c>
      <c r="BI272" s="5">
        <f t="shared" si="287"/>
        <v>1</v>
      </c>
      <c r="BJ272" s="5">
        <f t="shared" si="288"/>
        <v>1</v>
      </c>
      <c r="BK272" s="5">
        <f t="shared" si="289"/>
        <v>1</v>
      </c>
      <c r="BL272" s="4" t="str">
        <f t="shared" si="290"/>
        <v>Forráshiányos a feladat!</v>
      </c>
      <c r="BM272" s="5">
        <f t="shared" si="291"/>
        <v>0</v>
      </c>
      <c r="BN272" s="5">
        <f t="shared" si="292"/>
        <v>1</v>
      </c>
      <c r="BO272" s="5">
        <f t="shared" si="293"/>
        <v>0</v>
      </c>
      <c r="BP272" s="5">
        <f t="shared" si="294"/>
        <v>0</v>
      </c>
      <c r="BQ272" s="5">
        <f t="shared" si="295"/>
        <v>0</v>
      </c>
      <c r="BR272" s="9">
        <f t="shared" si="296"/>
        <v>0</v>
      </c>
      <c r="BS272" s="5">
        <f t="shared" si="297"/>
        <v>0</v>
      </c>
      <c r="BT272" s="5">
        <f t="shared" si="298"/>
        <v>0</v>
      </c>
      <c r="BU272" s="5">
        <f t="shared" si="299"/>
        <v>1</v>
      </c>
      <c r="BV272" s="5">
        <f t="shared" si="300"/>
        <v>1</v>
      </c>
      <c r="BW272" s="5">
        <f t="shared" si="301"/>
        <v>1</v>
      </c>
      <c r="BX272" s="5">
        <f t="shared" si="302"/>
        <v>1</v>
      </c>
      <c r="BY272" s="5">
        <f t="shared" si="303"/>
        <v>1</v>
      </c>
      <c r="BZ272" s="5">
        <f t="shared" si="304"/>
        <v>1</v>
      </c>
      <c r="CA272" s="5">
        <f t="shared" si="305"/>
        <v>1</v>
      </c>
      <c r="CB272" s="5">
        <f t="shared" si="306"/>
        <v>1</v>
      </c>
      <c r="CC272" s="5">
        <f t="shared" si="307"/>
        <v>1</v>
      </c>
      <c r="CD272" s="5" t="str">
        <f t="shared" si="308"/>
        <v>?</v>
      </c>
      <c r="CE272" s="4" t="str">
        <f t="shared" si="309"/>
        <v>Kitöltés rendben!</v>
      </c>
      <c r="CF272" s="5">
        <f t="shared" si="310"/>
        <v>1</v>
      </c>
      <c r="CG272" s="5">
        <f t="shared" si="311"/>
        <v>0</v>
      </c>
      <c r="CH272" s="5">
        <f t="shared" si="312"/>
        <v>1</v>
      </c>
    </row>
    <row r="273" spans="1:86" s="2" customFormat="1" ht="45" hidden="1" x14ac:dyDescent="0.25">
      <c r="A273" s="1" t="str">
        <f t="shared" si="272"/>
        <v>Kitöltés rendben!</v>
      </c>
      <c r="B273" s="184">
        <v>2</v>
      </c>
      <c r="C273" s="183" t="s">
        <v>75</v>
      </c>
      <c r="D273" s="185" t="s">
        <v>459</v>
      </c>
      <c r="E273" s="185" t="s">
        <v>413</v>
      </c>
      <c r="F273" s="186" t="str">
        <f>VLOOKUP($G273,Összesítő!$B:$F,2,FALSE)</f>
        <v>21-24484-1-001-00-00</v>
      </c>
      <c r="G273" s="183" t="s">
        <v>334</v>
      </c>
      <c r="H273" s="186" t="str">
        <f>AY273&amp;"_"&amp;AW273&amp;"_FIV_"&amp;LEFT(Előlap!$B$6,4)</f>
        <v>4221_270_FIV_2026</v>
      </c>
      <c r="I273" s="186" t="str">
        <f>VLOOKUP($G273,Összesítő!$B:$F,5,FALSE)</f>
        <v>Kemenessömjén</v>
      </c>
      <c r="J273" s="186" t="str">
        <f>VLOOKUP($G273,Összesítő!$B:$F,4,FALSE)</f>
        <v>Kemenessömjén Község Önkormányzata</v>
      </c>
      <c r="K273" s="7">
        <f t="shared" si="273"/>
        <v>15000</v>
      </c>
      <c r="L273" s="184">
        <v>2028</v>
      </c>
      <c r="M273" s="184">
        <v>2028</v>
      </c>
      <c r="N273" s="13">
        <v>0</v>
      </c>
      <c r="O273" s="8">
        <v>15000</v>
      </c>
      <c r="P273" s="8">
        <v>0</v>
      </c>
      <c r="R273" s="8">
        <v>0</v>
      </c>
      <c r="S273" s="8">
        <v>0</v>
      </c>
      <c r="T273" s="8">
        <v>0</v>
      </c>
      <c r="U273" s="8">
        <v>0</v>
      </c>
      <c r="V273" s="8">
        <v>0</v>
      </c>
      <c r="W273" s="8">
        <v>0</v>
      </c>
      <c r="X273" s="8">
        <v>0</v>
      </c>
      <c r="Y273" s="8">
        <v>0</v>
      </c>
      <c r="Z273" s="8">
        <v>0</v>
      </c>
      <c r="AA273" s="8">
        <v>0</v>
      </c>
      <c r="AB273" s="8">
        <v>0</v>
      </c>
      <c r="AC273" s="7">
        <f t="shared" si="274"/>
        <v>0</v>
      </c>
      <c r="AD273" s="3" t="str">
        <f t="shared" si="275"/>
        <v>Nem rövidtávú a feladat.</v>
      </c>
      <c r="AF273" s="8">
        <v>0</v>
      </c>
      <c r="AG273" s="8">
        <v>0</v>
      </c>
      <c r="AH273" s="8">
        <v>0</v>
      </c>
      <c r="AI273" s="8">
        <v>0</v>
      </c>
      <c r="AJ273" s="8">
        <v>0</v>
      </c>
      <c r="AK273" s="8">
        <v>0</v>
      </c>
      <c r="AL273" s="8">
        <v>0</v>
      </c>
      <c r="AM273" s="8">
        <v>0</v>
      </c>
      <c r="AN273" s="8">
        <v>0</v>
      </c>
      <c r="AO273" s="8">
        <v>0</v>
      </c>
      <c r="AP273" s="8">
        <v>0</v>
      </c>
      <c r="AQ273" s="7">
        <f t="shared" si="276"/>
        <v>0</v>
      </c>
      <c r="AR273" s="183" t="s">
        <v>415</v>
      </c>
      <c r="AS273" s="3" t="str">
        <f t="shared" si="277"/>
        <v>Forráshiányos a feladat!</v>
      </c>
      <c r="AU273" s="185"/>
      <c r="AV273" s="185" t="s">
        <v>133</v>
      </c>
      <c r="AW273" s="186">
        <f>COUNTA($G$3:G273)</f>
        <v>270</v>
      </c>
      <c r="AY273" s="9">
        <f>VLOOKUP($G273,Összesítő!$B:$F,3,FALSE)</f>
        <v>4221</v>
      </c>
      <c r="AZ273" s="9">
        <f t="shared" si="278"/>
        <v>0</v>
      </c>
      <c r="BA273" s="5">
        <f t="shared" si="279"/>
        <v>1</v>
      </c>
      <c r="BB273" s="5" t="str">
        <f t="shared" si="280"/>
        <v>H</v>
      </c>
      <c r="BC273" s="5">
        <f t="shared" si="281"/>
        <v>0</v>
      </c>
      <c r="BD273" s="5">
        <f t="shared" si="282"/>
        <v>0</v>
      </c>
      <c r="BE273" s="5">
        <f t="shared" si="283"/>
        <v>0</v>
      </c>
      <c r="BF273" s="9" t="str">
        <f t="shared" si="284"/>
        <v>Nem rövidtávú a feladat.</v>
      </c>
      <c r="BG273" s="5">
        <f t="shared" si="285"/>
        <v>1</v>
      </c>
      <c r="BH273" s="5">
        <f t="shared" si="286"/>
        <v>1</v>
      </c>
      <c r="BI273" s="5">
        <f t="shared" si="287"/>
        <v>1</v>
      </c>
      <c r="BJ273" s="5">
        <f t="shared" si="288"/>
        <v>1</v>
      </c>
      <c r="BK273" s="5">
        <f t="shared" si="289"/>
        <v>1</v>
      </c>
      <c r="BL273" s="4" t="str">
        <f t="shared" si="290"/>
        <v>Forráshiányos a feladat!</v>
      </c>
      <c r="BM273" s="5">
        <f t="shared" si="291"/>
        <v>0</v>
      </c>
      <c r="BN273" s="5">
        <f t="shared" si="292"/>
        <v>1</v>
      </c>
      <c r="BO273" s="5">
        <f t="shared" si="293"/>
        <v>0</v>
      </c>
      <c r="BP273" s="5">
        <f t="shared" si="294"/>
        <v>0</v>
      </c>
      <c r="BQ273" s="5">
        <f t="shared" si="295"/>
        <v>0</v>
      </c>
      <c r="BR273" s="9">
        <f t="shared" si="296"/>
        <v>0</v>
      </c>
      <c r="BS273" s="5">
        <f t="shared" si="297"/>
        <v>0</v>
      </c>
      <c r="BT273" s="5">
        <f t="shared" si="298"/>
        <v>0</v>
      </c>
      <c r="BU273" s="5">
        <f t="shared" si="299"/>
        <v>1</v>
      </c>
      <c r="BV273" s="5">
        <f t="shared" si="300"/>
        <v>1</v>
      </c>
      <c r="BW273" s="5">
        <f t="shared" si="301"/>
        <v>1</v>
      </c>
      <c r="BX273" s="5">
        <f t="shared" si="302"/>
        <v>1</v>
      </c>
      <c r="BY273" s="5">
        <f t="shared" si="303"/>
        <v>1</v>
      </c>
      <c r="BZ273" s="5">
        <f t="shared" si="304"/>
        <v>1</v>
      </c>
      <c r="CA273" s="5">
        <f t="shared" si="305"/>
        <v>1</v>
      </c>
      <c r="CB273" s="5">
        <f t="shared" si="306"/>
        <v>1</v>
      </c>
      <c r="CC273" s="5">
        <f t="shared" si="307"/>
        <v>1</v>
      </c>
      <c r="CD273" s="5" t="str">
        <f t="shared" si="308"/>
        <v>?</v>
      </c>
      <c r="CE273" s="4" t="str">
        <f t="shared" si="309"/>
        <v>Kitöltés rendben!</v>
      </c>
      <c r="CF273" s="5">
        <f t="shared" si="310"/>
        <v>1</v>
      </c>
      <c r="CG273" s="5">
        <f t="shared" si="311"/>
        <v>0</v>
      </c>
      <c r="CH273" s="5">
        <f t="shared" si="312"/>
        <v>1</v>
      </c>
    </row>
    <row r="274" spans="1:86" s="2" customFormat="1" ht="45" hidden="1" x14ac:dyDescent="0.25">
      <c r="A274" s="1" t="str">
        <f t="shared" si="272"/>
        <v>Kitöltés rendben!</v>
      </c>
      <c r="B274" s="184">
        <v>1</v>
      </c>
      <c r="C274" s="183" t="s">
        <v>438</v>
      </c>
      <c r="D274" s="185" t="s">
        <v>435</v>
      </c>
      <c r="E274" s="185" t="s">
        <v>413</v>
      </c>
      <c r="F274" s="186" t="str">
        <f>VLOOKUP($G274,Összesítő!$B:$F,2,FALSE)</f>
        <v>21-24484-1-001-00-00</v>
      </c>
      <c r="G274" s="183" t="s">
        <v>334</v>
      </c>
      <c r="H274" s="186" t="str">
        <f>AY274&amp;"_"&amp;AW274&amp;"_FIV_"&amp;LEFT(Előlap!$B$6,4)</f>
        <v>4221_271_FIV_2026</v>
      </c>
      <c r="I274" s="186" t="str">
        <f>VLOOKUP($G274,Összesítő!$B:$F,5,FALSE)</f>
        <v>Kemenessömjén</v>
      </c>
      <c r="J274" s="186" t="str">
        <f>VLOOKUP($G274,Összesítő!$B:$F,4,FALSE)</f>
        <v>Kemenessömjén Község Önkormányzata</v>
      </c>
      <c r="K274" s="7">
        <f t="shared" si="273"/>
        <v>3855</v>
      </c>
      <c r="L274" s="184">
        <v>2027</v>
      </c>
      <c r="M274" s="184">
        <v>2027</v>
      </c>
      <c r="N274" s="13">
        <v>3855</v>
      </c>
      <c r="O274" s="8">
        <v>0</v>
      </c>
      <c r="P274" s="8">
        <v>0</v>
      </c>
      <c r="R274" s="8">
        <v>3855</v>
      </c>
      <c r="S274" s="8">
        <v>0</v>
      </c>
      <c r="T274" s="8">
        <v>0</v>
      </c>
      <c r="U274" s="8">
        <v>0</v>
      </c>
      <c r="V274" s="8">
        <v>0</v>
      </c>
      <c r="W274" s="8">
        <v>0</v>
      </c>
      <c r="X274" s="8">
        <v>0</v>
      </c>
      <c r="Y274" s="8">
        <v>0</v>
      </c>
      <c r="Z274" s="8">
        <v>0</v>
      </c>
      <c r="AA274" s="8">
        <v>0</v>
      </c>
      <c r="AB274" s="8">
        <v>0</v>
      </c>
      <c r="AC274" s="7">
        <f t="shared" si="274"/>
        <v>3855</v>
      </c>
      <c r="AD274" s="3" t="str">
        <f t="shared" si="275"/>
        <v>A forrás egyenlő a költséggel (I.ütem).</v>
      </c>
      <c r="AF274" s="8">
        <v>0</v>
      </c>
      <c r="AG274" s="8">
        <v>0</v>
      </c>
      <c r="AH274" s="8">
        <v>0</v>
      </c>
      <c r="AI274" s="8">
        <v>0</v>
      </c>
      <c r="AJ274" s="8">
        <v>0</v>
      </c>
      <c r="AK274" s="8">
        <v>0</v>
      </c>
      <c r="AL274" s="8">
        <v>0</v>
      </c>
      <c r="AM274" s="8">
        <v>0</v>
      </c>
      <c r="AN274" s="8">
        <v>0</v>
      </c>
      <c r="AO274" s="8">
        <v>0</v>
      </c>
      <c r="AP274" s="8">
        <v>0</v>
      </c>
      <c r="AQ274" s="7">
        <f t="shared" si="276"/>
        <v>0</v>
      </c>
      <c r="AR274" s="183" t="s">
        <v>415</v>
      </c>
      <c r="AS274" s="3" t="str">
        <f t="shared" si="277"/>
        <v>Nem hosszútávú a feladat.</v>
      </c>
      <c r="AU274" s="185"/>
      <c r="AV274" s="185" t="s">
        <v>133</v>
      </c>
      <c r="AW274" s="186">
        <f>COUNTA($G$3:G274)</f>
        <v>271</v>
      </c>
      <c r="AY274" s="9">
        <f>VLOOKUP($G274,Összesítő!$B:$F,3,FALSE)</f>
        <v>4221</v>
      </c>
      <c r="AZ274" s="9">
        <f t="shared" si="278"/>
        <v>0</v>
      </c>
      <c r="BA274" s="5">
        <f t="shared" si="279"/>
        <v>1</v>
      </c>
      <c r="BB274" s="5" t="str">
        <f t="shared" si="280"/>
        <v>R</v>
      </c>
      <c r="BC274" s="5">
        <f t="shared" si="281"/>
        <v>1</v>
      </c>
      <c r="BD274" s="5">
        <f t="shared" si="282"/>
        <v>0</v>
      </c>
      <c r="BE274" s="5">
        <f t="shared" si="283"/>
        <v>0</v>
      </c>
      <c r="BF274" s="9" t="str">
        <f t="shared" si="284"/>
        <v>A forrás egyenlő a költséggel (I.ütem).</v>
      </c>
      <c r="BG274" s="5">
        <f t="shared" si="285"/>
        <v>1</v>
      </c>
      <c r="BH274" s="5">
        <f t="shared" si="286"/>
        <v>1</v>
      </c>
      <c r="BI274" s="5">
        <f t="shared" si="287"/>
        <v>0</v>
      </c>
      <c r="BJ274" s="5">
        <f t="shared" si="288"/>
        <v>1</v>
      </c>
      <c r="BK274" s="5">
        <f t="shared" si="289"/>
        <v>1</v>
      </c>
      <c r="BL274" s="4" t="str">
        <f t="shared" si="290"/>
        <v>Nem hosszútávú a feladat.</v>
      </c>
      <c r="BM274" s="5">
        <f t="shared" si="291"/>
        <v>1</v>
      </c>
      <c r="BN274" s="5">
        <f t="shared" si="292"/>
        <v>0</v>
      </c>
      <c r="BO274" s="5">
        <f t="shared" si="293"/>
        <v>0</v>
      </c>
      <c r="BP274" s="5">
        <f t="shared" si="294"/>
        <v>0</v>
      </c>
      <c r="BQ274" s="5">
        <f t="shared" si="295"/>
        <v>0</v>
      </c>
      <c r="BR274" s="9" t="str">
        <f t="shared" si="296"/>
        <v>Nincs hosszútávú terv!</v>
      </c>
      <c r="BS274" s="5">
        <f t="shared" si="297"/>
        <v>0</v>
      </c>
      <c r="BT274" s="5">
        <f t="shared" si="298"/>
        <v>0</v>
      </c>
      <c r="BU274" s="5">
        <f t="shared" si="299"/>
        <v>1</v>
      </c>
      <c r="BV274" s="5">
        <f t="shared" si="300"/>
        <v>1</v>
      </c>
      <c r="BW274" s="5">
        <f t="shared" si="301"/>
        <v>1</v>
      </c>
      <c r="BX274" s="5">
        <f t="shared" si="302"/>
        <v>1</v>
      </c>
      <c r="BY274" s="5">
        <f t="shared" si="303"/>
        <v>1</v>
      </c>
      <c r="BZ274" s="5">
        <f t="shared" si="304"/>
        <v>1</v>
      </c>
      <c r="CA274" s="5">
        <f t="shared" si="305"/>
        <v>1</v>
      </c>
      <c r="CB274" s="5">
        <f t="shared" si="306"/>
        <v>1</v>
      </c>
      <c r="CC274" s="5">
        <f t="shared" si="307"/>
        <v>1</v>
      </c>
      <c r="CD274" s="5" t="str">
        <f t="shared" si="308"/>
        <v>?</v>
      </c>
      <c r="CE274" s="4" t="str">
        <f t="shared" si="309"/>
        <v>Kitöltés rendben!</v>
      </c>
      <c r="CF274" s="5">
        <f t="shared" si="310"/>
        <v>1</v>
      </c>
      <c r="CG274" s="5">
        <f t="shared" si="311"/>
        <v>1</v>
      </c>
      <c r="CH274" s="5">
        <f t="shared" si="312"/>
        <v>0</v>
      </c>
    </row>
    <row r="275" spans="1:86" s="2" customFormat="1" ht="45" hidden="1" x14ac:dyDescent="0.25">
      <c r="A275" s="1" t="str">
        <f t="shared" ref="A275" si="340">IF($G275="","Nincs VKR kiválasztva!",CE275)</f>
        <v>Kitöltés rendben!</v>
      </c>
      <c r="B275" s="207">
        <v>1</v>
      </c>
      <c r="C275" s="206" t="s">
        <v>110</v>
      </c>
      <c r="D275" s="208" t="s">
        <v>456</v>
      </c>
      <c r="E275" s="208" t="s">
        <v>413</v>
      </c>
      <c r="F275" s="209" t="str">
        <f>VLOOKUP($G275,Összesítő!$B:$F,2,FALSE)</f>
        <v>21-24484-1-001-00-00</v>
      </c>
      <c r="G275" s="206" t="s">
        <v>334</v>
      </c>
      <c r="H275" s="209" t="str">
        <f>AY275&amp;"_"&amp;AW275&amp;"_FIV_"&amp;LEFT(Előlap!$B$6,4)</f>
        <v>4221_272_FIV_2026</v>
      </c>
      <c r="I275" s="209" t="str">
        <f>VLOOKUP($G275,Összesítő!$B:$F,5,FALSE)</f>
        <v>Kemenessömjén</v>
      </c>
      <c r="J275" s="209" t="str">
        <f>VLOOKUP($G275,Összesítő!$B:$F,4,FALSE)</f>
        <v>Kemenessömjén Község Önkormányzata</v>
      </c>
      <c r="K275" s="7">
        <f t="shared" ref="K275" si="341">N275+O275</f>
        <v>0</v>
      </c>
      <c r="L275" s="207">
        <v>2027</v>
      </c>
      <c r="M275" s="207">
        <v>2027</v>
      </c>
      <c r="N275" s="13">
        <v>0</v>
      </c>
      <c r="O275" s="8">
        <v>0</v>
      </c>
      <c r="P275" s="8">
        <v>0</v>
      </c>
      <c r="R275" s="8">
        <v>0</v>
      </c>
      <c r="S275" s="8">
        <v>0</v>
      </c>
      <c r="T275" s="8">
        <v>0</v>
      </c>
      <c r="U275" s="8">
        <v>0</v>
      </c>
      <c r="V275" s="8">
        <v>0</v>
      </c>
      <c r="W275" s="8">
        <v>0</v>
      </c>
      <c r="X275" s="8">
        <v>0</v>
      </c>
      <c r="Y275" s="8">
        <v>0</v>
      </c>
      <c r="Z275" s="8">
        <v>0</v>
      </c>
      <c r="AA275" s="8">
        <v>0</v>
      </c>
      <c r="AB275" s="8">
        <v>0</v>
      </c>
      <c r="AC275" s="7">
        <f t="shared" ref="AC275" si="342">SUM(R275:AB275)</f>
        <v>0</v>
      </c>
      <c r="AD275" s="3" t="str">
        <f t="shared" ref="AD275" si="343">IF($G275="","Nincs VKR kiválasztva!",IF(BA275=0,"Hiányos kitöltés!",BF275))</f>
        <v>A forrás egyenlő a költséggel (I.ütem).</v>
      </c>
      <c r="AF275" s="8">
        <v>0</v>
      </c>
      <c r="AG275" s="8">
        <v>0</v>
      </c>
      <c r="AH275" s="8">
        <v>0</v>
      </c>
      <c r="AI275" s="8">
        <v>0</v>
      </c>
      <c r="AJ275" s="8">
        <v>0</v>
      </c>
      <c r="AK275" s="8">
        <v>0</v>
      </c>
      <c r="AL275" s="8">
        <v>0</v>
      </c>
      <c r="AM275" s="8">
        <v>0</v>
      </c>
      <c r="AN275" s="8">
        <v>0</v>
      </c>
      <c r="AO275" s="8">
        <v>0</v>
      </c>
      <c r="AP275" s="8">
        <v>0</v>
      </c>
      <c r="AQ275" s="7">
        <f t="shared" ref="AQ275" si="344">SUM(AF275:AP275)</f>
        <v>0</v>
      </c>
      <c r="AR275" s="206" t="s">
        <v>415</v>
      </c>
      <c r="AS275" s="3" t="str">
        <f t="shared" si="277"/>
        <v>Nem hosszútávú a feladat.</v>
      </c>
      <c r="AU275" s="208" t="s">
        <v>478</v>
      </c>
      <c r="AV275" s="208" t="s">
        <v>133</v>
      </c>
      <c r="AW275" s="209">
        <f>COUNTA($G$3:G275)</f>
        <v>272</v>
      </c>
      <c r="AY275" s="9">
        <f>VLOOKUP($G275,Összesítő!$B:$F,3,FALSE)</f>
        <v>4221</v>
      </c>
      <c r="AZ275" s="9">
        <f t="shared" si="278"/>
        <v>39</v>
      </c>
      <c r="BA275" s="5">
        <f t="shared" si="279"/>
        <v>1</v>
      </c>
      <c r="BB275" s="5" t="str">
        <f t="shared" si="280"/>
        <v>R</v>
      </c>
      <c r="BC275" s="5">
        <f t="shared" ref="BC275" si="345">IF(OR(BB275="R",BB275="RH"),1,0)</f>
        <v>1</v>
      </c>
      <c r="BD275" s="5">
        <f t="shared" si="282"/>
        <v>0</v>
      </c>
      <c r="BE275" s="5">
        <f t="shared" si="283"/>
        <v>0</v>
      </c>
      <c r="BF275" s="9" t="str">
        <f t="shared" si="284"/>
        <v>A forrás egyenlő a költséggel (I.ütem).</v>
      </c>
      <c r="BG275" s="5">
        <f t="shared" si="285"/>
        <v>1</v>
      </c>
      <c r="BH275" s="5">
        <f t="shared" si="286"/>
        <v>1</v>
      </c>
      <c r="BI275" s="5">
        <f t="shared" si="287"/>
        <v>0</v>
      </c>
      <c r="BJ275" s="5">
        <f t="shared" si="288"/>
        <v>1</v>
      </c>
      <c r="BK275" s="5">
        <f t="shared" ref="BK275" si="346">IF(AND($BJ275=1,$O275=$AQ275),1,IF(AND($BJ275=1,$O275&gt;$AQ275,AR275="igen"),1,0))</f>
        <v>1</v>
      </c>
      <c r="BL275" s="4" t="str">
        <f t="shared" si="290"/>
        <v>Nem hosszútávú a feladat.</v>
      </c>
      <c r="BM275" s="5">
        <f t="shared" si="291"/>
        <v>1</v>
      </c>
      <c r="BN275" s="5">
        <f t="shared" si="292"/>
        <v>0</v>
      </c>
      <c r="BO275" s="5">
        <f t="shared" si="293"/>
        <v>1</v>
      </c>
      <c r="BP275" s="5">
        <f t="shared" si="294"/>
        <v>0</v>
      </c>
      <c r="BQ275" s="5">
        <f t="shared" si="295"/>
        <v>1</v>
      </c>
      <c r="BR275" s="9" t="str">
        <f t="shared" si="296"/>
        <v>Nincs hosszútávú terv!</v>
      </c>
      <c r="BS275" s="5">
        <f t="shared" si="297"/>
        <v>1</v>
      </c>
      <c r="BT275" s="5">
        <f t="shared" si="298"/>
        <v>0</v>
      </c>
      <c r="BU275" s="5">
        <f t="shared" si="299"/>
        <v>1</v>
      </c>
      <c r="BV275" s="5">
        <f t="shared" si="300"/>
        <v>1</v>
      </c>
      <c r="BW275" s="5">
        <f t="shared" si="301"/>
        <v>1</v>
      </c>
      <c r="BX275" s="5">
        <f t="shared" si="302"/>
        <v>1</v>
      </c>
      <c r="BY275" s="5">
        <f t="shared" si="303"/>
        <v>1</v>
      </c>
      <c r="BZ275" s="5">
        <f t="shared" si="304"/>
        <v>1</v>
      </c>
      <c r="CA275" s="5">
        <f t="shared" si="305"/>
        <v>1</v>
      </c>
      <c r="CB275" s="5">
        <f t="shared" si="306"/>
        <v>1</v>
      </c>
      <c r="CC275" s="5">
        <f t="shared" si="307"/>
        <v>1</v>
      </c>
      <c r="CD275" s="5" t="str">
        <f t="shared" si="308"/>
        <v>?</v>
      </c>
      <c r="CE275" s="4" t="str">
        <f t="shared" ref="CE275" si="347">IF($BA275=0,$CD275,IF($BG275=0,"I. ütem forrása nincs kitöltve!",IF($BJ275=0,"II. ütem forrása nincs kitöltve!",IF($BD275=1,"Költségek üteme nem megfelelő (az időtartam és a költség üteme eltér)!",IF(AND(BH275=0,$BA275=1,$BJ275=1,$BD275=1),"Kötelező cellák kitöltve, de az I. ütem forrása hibás!",IF(AND(BJ275=0,$BA275=1,$BJ275=1,$BD275=1),"Kötelező cellák kitöltve, de a II. ütem forrása hibás!",IF(AND($BO275=1,$AZ275&lt;30),"Nullás a rövidtávú feladat és rövid (hiányzik) a hozzá tartozó indoklás!",IF(AND($BP275=1,$AZ275&lt;30),"Nullás a hosszútávú feladat és rövid (hiányzik) a hozzá tartozó indoklás!",IF(AND(BN275=1,C275="2011_RENDKÍVÜLI"),"II. ütemre nem tervezhet Rendkívüli feladatot!",IF(BH275=0,AD275,IF(BK275=0,AS275,IF(AND(BC275=1,$P275&gt;$N275),"EM rendelet 2. melléklet terhére elszámolt költség nem lehet nagyobb az I. ütemre tervezett tényleges költségnél!",IF($AC275&gt;$N275,"Többlet forrást jelölt meg az I. ütemnél! A forrás ne legyen több a költségnél.",IF($AQ275&gt;$O275,"Többlet forrást jelölt meg a II. ütemnél! A forrás ne legyen több a költségnél.","Kitöltés rendben!"))))))))))))))</f>
        <v>Kitöltés rendben!</v>
      </c>
      <c r="CF275" s="5">
        <f t="shared" ref="CF275" si="348">IF(A275="Kitöltés rendben!",1,0)</f>
        <v>1</v>
      </c>
      <c r="CG275" s="5">
        <f t="shared" si="311"/>
        <v>1</v>
      </c>
      <c r="CH275" s="5">
        <f t="shared" si="312"/>
        <v>0</v>
      </c>
    </row>
    <row r="276" spans="1:86" s="2" customFormat="1" ht="45" hidden="1" x14ac:dyDescent="0.25">
      <c r="A276" s="1" t="str">
        <f t="shared" si="272"/>
        <v>Kitöltés rendben!</v>
      </c>
      <c r="B276" s="184">
        <v>2</v>
      </c>
      <c r="C276" s="183" t="s">
        <v>97</v>
      </c>
      <c r="D276" s="185" t="s">
        <v>470</v>
      </c>
      <c r="E276" s="185" t="s">
        <v>413</v>
      </c>
      <c r="F276" s="186" t="str">
        <f>VLOOKUP($G276,Összesítő!$B:$F,2,FALSE)</f>
        <v>21-20084-1-001-00-02</v>
      </c>
      <c r="G276" s="183" t="s">
        <v>310</v>
      </c>
      <c r="H276" s="186" t="str">
        <f>AY276&amp;"_"&amp;AW276&amp;"_FIV_"&amp;LEFT(Előlap!$B$6,4)</f>
        <v>4215_273_FIV_2026</v>
      </c>
      <c r="I276" s="186" t="str">
        <f>VLOOKUP($G276,Összesítő!$B:$F,5,FALSE)</f>
        <v>Kemenesszentmárton</v>
      </c>
      <c r="J276" s="186" t="str">
        <f>VLOOKUP($G276,Összesítő!$B:$F,4,FALSE)</f>
        <v>Kemenesszentmárton Község Önkormányzata</v>
      </c>
      <c r="K276" s="7">
        <f t="shared" si="273"/>
        <v>15000</v>
      </c>
      <c r="L276" s="184">
        <v>2028</v>
      </c>
      <c r="M276" s="184">
        <v>2028</v>
      </c>
      <c r="N276" s="13">
        <v>0</v>
      </c>
      <c r="O276" s="8">
        <v>15000</v>
      </c>
      <c r="P276" s="8">
        <v>0</v>
      </c>
      <c r="R276" s="8">
        <v>0</v>
      </c>
      <c r="S276" s="8">
        <v>0</v>
      </c>
      <c r="T276" s="8">
        <v>0</v>
      </c>
      <c r="U276" s="8">
        <v>0</v>
      </c>
      <c r="V276" s="8">
        <v>0</v>
      </c>
      <c r="W276" s="8">
        <v>0</v>
      </c>
      <c r="X276" s="8">
        <v>0</v>
      </c>
      <c r="Y276" s="8">
        <v>0</v>
      </c>
      <c r="Z276" s="8">
        <v>0</v>
      </c>
      <c r="AA276" s="8">
        <v>0</v>
      </c>
      <c r="AB276" s="8">
        <v>0</v>
      </c>
      <c r="AC276" s="7">
        <f t="shared" si="274"/>
        <v>0</v>
      </c>
      <c r="AD276" s="3" t="str">
        <f t="shared" si="275"/>
        <v>Nem rövidtávú a feladat.</v>
      </c>
      <c r="AF276" s="8">
        <v>0</v>
      </c>
      <c r="AG276" s="8">
        <v>0</v>
      </c>
      <c r="AH276" s="8">
        <v>0</v>
      </c>
      <c r="AI276" s="8">
        <v>0</v>
      </c>
      <c r="AJ276" s="8">
        <v>0</v>
      </c>
      <c r="AK276" s="8">
        <v>0</v>
      </c>
      <c r="AL276" s="8">
        <v>0</v>
      </c>
      <c r="AM276" s="8">
        <v>0</v>
      </c>
      <c r="AN276" s="8">
        <v>0</v>
      </c>
      <c r="AO276" s="8">
        <v>0</v>
      </c>
      <c r="AP276" s="8">
        <v>0</v>
      </c>
      <c r="AQ276" s="7">
        <f t="shared" si="276"/>
        <v>0</v>
      </c>
      <c r="AR276" s="183" t="s">
        <v>415</v>
      </c>
      <c r="AS276" s="3" t="str">
        <f t="shared" si="277"/>
        <v>Forráshiányos a feladat!</v>
      </c>
      <c r="AU276" s="185"/>
      <c r="AV276" s="185" t="s">
        <v>133</v>
      </c>
      <c r="AW276" s="186">
        <f>COUNTA($G$3:G276)</f>
        <v>273</v>
      </c>
      <c r="AY276" s="9">
        <f>VLOOKUP($G276,Összesítő!$B:$F,3,FALSE)</f>
        <v>4215</v>
      </c>
      <c r="AZ276" s="9">
        <f t="shared" si="278"/>
        <v>0</v>
      </c>
      <c r="BA276" s="5">
        <f t="shared" si="279"/>
        <v>1</v>
      </c>
      <c r="BB276" s="5" t="str">
        <f t="shared" si="280"/>
        <v>H</v>
      </c>
      <c r="BC276" s="5">
        <f t="shared" si="281"/>
        <v>0</v>
      </c>
      <c r="BD276" s="5">
        <f t="shared" si="282"/>
        <v>0</v>
      </c>
      <c r="BE276" s="5">
        <f t="shared" si="283"/>
        <v>0</v>
      </c>
      <c r="BF276" s="9" t="str">
        <f t="shared" si="284"/>
        <v>Nem rövidtávú a feladat.</v>
      </c>
      <c r="BG276" s="5">
        <f t="shared" si="285"/>
        <v>1</v>
      </c>
      <c r="BH276" s="5">
        <f t="shared" si="286"/>
        <v>1</v>
      </c>
      <c r="BI276" s="5">
        <f t="shared" si="287"/>
        <v>1</v>
      </c>
      <c r="BJ276" s="5">
        <f t="shared" si="288"/>
        <v>1</v>
      </c>
      <c r="BK276" s="5">
        <f t="shared" si="289"/>
        <v>1</v>
      </c>
      <c r="BL276" s="4" t="str">
        <f t="shared" si="290"/>
        <v>Forráshiányos a feladat!</v>
      </c>
      <c r="BM276" s="5">
        <f t="shared" si="291"/>
        <v>0</v>
      </c>
      <c r="BN276" s="5">
        <f t="shared" si="292"/>
        <v>1</v>
      </c>
      <c r="BO276" s="5">
        <f t="shared" si="293"/>
        <v>0</v>
      </c>
      <c r="BP276" s="5">
        <f t="shared" si="294"/>
        <v>0</v>
      </c>
      <c r="BQ276" s="5">
        <f t="shared" si="295"/>
        <v>0</v>
      </c>
      <c r="BR276" s="9">
        <f t="shared" si="296"/>
        <v>0</v>
      </c>
      <c r="BS276" s="5">
        <f t="shared" si="297"/>
        <v>0</v>
      </c>
      <c r="BT276" s="5">
        <f t="shared" si="298"/>
        <v>0</v>
      </c>
      <c r="BU276" s="5">
        <f t="shared" si="299"/>
        <v>1</v>
      </c>
      <c r="BV276" s="5">
        <f t="shared" si="300"/>
        <v>1</v>
      </c>
      <c r="BW276" s="5">
        <f t="shared" si="301"/>
        <v>1</v>
      </c>
      <c r="BX276" s="5">
        <f t="shared" si="302"/>
        <v>1</v>
      </c>
      <c r="BY276" s="5">
        <f t="shared" si="303"/>
        <v>1</v>
      </c>
      <c r="BZ276" s="5">
        <f t="shared" si="304"/>
        <v>1</v>
      </c>
      <c r="CA276" s="5">
        <f t="shared" si="305"/>
        <v>1</v>
      </c>
      <c r="CB276" s="5">
        <f t="shared" si="306"/>
        <v>1</v>
      </c>
      <c r="CC276" s="5">
        <f t="shared" si="307"/>
        <v>1</v>
      </c>
      <c r="CD276" s="5" t="str">
        <f t="shared" si="308"/>
        <v>?</v>
      </c>
      <c r="CE276" s="4" t="str">
        <f t="shared" si="309"/>
        <v>Kitöltés rendben!</v>
      </c>
      <c r="CF276" s="5">
        <f t="shared" si="310"/>
        <v>1</v>
      </c>
      <c r="CG276" s="5">
        <f t="shared" si="311"/>
        <v>0</v>
      </c>
      <c r="CH276" s="5">
        <f t="shared" si="312"/>
        <v>1</v>
      </c>
    </row>
    <row r="277" spans="1:86" s="2" customFormat="1" ht="45" hidden="1" x14ac:dyDescent="0.25">
      <c r="A277" s="1" t="str">
        <f t="shared" si="272"/>
        <v>Kitöltés rendben!</v>
      </c>
      <c r="B277" s="184">
        <v>2</v>
      </c>
      <c r="C277" s="183" t="s">
        <v>37</v>
      </c>
      <c r="D277" s="185" t="s">
        <v>442</v>
      </c>
      <c r="E277" s="185" t="s">
        <v>413</v>
      </c>
      <c r="F277" s="186" t="str">
        <f>VLOOKUP($G277,Összesítő!$B:$F,2,FALSE)</f>
        <v>21-20084-1-001-00-02</v>
      </c>
      <c r="G277" s="183" t="s">
        <v>310</v>
      </c>
      <c r="H277" s="186" t="str">
        <f>AY277&amp;"_"&amp;AW277&amp;"_FIV_"&amp;LEFT(Előlap!$B$6,4)</f>
        <v>4215_274_FIV_2026</v>
      </c>
      <c r="I277" s="186" t="str">
        <f>VLOOKUP($G277,Összesítő!$B:$F,5,FALSE)</f>
        <v>Kemenesszentmárton</v>
      </c>
      <c r="J277" s="186" t="str">
        <f>VLOOKUP($G277,Összesítő!$B:$F,4,FALSE)</f>
        <v>Kemenesszentmárton Község Önkormányzata</v>
      </c>
      <c r="K277" s="7">
        <f t="shared" si="273"/>
        <v>10000</v>
      </c>
      <c r="L277" s="184">
        <v>2028</v>
      </c>
      <c r="M277" s="184">
        <v>2036</v>
      </c>
      <c r="N277" s="13">
        <v>0</v>
      </c>
      <c r="O277" s="8">
        <v>10000</v>
      </c>
      <c r="P277" s="8">
        <v>0</v>
      </c>
      <c r="R277" s="8">
        <v>0</v>
      </c>
      <c r="S277" s="8">
        <v>0</v>
      </c>
      <c r="T277" s="8">
        <v>0</v>
      </c>
      <c r="U277" s="8">
        <v>0</v>
      </c>
      <c r="V277" s="8">
        <v>0</v>
      </c>
      <c r="W277" s="8">
        <v>0</v>
      </c>
      <c r="X277" s="8">
        <v>0</v>
      </c>
      <c r="Y277" s="8">
        <v>0</v>
      </c>
      <c r="Z277" s="8">
        <v>0</v>
      </c>
      <c r="AA277" s="8">
        <v>0</v>
      </c>
      <c r="AB277" s="8">
        <v>0</v>
      </c>
      <c r="AC277" s="7">
        <f t="shared" si="274"/>
        <v>0</v>
      </c>
      <c r="AD277" s="3" t="str">
        <f t="shared" si="275"/>
        <v>Nem rövidtávú a feladat.</v>
      </c>
      <c r="AF277" s="8">
        <v>0</v>
      </c>
      <c r="AG277" s="8">
        <v>0</v>
      </c>
      <c r="AH277" s="8">
        <v>0</v>
      </c>
      <c r="AI277" s="8">
        <v>0</v>
      </c>
      <c r="AJ277" s="8">
        <v>0</v>
      </c>
      <c r="AK277" s="8">
        <v>0</v>
      </c>
      <c r="AL277" s="8">
        <v>0</v>
      </c>
      <c r="AM277" s="8">
        <v>0</v>
      </c>
      <c r="AN277" s="8">
        <v>0</v>
      </c>
      <c r="AO277" s="8">
        <v>0</v>
      </c>
      <c r="AP277" s="8">
        <v>0</v>
      </c>
      <c r="AQ277" s="7">
        <f t="shared" si="276"/>
        <v>0</v>
      </c>
      <c r="AR277" s="183" t="s">
        <v>415</v>
      </c>
      <c r="AS277" s="3" t="str">
        <f t="shared" si="277"/>
        <v>Forráshiányos a feladat!</v>
      </c>
      <c r="AU277" s="185"/>
      <c r="AV277" s="185" t="s">
        <v>133</v>
      </c>
      <c r="AW277" s="186">
        <f>COUNTA($G$3:G277)</f>
        <v>274</v>
      </c>
      <c r="AY277" s="9">
        <f>VLOOKUP($G277,Összesítő!$B:$F,3,FALSE)</f>
        <v>4215</v>
      </c>
      <c r="AZ277" s="9">
        <f t="shared" si="278"/>
        <v>0</v>
      </c>
      <c r="BA277" s="5">
        <f t="shared" si="279"/>
        <v>1</v>
      </c>
      <c r="BB277" s="5" t="str">
        <f t="shared" si="280"/>
        <v>H</v>
      </c>
      <c r="BC277" s="5">
        <f t="shared" si="281"/>
        <v>0</v>
      </c>
      <c r="BD277" s="5">
        <f t="shared" si="282"/>
        <v>0</v>
      </c>
      <c r="BE277" s="5">
        <f t="shared" si="283"/>
        <v>0</v>
      </c>
      <c r="BF277" s="9" t="str">
        <f t="shared" si="284"/>
        <v>Nem rövidtávú a feladat.</v>
      </c>
      <c r="BG277" s="5">
        <f t="shared" si="285"/>
        <v>1</v>
      </c>
      <c r="BH277" s="5">
        <f t="shared" si="286"/>
        <v>1</v>
      </c>
      <c r="BI277" s="5">
        <f t="shared" si="287"/>
        <v>1</v>
      </c>
      <c r="BJ277" s="5">
        <f t="shared" si="288"/>
        <v>1</v>
      </c>
      <c r="BK277" s="5">
        <f t="shared" si="289"/>
        <v>1</v>
      </c>
      <c r="BL277" s="4" t="str">
        <f t="shared" si="290"/>
        <v>Forráshiányos a feladat!</v>
      </c>
      <c r="BM277" s="5">
        <f t="shared" si="291"/>
        <v>0</v>
      </c>
      <c r="BN277" s="5">
        <f t="shared" si="292"/>
        <v>1</v>
      </c>
      <c r="BO277" s="5">
        <f t="shared" si="293"/>
        <v>0</v>
      </c>
      <c r="BP277" s="5">
        <f t="shared" si="294"/>
        <v>0</v>
      </c>
      <c r="BQ277" s="5">
        <f t="shared" si="295"/>
        <v>0</v>
      </c>
      <c r="BR277" s="9">
        <f t="shared" si="296"/>
        <v>0</v>
      </c>
      <c r="BS277" s="5">
        <f t="shared" si="297"/>
        <v>0</v>
      </c>
      <c r="BT277" s="5">
        <f t="shared" si="298"/>
        <v>0</v>
      </c>
      <c r="BU277" s="5">
        <f t="shared" si="299"/>
        <v>1</v>
      </c>
      <c r="BV277" s="5">
        <f t="shared" si="300"/>
        <v>1</v>
      </c>
      <c r="BW277" s="5">
        <f t="shared" si="301"/>
        <v>1</v>
      </c>
      <c r="BX277" s="5">
        <f t="shared" si="302"/>
        <v>1</v>
      </c>
      <c r="BY277" s="5">
        <f t="shared" si="303"/>
        <v>1</v>
      </c>
      <c r="BZ277" s="5">
        <f t="shared" si="304"/>
        <v>1</v>
      </c>
      <c r="CA277" s="5">
        <f t="shared" si="305"/>
        <v>1</v>
      </c>
      <c r="CB277" s="5">
        <f t="shared" si="306"/>
        <v>1</v>
      </c>
      <c r="CC277" s="5">
        <f t="shared" si="307"/>
        <v>1</v>
      </c>
      <c r="CD277" s="5" t="str">
        <f t="shared" si="308"/>
        <v>?</v>
      </c>
      <c r="CE277" s="4" t="str">
        <f t="shared" si="309"/>
        <v>Kitöltés rendben!</v>
      </c>
      <c r="CF277" s="5">
        <f t="shared" si="310"/>
        <v>1</v>
      </c>
      <c r="CG277" s="5">
        <f t="shared" si="311"/>
        <v>0</v>
      </c>
      <c r="CH277" s="5">
        <f t="shared" si="312"/>
        <v>1</v>
      </c>
    </row>
    <row r="278" spans="1:86" s="2" customFormat="1" ht="45" hidden="1" x14ac:dyDescent="0.25">
      <c r="A278" s="1" t="str">
        <f t="shared" si="272"/>
        <v>Kitöltés rendben!</v>
      </c>
      <c r="B278" s="184">
        <v>2</v>
      </c>
      <c r="C278" s="183" t="s">
        <v>75</v>
      </c>
      <c r="D278" s="185" t="s">
        <v>459</v>
      </c>
      <c r="E278" s="185" t="s">
        <v>413</v>
      </c>
      <c r="F278" s="186" t="str">
        <f>VLOOKUP($G278,Összesítő!$B:$F,2,FALSE)</f>
        <v>21-20084-1-001-00-02</v>
      </c>
      <c r="G278" s="183" t="s">
        <v>310</v>
      </c>
      <c r="H278" s="186" t="str">
        <f>AY278&amp;"_"&amp;AW278&amp;"_FIV_"&amp;LEFT(Előlap!$B$6,4)</f>
        <v>4215_275_FIV_2026</v>
      </c>
      <c r="I278" s="186" t="str">
        <f>VLOOKUP($G278,Összesítő!$B:$F,5,FALSE)</f>
        <v>Kemenesszentmárton</v>
      </c>
      <c r="J278" s="186" t="str">
        <f>VLOOKUP($G278,Összesítő!$B:$F,4,FALSE)</f>
        <v>Kemenesszentmárton Község Önkormányzata</v>
      </c>
      <c r="K278" s="7">
        <f t="shared" si="273"/>
        <v>15000</v>
      </c>
      <c r="L278" s="184">
        <v>2028</v>
      </c>
      <c r="M278" s="184">
        <v>2028</v>
      </c>
      <c r="N278" s="13">
        <v>0</v>
      </c>
      <c r="O278" s="8">
        <v>15000</v>
      </c>
      <c r="P278" s="8">
        <v>0</v>
      </c>
      <c r="R278" s="8">
        <v>0</v>
      </c>
      <c r="S278" s="8">
        <v>0</v>
      </c>
      <c r="T278" s="8">
        <v>0</v>
      </c>
      <c r="U278" s="8">
        <v>0</v>
      </c>
      <c r="V278" s="8">
        <v>0</v>
      </c>
      <c r="W278" s="8">
        <v>0</v>
      </c>
      <c r="X278" s="8">
        <v>0</v>
      </c>
      <c r="Y278" s="8">
        <v>0</v>
      </c>
      <c r="Z278" s="8">
        <v>0</v>
      </c>
      <c r="AA278" s="8">
        <v>0</v>
      </c>
      <c r="AB278" s="8">
        <v>0</v>
      </c>
      <c r="AC278" s="7">
        <f t="shared" si="274"/>
        <v>0</v>
      </c>
      <c r="AD278" s="3" t="str">
        <f t="shared" si="275"/>
        <v>Nem rövidtávú a feladat.</v>
      </c>
      <c r="AF278" s="8">
        <v>0</v>
      </c>
      <c r="AG278" s="8">
        <v>0</v>
      </c>
      <c r="AH278" s="8">
        <v>0</v>
      </c>
      <c r="AI278" s="8">
        <v>0</v>
      </c>
      <c r="AJ278" s="8">
        <v>0</v>
      </c>
      <c r="AK278" s="8">
        <v>0</v>
      </c>
      <c r="AL278" s="8">
        <v>0</v>
      </c>
      <c r="AM278" s="8">
        <v>0</v>
      </c>
      <c r="AN278" s="8">
        <v>0</v>
      </c>
      <c r="AO278" s="8">
        <v>0</v>
      </c>
      <c r="AP278" s="8">
        <v>0</v>
      </c>
      <c r="AQ278" s="7">
        <f t="shared" si="276"/>
        <v>0</v>
      </c>
      <c r="AR278" s="183" t="s">
        <v>415</v>
      </c>
      <c r="AS278" s="3" t="str">
        <f t="shared" si="277"/>
        <v>Forráshiányos a feladat!</v>
      </c>
      <c r="AU278" s="185"/>
      <c r="AV278" s="185" t="s">
        <v>133</v>
      </c>
      <c r="AW278" s="186">
        <f>COUNTA($G$3:G278)</f>
        <v>275</v>
      </c>
      <c r="AY278" s="9">
        <f>VLOOKUP($G278,Összesítő!$B:$F,3,FALSE)</f>
        <v>4215</v>
      </c>
      <c r="AZ278" s="9">
        <f t="shared" si="278"/>
        <v>0</v>
      </c>
      <c r="BA278" s="5">
        <f t="shared" si="279"/>
        <v>1</v>
      </c>
      <c r="BB278" s="5" t="str">
        <f t="shared" si="280"/>
        <v>H</v>
      </c>
      <c r="BC278" s="5">
        <f t="shared" si="281"/>
        <v>0</v>
      </c>
      <c r="BD278" s="5">
        <f t="shared" si="282"/>
        <v>0</v>
      </c>
      <c r="BE278" s="5">
        <f t="shared" si="283"/>
        <v>0</v>
      </c>
      <c r="BF278" s="9" t="str">
        <f t="shared" si="284"/>
        <v>Nem rövidtávú a feladat.</v>
      </c>
      <c r="BG278" s="5">
        <f t="shared" si="285"/>
        <v>1</v>
      </c>
      <c r="BH278" s="5">
        <f t="shared" si="286"/>
        <v>1</v>
      </c>
      <c r="BI278" s="5">
        <f t="shared" si="287"/>
        <v>1</v>
      </c>
      <c r="BJ278" s="5">
        <f t="shared" si="288"/>
        <v>1</v>
      </c>
      <c r="BK278" s="5">
        <f t="shared" si="289"/>
        <v>1</v>
      </c>
      <c r="BL278" s="4" t="str">
        <f t="shared" si="290"/>
        <v>Forráshiányos a feladat!</v>
      </c>
      <c r="BM278" s="5">
        <f t="shared" si="291"/>
        <v>0</v>
      </c>
      <c r="BN278" s="5">
        <f t="shared" si="292"/>
        <v>1</v>
      </c>
      <c r="BO278" s="5">
        <f t="shared" si="293"/>
        <v>0</v>
      </c>
      <c r="BP278" s="5">
        <f t="shared" si="294"/>
        <v>0</v>
      </c>
      <c r="BQ278" s="5">
        <f t="shared" si="295"/>
        <v>0</v>
      </c>
      <c r="BR278" s="9">
        <f t="shared" si="296"/>
        <v>0</v>
      </c>
      <c r="BS278" s="5">
        <f t="shared" si="297"/>
        <v>0</v>
      </c>
      <c r="BT278" s="5">
        <f t="shared" si="298"/>
        <v>0</v>
      </c>
      <c r="BU278" s="5">
        <f t="shared" si="299"/>
        <v>1</v>
      </c>
      <c r="BV278" s="5">
        <f t="shared" si="300"/>
        <v>1</v>
      </c>
      <c r="BW278" s="5">
        <f t="shared" si="301"/>
        <v>1</v>
      </c>
      <c r="BX278" s="5">
        <f t="shared" si="302"/>
        <v>1</v>
      </c>
      <c r="BY278" s="5">
        <f t="shared" si="303"/>
        <v>1</v>
      </c>
      <c r="BZ278" s="5">
        <f t="shared" si="304"/>
        <v>1</v>
      </c>
      <c r="CA278" s="5">
        <f t="shared" si="305"/>
        <v>1</v>
      </c>
      <c r="CB278" s="5">
        <f t="shared" si="306"/>
        <v>1</v>
      </c>
      <c r="CC278" s="5">
        <f t="shared" si="307"/>
        <v>1</v>
      </c>
      <c r="CD278" s="5" t="str">
        <f t="shared" si="308"/>
        <v>?</v>
      </c>
      <c r="CE278" s="4" t="str">
        <f t="shared" si="309"/>
        <v>Kitöltés rendben!</v>
      </c>
      <c r="CF278" s="5">
        <f t="shared" si="310"/>
        <v>1</v>
      </c>
      <c r="CG278" s="5">
        <f t="shared" si="311"/>
        <v>0</v>
      </c>
      <c r="CH278" s="5">
        <f t="shared" si="312"/>
        <v>1</v>
      </c>
    </row>
    <row r="279" spans="1:86" s="2" customFormat="1" ht="45" hidden="1" x14ac:dyDescent="0.25">
      <c r="A279" s="1" t="str">
        <f t="shared" si="272"/>
        <v>Kitöltés rendben!</v>
      </c>
      <c r="B279" s="184">
        <v>0</v>
      </c>
      <c r="C279" s="183" t="s">
        <v>455</v>
      </c>
      <c r="D279" s="185" t="s">
        <v>456</v>
      </c>
      <c r="E279" s="185" t="s">
        <v>413</v>
      </c>
      <c r="F279" s="186" t="str">
        <f>VLOOKUP($G279,Összesítő!$B:$F,2,FALSE)</f>
        <v>21-20084-1-001-00-02</v>
      </c>
      <c r="G279" s="183" t="s">
        <v>310</v>
      </c>
      <c r="H279" s="186" t="str">
        <f>AY279&amp;"_"&amp;AW279&amp;"_FIV_"&amp;LEFT(Előlap!$B$6,4)</f>
        <v>4215_276_FIV_2026</v>
      </c>
      <c r="I279" s="186" t="str">
        <f>VLOOKUP($G279,Összesítő!$B:$F,5,FALSE)</f>
        <v>Kemenesszentmárton</v>
      </c>
      <c r="J279" s="186" t="str">
        <f>VLOOKUP($G279,Összesítő!$B:$F,4,FALSE)</f>
        <v>Kemenesszentmárton Község Önkormányzata</v>
      </c>
      <c r="K279" s="7">
        <f t="shared" si="273"/>
        <v>0</v>
      </c>
      <c r="L279" s="184">
        <v>2027</v>
      </c>
      <c r="M279" s="184">
        <v>2027</v>
      </c>
      <c r="N279" s="13">
        <v>0</v>
      </c>
      <c r="O279" s="8">
        <v>0</v>
      </c>
      <c r="P279" s="8">
        <v>0</v>
      </c>
      <c r="R279" s="8">
        <v>0</v>
      </c>
      <c r="S279" s="8">
        <v>0</v>
      </c>
      <c r="T279" s="8">
        <v>0</v>
      </c>
      <c r="U279" s="8">
        <v>0</v>
      </c>
      <c r="V279" s="8">
        <v>0</v>
      </c>
      <c r="W279" s="8">
        <v>0</v>
      </c>
      <c r="X279" s="8">
        <v>0</v>
      </c>
      <c r="Y279" s="8">
        <v>0</v>
      </c>
      <c r="Z279" s="8">
        <v>0</v>
      </c>
      <c r="AA279" s="8">
        <v>0</v>
      </c>
      <c r="AB279" s="8">
        <v>0</v>
      </c>
      <c r="AC279" s="7">
        <f t="shared" si="274"/>
        <v>0</v>
      </c>
      <c r="AD279" s="3" t="str">
        <f t="shared" si="275"/>
        <v>A forrás egyenlő a költséggel (I.ütem).</v>
      </c>
      <c r="AF279" s="8">
        <v>0</v>
      </c>
      <c r="AG279" s="8">
        <v>0</v>
      </c>
      <c r="AH279" s="8">
        <v>0</v>
      </c>
      <c r="AI279" s="8">
        <v>0</v>
      </c>
      <c r="AJ279" s="8">
        <v>0</v>
      </c>
      <c r="AK279" s="8">
        <v>0</v>
      </c>
      <c r="AL279" s="8">
        <v>0</v>
      </c>
      <c r="AM279" s="8">
        <v>0</v>
      </c>
      <c r="AN279" s="8">
        <v>0</v>
      </c>
      <c r="AO279" s="8">
        <v>0</v>
      </c>
      <c r="AP279" s="8">
        <v>0</v>
      </c>
      <c r="AQ279" s="7">
        <f t="shared" si="276"/>
        <v>0</v>
      </c>
      <c r="AR279" s="183" t="s">
        <v>415</v>
      </c>
      <c r="AS279" s="3" t="str">
        <f t="shared" si="277"/>
        <v>Nem hosszútávú a feladat.</v>
      </c>
      <c r="AU279" s="185" t="s">
        <v>477</v>
      </c>
      <c r="AV279" s="185" t="s">
        <v>133</v>
      </c>
      <c r="AW279" s="186">
        <f>COUNTA($G$3:G279)</f>
        <v>276</v>
      </c>
      <c r="AY279" s="9">
        <f>VLOOKUP($G279,Összesítő!$B:$F,3,FALSE)</f>
        <v>4215</v>
      </c>
      <c r="AZ279" s="9">
        <f t="shared" si="278"/>
        <v>61</v>
      </c>
      <c r="BA279" s="5">
        <f t="shared" si="279"/>
        <v>1</v>
      </c>
      <c r="BB279" s="5" t="str">
        <f t="shared" si="280"/>
        <v>R</v>
      </c>
      <c r="BC279" s="5">
        <f t="shared" si="281"/>
        <v>1</v>
      </c>
      <c r="BD279" s="5">
        <f t="shared" si="282"/>
        <v>0</v>
      </c>
      <c r="BE279" s="5">
        <f t="shared" si="283"/>
        <v>0</v>
      </c>
      <c r="BF279" s="9" t="str">
        <f t="shared" si="284"/>
        <v>A forrás egyenlő a költséggel (I.ütem).</v>
      </c>
      <c r="BG279" s="5">
        <f t="shared" si="285"/>
        <v>1</v>
      </c>
      <c r="BH279" s="5">
        <f t="shared" si="286"/>
        <v>1</v>
      </c>
      <c r="BI279" s="5">
        <f t="shared" si="287"/>
        <v>0</v>
      </c>
      <c r="BJ279" s="5">
        <f t="shared" si="288"/>
        <v>1</v>
      </c>
      <c r="BK279" s="5">
        <f t="shared" si="289"/>
        <v>1</v>
      </c>
      <c r="BL279" s="4" t="str">
        <f t="shared" si="290"/>
        <v>Nem hosszútávú a feladat.</v>
      </c>
      <c r="BM279" s="5">
        <f t="shared" si="291"/>
        <v>1</v>
      </c>
      <c r="BN279" s="5">
        <f t="shared" si="292"/>
        <v>0</v>
      </c>
      <c r="BO279" s="5">
        <f t="shared" si="293"/>
        <v>1</v>
      </c>
      <c r="BP279" s="5">
        <f t="shared" si="294"/>
        <v>0</v>
      </c>
      <c r="BQ279" s="5">
        <f t="shared" si="295"/>
        <v>1</v>
      </c>
      <c r="BR279" s="9" t="str">
        <f t="shared" si="296"/>
        <v>Nincs hosszútávú terv!</v>
      </c>
      <c r="BS279" s="5">
        <f t="shared" si="297"/>
        <v>1</v>
      </c>
      <c r="BT279" s="5">
        <f t="shared" si="298"/>
        <v>0</v>
      </c>
      <c r="BU279" s="5">
        <f t="shared" si="299"/>
        <v>1</v>
      </c>
      <c r="BV279" s="5">
        <f t="shared" si="300"/>
        <v>1</v>
      </c>
      <c r="BW279" s="5">
        <f t="shared" si="301"/>
        <v>1</v>
      </c>
      <c r="BX279" s="5">
        <f t="shared" si="302"/>
        <v>1</v>
      </c>
      <c r="BY279" s="5">
        <f t="shared" si="303"/>
        <v>1</v>
      </c>
      <c r="BZ279" s="5">
        <f t="shared" si="304"/>
        <v>1</v>
      </c>
      <c r="CA279" s="5">
        <f t="shared" si="305"/>
        <v>1</v>
      </c>
      <c r="CB279" s="5">
        <f t="shared" si="306"/>
        <v>1</v>
      </c>
      <c r="CC279" s="5">
        <f t="shared" si="307"/>
        <v>1</v>
      </c>
      <c r="CD279" s="5" t="str">
        <f t="shared" si="308"/>
        <v>?</v>
      </c>
      <c r="CE279" s="4" t="str">
        <f t="shared" si="309"/>
        <v>Kitöltés rendben!</v>
      </c>
      <c r="CF279" s="5">
        <f t="shared" si="310"/>
        <v>1</v>
      </c>
      <c r="CG279" s="5">
        <f t="shared" si="311"/>
        <v>1</v>
      </c>
      <c r="CH279" s="5">
        <f t="shared" si="312"/>
        <v>0</v>
      </c>
    </row>
    <row r="280" spans="1:86" s="2" customFormat="1" ht="45" hidden="1" x14ac:dyDescent="0.25">
      <c r="A280" s="1" t="str">
        <f t="shared" si="272"/>
        <v>Kitöltés rendben!</v>
      </c>
      <c r="B280" s="184">
        <v>2</v>
      </c>
      <c r="C280" s="183" t="s">
        <v>97</v>
      </c>
      <c r="D280" s="185" t="s">
        <v>470</v>
      </c>
      <c r="E280" s="185" t="s">
        <v>413</v>
      </c>
      <c r="F280" s="186" t="str">
        <f>VLOOKUP($G280,Összesítő!$B:$F,2,FALSE)</f>
        <v>21-14809-1-001-00-12</v>
      </c>
      <c r="G280" s="183" t="s">
        <v>290</v>
      </c>
      <c r="H280" s="186" t="str">
        <f>AY280&amp;"_"&amp;AW280&amp;"_FIV_"&amp;LEFT(Előlap!$B$6,4)</f>
        <v>4210_277_FIV_2026</v>
      </c>
      <c r="I280" s="186" t="str">
        <f>VLOOKUP($G280,Összesítő!$B:$F,5,FALSE)</f>
        <v>Mersevát</v>
      </c>
      <c r="J280" s="186" t="str">
        <f>VLOOKUP($G280,Összesítő!$B:$F,4,FALSE)</f>
        <v>Mersevát Község Önkormányzata</v>
      </c>
      <c r="K280" s="7">
        <f t="shared" si="273"/>
        <v>70000</v>
      </c>
      <c r="L280" s="184">
        <v>2028</v>
      </c>
      <c r="M280" s="184">
        <v>2036</v>
      </c>
      <c r="N280" s="13">
        <v>0</v>
      </c>
      <c r="O280" s="8">
        <v>70000</v>
      </c>
      <c r="P280" s="8">
        <v>0</v>
      </c>
      <c r="R280" s="8">
        <v>0</v>
      </c>
      <c r="S280" s="8">
        <v>0</v>
      </c>
      <c r="T280" s="8">
        <v>0</v>
      </c>
      <c r="U280" s="8">
        <v>0</v>
      </c>
      <c r="V280" s="8">
        <v>0</v>
      </c>
      <c r="W280" s="8">
        <v>0</v>
      </c>
      <c r="X280" s="8">
        <v>0</v>
      </c>
      <c r="Y280" s="8">
        <v>0</v>
      </c>
      <c r="Z280" s="8">
        <v>0</v>
      </c>
      <c r="AA280" s="8">
        <v>0</v>
      </c>
      <c r="AB280" s="8">
        <v>0</v>
      </c>
      <c r="AC280" s="7">
        <f t="shared" si="274"/>
        <v>0</v>
      </c>
      <c r="AD280" s="3" t="str">
        <f t="shared" si="275"/>
        <v>Nem rövidtávú a feladat.</v>
      </c>
      <c r="AF280" s="8">
        <v>880</v>
      </c>
      <c r="AG280" s="8">
        <v>0</v>
      </c>
      <c r="AH280" s="8">
        <v>0</v>
      </c>
      <c r="AI280" s="8">
        <v>0</v>
      </c>
      <c r="AJ280" s="8">
        <v>0</v>
      </c>
      <c r="AK280" s="8">
        <v>0</v>
      </c>
      <c r="AL280" s="8">
        <v>0</v>
      </c>
      <c r="AM280" s="8">
        <v>0</v>
      </c>
      <c r="AN280" s="8">
        <v>0</v>
      </c>
      <c r="AO280" s="8">
        <v>0</v>
      </c>
      <c r="AP280" s="8">
        <v>0</v>
      </c>
      <c r="AQ280" s="7">
        <f t="shared" si="276"/>
        <v>880</v>
      </c>
      <c r="AR280" s="183" t="s">
        <v>415</v>
      </c>
      <c r="AS280" s="3" t="str">
        <f t="shared" si="277"/>
        <v>Forráshiányos a feladat!</v>
      </c>
      <c r="AU280" s="185"/>
      <c r="AV280" s="185" t="s">
        <v>133</v>
      </c>
      <c r="AW280" s="186">
        <f>COUNTA($G$3:G280)</f>
        <v>277</v>
      </c>
      <c r="AY280" s="9">
        <f>VLOOKUP($G280,Összesítő!$B:$F,3,FALSE)</f>
        <v>4210</v>
      </c>
      <c r="AZ280" s="9">
        <f t="shared" si="278"/>
        <v>0</v>
      </c>
      <c r="BA280" s="5">
        <f t="shared" si="279"/>
        <v>1</v>
      </c>
      <c r="BB280" s="5" t="str">
        <f t="shared" si="280"/>
        <v>H</v>
      </c>
      <c r="BC280" s="5">
        <f t="shared" si="281"/>
        <v>0</v>
      </c>
      <c r="BD280" s="5">
        <f t="shared" si="282"/>
        <v>0</v>
      </c>
      <c r="BE280" s="5">
        <f t="shared" si="283"/>
        <v>0</v>
      </c>
      <c r="BF280" s="9" t="str">
        <f t="shared" si="284"/>
        <v>Nem rövidtávú a feladat.</v>
      </c>
      <c r="BG280" s="5">
        <f t="shared" si="285"/>
        <v>1</v>
      </c>
      <c r="BH280" s="5">
        <f t="shared" si="286"/>
        <v>1</v>
      </c>
      <c r="BI280" s="5">
        <f t="shared" si="287"/>
        <v>1</v>
      </c>
      <c r="BJ280" s="5">
        <f t="shared" si="288"/>
        <v>1</v>
      </c>
      <c r="BK280" s="5">
        <f t="shared" si="289"/>
        <v>1</v>
      </c>
      <c r="BL280" s="4" t="str">
        <f t="shared" si="290"/>
        <v>Forráshiányos a feladat!</v>
      </c>
      <c r="BM280" s="5">
        <f t="shared" si="291"/>
        <v>0</v>
      </c>
      <c r="BN280" s="5">
        <f t="shared" si="292"/>
        <v>1</v>
      </c>
      <c r="BO280" s="5">
        <f t="shared" si="293"/>
        <v>0</v>
      </c>
      <c r="BP280" s="5">
        <f t="shared" si="294"/>
        <v>0</v>
      </c>
      <c r="BQ280" s="5">
        <f t="shared" si="295"/>
        <v>0</v>
      </c>
      <c r="BR280" s="9">
        <f t="shared" si="296"/>
        <v>0</v>
      </c>
      <c r="BS280" s="5">
        <f t="shared" si="297"/>
        <v>0</v>
      </c>
      <c r="BT280" s="5">
        <f t="shared" si="298"/>
        <v>0</v>
      </c>
      <c r="BU280" s="5">
        <f t="shared" si="299"/>
        <v>1</v>
      </c>
      <c r="BV280" s="5">
        <f t="shared" si="300"/>
        <v>1</v>
      </c>
      <c r="BW280" s="5">
        <f t="shared" si="301"/>
        <v>1</v>
      </c>
      <c r="BX280" s="5">
        <f t="shared" si="302"/>
        <v>1</v>
      </c>
      <c r="BY280" s="5">
        <f t="shared" si="303"/>
        <v>1</v>
      </c>
      <c r="BZ280" s="5">
        <f t="shared" si="304"/>
        <v>1</v>
      </c>
      <c r="CA280" s="5">
        <f t="shared" si="305"/>
        <v>1</v>
      </c>
      <c r="CB280" s="5">
        <f t="shared" si="306"/>
        <v>1</v>
      </c>
      <c r="CC280" s="5">
        <f t="shared" si="307"/>
        <v>1</v>
      </c>
      <c r="CD280" s="5" t="str">
        <f t="shared" si="308"/>
        <v>?</v>
      </c>
      <c r="CE280" s="4" t="str">
        <f t="shared" si="309"/>
        <v>Kitöltés rendben!</v>
      </c>
      <c r="CF280" s="5">
        <f t="shared" si="310"/>
        <v>1</v>
      </c>
      <c r="CG280" s="5">
        <f t="shared" si="311"/>
        <v>0</v>
      </c>
      <c r="CH280" s="5">
        <f t="shared" si="312"/>
        <v>1</v>
      </c>
    </row>
    <row r="281" spans="1:86" s="2" customFormat="1" ht="45" hidden="1" x14ac:dyDescent="0.25">
      <c r="A281" s="1" t="str">
        <f t="shared" si="272"/>
        <v>Kitöltés rendben!</v>
      </c>
      <c r="B281" s="184">
        <v>2</v>
      </c>
      <c r="C281" s="183" t="s">
        <v>37</v>
      </c>
      <c r="D281" s="185" t="s">
        <v>442</v>
      </c>
      <c r="E281" s="185" t="s">
        <v>413</v>
      </c>
      <c r="F281" s="186" t="str">
        <f>VLOOKUP($G281,Összesítő!$B:$F,2,FALSE)</f>
        <v>21-14809-1-001-00-12</v>
      </c>
      <c r="G281" s="183" t="s">
        <v>290</v>
      </c>
      <c r="H281" s="186" t="str">
        <f>AY281&amp;"_"&amp;AW281&amp;"_FIV_"&amp;LEFT(Előlap!$B$6,4)</f>
        <v>4210_278_FIV_2026</v>
      </c>
      <c r="I281" s="186" t="str">
        <f>VLOOKUP($G281,Összesítő!$B:$F,5,FALSE)</f>
        <v>Mersevát</v>
      </c>
      <c r="J281" s="186" t="str">
        <f>VLOOKUP($G281,Összesítő!$B:$F,4,FALSE)</f>
        <v>Mersevát Község Önkormányzata</v>
      </c>
      <c r="K281" s="7">
        <f t="shared" si="273"/>
        <v>40000</v>
      </c>
      <c r="L281" s="184">
        <v>2028</v>
      </c>
      <c r="M281" s="184">
        <v>2036</v>
      </c>
      <c r="N281" s="13">
        <v>0</v>
      </c>
      <c r="O281" s="8">
        <v>40000</v>
      </c>
      <c r="P281" s="8">
        <v>0</v>
      </c>
      <c r="R281" s="8">
        <v>0</v>
      </c>
      <c r="S281" s="8">
        <v>0</v>
      </c>
      <c r="T281" s="8">
        <v>0</v>
      </c>
      <c r="U281" s="8">
        <v>0</v>
      </c>
      <c r="V281" s="8">
        <v>0</v>
      </c>
      <c r="W281" s="8">
        <v>0</v>
      </c>
      <c r="X281" s="8">
        <v>0</v>
      </c>
      <c r="Y281" s="8">
        <v>0</v>
      </c>
      <c r="Z281" s="8">
        <v>0</v>
      </c>
      <c r="AA281" s="8">
        <v>0</v>
      </c>
      <c r="AB281" s="8">
        <v>0</v>
      </c>
      <c r="AC281" s="7">
        <f t="shared" si="274"/>
        <v>0</v>
      </c>
      <c r="AD281" s="3" t="str">
        <f t="shared" si="275"/>
        <v>Nem rövidtávú a feladat.</v>
      </c>
      <c r="AF281" s="8">
        <v>500</v>
      </c>
      <c r="AG281" s="8">
        <v>0</v>
      </c>
      <c r="AH281" s="8">
        <v>0</v>
      </c>
      <c r="AI281" s="8">
        <v>0</v>
      </c>
      <c r="AJ281" s="8">
        <v>0</v>
      </c>
      <c r="AK281" s="8">
        <v>0</v>
      </c>
      <c r="AL281" s="8">
        <v>0</v>
      </c>
      <c r="AM281" s="8">
        <v>0</v>
      </c>
      <c r="AN281" s="8">
        <v>0</v>
      </c>
      <c r="AO281" s="8">
        <v>0</v>
      </c>
      <c r="AP281" s="8">
        <v>0</v>
      </c>
      <c r="AQ281" s="7">
        <f t="shared" si="276"/>
        <v>500</v>
      </c>
      <c r="AR281" s="183" t="s">
        <v>415</v>
      </c>
      <c r="AS281" s="3" t="str">
        <f t="shared" si="277"/>
        <v>Forráshiányos a feladat!</v>
      </c>
      <c r="AU281" s="185"/>
      <c r="AV281" s="185" t="s">
        <v>133</v>
      </c>
      <c r="AW281" s="186">
        <f>COUNTA($G$3:G281)</f>
        <v>278</v>
      </c>
      <c r="AY281" s="9">
        <f>VLOOKUP($G281,Összesítő!$B:$F,3,FALSE)</f>
        <v>4210</v>
      </c>
      <c r="AZ281" s="9">
        <f t="shared" si="278"/>
        <v>0</v>
      </c>
      <c r="BA281" s="5">
        <f t="shared" si="279"/>
        <v>1</v>
      </c>
      <c r="BB281" s="5" t="str">
        <f t="shared" si="280"/>
        <v>H</v>
      </c>
      <c r="BC281" s="5">
        <f t="shared" si="281"/>
        <v>0</v>
      </c>
      <c r="BD281" s="5">
        <f t="shared" si="282"/>
        <v>0</v>
      </c>
      <c r="BE281" s="5">
        <f t="shared" si="283"/>
        <v>0</v>
      </c>
      <c r="BF281" s="9" t="str">
        <f t="shared" si="284"/>
        <v>Nem rövidtávú a feladat.</v>
      </c>
      <c r="BG281" s="5">
        <f t="shared" si="285"/>
        <v>1</v>
      </c>
      <c r="BH281" s="5">
        <f t="shared" si="286"/>
        <v>1</v>
      </c>
      <c r="BI281" s="5">
        <f t="shared" si="287"/>
        <v>1</v>
      </c>
      <c r="BJ281" s="5">
        <f t="shared" si="288"/>
        <v>1</v>
      </c>
      <c r="BK281" s="5">
        <f t="shared" si="289"/>
        <v>1</v>
      </c>
      <c r="BL281" s="4" t="str">
        <f t="shared" si="290"/>
        <v>Forráshiányos a feladat!</v>
      </c>
      <c r="BM281" s="5">
        <f t="shared" si="291"/>
        <v>0</v>
      </c>
      <c r="BN281" s="5">
        <f t="shared" si="292"/>
        <v>1</v>
      </c>
      <c r="BO281" s="5">
        <f t="shared" si="293"/>
        <v>0</v>
      </c>
      <c r="BP281" s="5">
        <f t="shared" si="294"/>
        <v>0</v>
      </c>
      <c r="BQ281" s="5">
        <f t="shared" si="295"/>
        <v>0</v>
      </c>
      <c r="BR281" s="9">
        <f t="shared" si="296"/>
        <v>0</v>
      </c>
      <c r="BS281" s="5">
        <f t="shared" si="297"/>
        <v>0</v>
      </c>
      <c r="BT281" s="5">
        <f t="shared" si="298"/>
        <v>0</v>
      </c>
      <c r="BU281" s="5">
        <f t="shared" si="299"/>
        <v>1</v>
      </c>
      <c r="BV281" s="5">
        <f t="shared" si="300"/>
        <v>1</v>
      </c>
      <c r="BW281" s="5">
        <f t="shared" si="301"/>
        <v>1</v>
      </c>
      <c r="BX281" s="5">
        <f t="shared" si="302"/>
        <v>1</v>
      </c>
      <c r="BY281" s="5">
        <f t="shared" si="303"/>
        <v>1</v>
      </c>
      <c r="BZ281" s="5">
        <f t="shared" si="304"/>
        <v>1</v>
      </c>
      <c r="CA281" s="5">
        <f t="shared" si="305"/>
        <v>1</v>
      </c>
      <c r="CB281" s="5">
        <f t="shared" si="306"/>
        <v>1</v>
      </c>
      <c r="CC281" s="5">
        <f t="shared" si="307"/>
        <v>1</v>
      </c>
      <c r="CD281" s="5" t="str">
        <f t="shared" si="308"/>
        <v>?</v>
      </c>
      <c r="CE281" s="4" t="str">
        <f t="shared" si="309"/>
        <v>Kitöltés rendben!</v>
      </c>
      <c r="CF281" s="5">
        <f t="shared" si="310"/>
        <v>1</v>
      </c>
      <c r="CG281" s="5">
        <f t="shared" si="311"/>
        <v>0</v>
      </c>
      <c r="CH281" s="5">
        <f t="shared" si="312"/>
        <v>1</v>
      </c>
    </row>
    <row r="282" spans="1:86" s="2" customFormat="1" ht="45" hidden="1" x14ac:dyDescent="0.25">
      <c r="A282" s="1" t="str">
        <f t="shared" si="272"/>
        <v>Kitöltés rendben!</v>
      </c>
      <c r="B282" s="184">
        <v>2</v>
      </c>
      <c r="C282" s="183" t="s">
        <v>75</v>
      </c>
      <c r="D282" s="185" t="s">
        <v>452</v>
      </c>
      <c r="E282" s="185" t="s">
        <v>413</v>
      </c>
      <c r="F282" s="186" t="str">
        <f>VLOOKUP($G282,Összesítő!$B:$F,2,FALSE)</f>
        <v>21-14809-1-001-00-12</v>
      </c>
      <c r="G282" s="183" t="s">
        <v>290</v>
      </c>
      <c r="H282" s="186" t="str">
        <f>AY282&amp;"_"&amp;AW282&amp;"_FIV_"&amp;LEFT(Előlap!$B$6,4)</f>
        <v>4210_279_FIV_2026</v>
      </c>
      <c r="I282" s="186" t="str">
        <f>VLOOKUP($G282,Összesítő!$B:$F,5,FALSE)</f>
        <v>Mersevát</v>
      </c>
      <c r="J282" s="186" t="str">
        <f>VLOOKUP($G282,Összesítő!$B:$F,4,FALSE)</f>
        <v>Mersevát Község Önkormányzata</v>
      </c>
      <c r="K282" s="7">
        <f t="shared" si="273"/>
        <v>50000</v>
      </c>
      <c r="L282" s="184">
        <v>2028</v>
      </c>
      <c r="M282" s="184">
        <v>2036</v>
      </c>
      <c r="N282" s="13">
        <v>0</v>
      </c>
      <c r="O282" s="8">
        <v>50000</v>
      </c>
      <c r="P282" s="8">
        <v>0</v>
      </c>
      <c r="R282" s="8">
        <v>0</v>
      </c>
      <c r="S282" s="8">
        <v>0</v>
      </c>
      <c r="T282" s="8">
        <v>0</v>
      </c>
      <c r="U282" s="8">
        <v>0</v>
      </c>
      <c r="V282" s="8">
        <v>0</v>
      </c>
      <c r="W282" s="8">
        <v>0</v>
      </c>
      <c r="X282" s="8">
        <v>0</v>
      </c>
      <c r="Y282" s="8">
        <v>0</v>
      </c>
      <c r="Z282" s="8">
        <v>0</v>
      </c>
      <c r="AA282" s="8">
        <v>0</v>
      </c>
      <c r="AB282" s="8">
        <v>0</v>
      </c>
      <c r="AC282" s="7">
        <f t="shared" si="274"/>
        <v>0</v>
      </c>
      <c r="AD282" s="3" t="str">
        <f t="shared" si="275"/>
        <v>Nem rövidtávú a feladat.</v>
      </c>
      <c r="AF282" s="8">
        <v>640</v>
      </c>
      <c r="AG282" s="8">
        <v>0</v>
      </c>
      <c r="AH282" s="8">
        <v>0</v>
      </c>
      <c r="AI282" s="8">
        <v>0</v>
      </c>
      <c r="AJ282" s="8">
        <v>0</v>
      </c>
      <c r="AK282" s="8">
        <v>0</v>
      </c>
      <c r="AL282" s="8">
        <v>0</v>
      </c>
      <c r="AM282" s="8">
        <v>0</v>
      </c>
      <c r="AN282" s="8">
        <v>0</v>
      </c>
      <c r="AO282" s="8">
        <v>0</v>
      </c>
      <c r="AP282" s="8">
        <v>0</v>
      </c>
      <c r="AQ282" s="7">
        <f t="shared" si="276"/>
        <v>640</v>
      </c>
      <c r="AR282" s="183" t="s">
        <v>415</v>
      </c>
      <c r="AS282" s="3" t="str">
        <f t="shared" si="277"/>
        <v>Forráshiányos a feladat!</v>
      </c>
      <c r="AU282" s="185"/>
      <c r="AV282" s="185" t="s">
        <v>133</v>
      </c>
      <c r="AW282" s="186">
        <f>COUNTA($G$3:G282)</f>
        <v>279</v>
      </c>
      <c r="AY282" s="9">
        <f>VLOOKUP($G282,Összesítő!$B:$F,3,FALSE)</f>
        <v>4210</v>
      </c>
      <c r="AZ282" s="9">
        <f t="shared" si="278"/>
        <v>0</v>
      </c>
      <c r="BA282" s="5">
        <f t="shared" si="279"/>
        <v>1</v>
      </c>
      <c r="BB282" s="5" t="str">
        <f t="shared" si="280"/>
        <v>H</v>
      </c>
      <c r="BC282" s="5">
        <f t="shared" si="281"/>
        <v>0</v>
      </c>
      <c r="BD282" s="5">
        <f t="shared" si="282"/>
        <v>0</v>
      </c>
      <c r="BE282" s="5">
        <f t="shared" si="283"/>
        <v>0</v>
      </c>
      <c r="BF282" s="9" t="str">
        <f t="shared" si="284"/>
        <v>Nem rövidtávú a feladat.</v>
      </c>
      <c r="BG282" s="5">
        <f t="shared" si="285"/>
        <v>1</v>
      </c>
      <c r="BH282" s="5">
        <f t="shared" si="286"/>
        <v>1</v>
      </c>
      <c r="BI282" s="5">
        <f t="shared" si="287"/>
        <v>1</v>
      </c>
      <c r="BJ282" s="5">
        <f t="shared" si="288"/>
        <v>1</v>
      </c>
      <c r="BK282" s="5">
        <f t="shared" si="289"/>
        <v>1</v>
      </c>
      <c r="BL282" s="4" t="str">
        <f t="shared" si="290"/>
        <v>Forráshiányos a feladat!</v>
      </c>
      <c r="BM282" s="5">
        <f t="shared" si="291"/>
        <v>0</v>
      </c>
      <c r="BN282" s="5">
        <f t="shared" si="292"/>
        <v>1</v>
      </c>
      <c r="BO282" s="5">
        <f t="shared" si="293"/>
        <v>0</v>
      </c>
      <c r="BP282" s="5">
        <f t="shared" si="294"/>
        <v>0</v>
      </c>
      <c r="BQ282" s="5">
        <f t="shared" si="295"/>
        <v>0</v>
      </c>
      <c r="BR282" s="9">
        <f t="shared" si="296"/>
        <v>0</v>
      </c>
      <c r="BS282" s="5">
        <f t="shared" si="297"/>
        <v>0</v>
      </c>
      <c r="BT282" s="5">
        <f t="shared" si="298"/>
        <v>0</v>
      </c>
      <c r="BU282" s="5">
        <f t="shared" si="299"/>
        <v>1</v>
      </c>
      <c r="BV282" s="5">
        <f t="shared" si="300"/>
        <v>1</v>
      </c>
      <c r="BW282" s="5">
        <f t="shared" si="301"/>
        <v>1</v>
      </c>
      <c r="BX282" s="5">
        <f t="shared" si="302"/>
        <v>1</v>
      </c>
      <c r="BY282" s="5">
        <f t="shared" si="303"/>
        <v>1</v>
      </c>
      <c r="BZ282" s="5">
        <f t="shared" si="304"/>
        <v>1</v>
      </c>
      <c r="CA282" s="5">
        <f t="shared" si="305"/>
        <v>1</v>
      </c>
      <c r="CB282" s="5">
        <f t="shared" si="306"/>
        <v>1</v>
      </c>
      <c r="CC282" s="5">
        <f t="shared" si="307"/>
        <v>1</v>
      </c>
      <c r="CD282" s="5" t="str">
        <f t="shared" si="308"/>
        <v>?</v>
      </c>
      <c r="CE282" s="4" t="str">
        <f t="shared" si="309"/>
        <v>Kitöltés rendben!</v>
      </c>
      <c r="CF282" s="5">
        <f t="shared" si="310"/>
        <v>1</v>
      </c>
      <c r="CG282" s="5">
        <f t="shared" si="311"/>
        <v>0</v>
      </c>
      <c r="CH282" s="5">
        <f t="shared" si="312"/>
        <v>1</v>
      </c>
    </row>
    <row r="283" spans="1:86" s="2" customFormat="1" ht="45" hidden="1" x14ac:dyDescent="0.25">
      <c r="A283" s="1" t="str">
        <f t="shared" si="272"/>
        <v>Kitöltés rendben!</v>
      </c>
      <c r="B283" s="184">
        <v>1</v>
      </c>
      <c r="C283" s="183" t="s">
        <v>438</v>
      </c>
      <c r="D283" s="185" t="s">
        <v>435</v>
      </c>
      <c r="E283" s="185" t="s">
        <v>413</v>
      </c>
      <c r="F283" s="186" t="str">
        <f>VLOOKUP($G283,Összesítő!$B:$F,2,FALSE)</f>
        <v>21-14809-1-001-00-12</v>
      </c>
      <c r="G283" s="183" t="s">
        <v>290</v>
      </c>
      <c r="H283" s="186" t="str">
        <f>AY283&amp;"_"&amp;AW283&amp;"_FIV_"&amp;LEFT(Előlap!$B$6,4)</f>
        <v>4210_280_FIV_2026</v>
      </c>
      <c r="I283" s="186" t="str">
        <f>VLOOKUP($G283,Összesítő!$B:$F,5,FALSE)</f>
        <v>Mersevát</v>
      </c>
      <c r="J283" s="186" t="str">
        <f>VLOOKUP($G283,Összesítő!$B:$F,4,FALSE)</f>
        <v>Mersevát Község Önkormányzata</v>
      </c>
      <c r="K283" s="7">
        <f t="shared" si="273"/>
        <v>71</v>
      </c>
      <c r="L283" s="184">
        <v>2027</v>
      </c>
      <c r="M283" s="184">
        <v>2027</v>
      </c>
      <c r="N283" s="13">
        <v>71</v>
      </c>
      <c r="O283" s="8">
        <v>0</v>
      </c>
      <c r="P283" s="8">
        <v>0</v>
      </c>
      <c r="R283" s="8">
        <v>71</v>
      </c>
      <c r="S283" s="8">
        <v>0</v>
      </c>
      <c r="T283" s="8">
        <v>0</v>
      </c>
      <c r="U283" s="8">
        <v>0</v>
      </c>
      <c r="V283" s="8">
        <v>0</v>
      </c>
      <c r="W283" s="8">
        <v>0</v>
      </c>
      <c r="X283" s="8">
        <v>0</v>
      </c>
      <c r="Y283" s="8">
        <v>0</v>
      </c>
      <c r="Z283" s="8">
        <v>0</v>
      </c>
      <c r="AA283" s="8">
        <v>0</v>
      </c>
      <c r="AB283" s="8">
        <v>0</v>
      </c>
      <c r="AC283" s="7">
        <f t="shared" si="274"/>
        <v>71</v>
      </c>
      <c r="AD283" s="3" t="str">
        <f t="shared" si="275"/>
        <v>A forrás egyenlő a költséggel (I.ütem).</v>
      </c>
      <c r="AF283" s="8">
        <v>0</v>
      </c>
      <c r="AG283" s="8">
        <v>0</v>
      </c>
      <c r="AH283" s="8">
        <v>0</v>
      </c>
      <c r="AI283" s="8">
        <v>0</v>
      </c>
      <c r="AJ283" s="8">
        <v>0</v>
      </c>
      <c r="AK283" s="8">
        <v>0</v>
      </c>
      <c r="AL283" s="8">
        <v>0</v>
      </c>
      <c r="AM283" s="8">
        <v>0</v>
      </c>
      <c r="AN283" s="8">
        <v>0</v>
      </c>
      <c r="AO283" s="8">
        <v>0</v>
      </c>
      <c r="AP283" s="8">
        <v>0</v>
      </c>
      <c r="AQ283" s="7">
        <f t="shared" si="276"/>
        <v>0</v>
      </c>
      <c r="AR283" s="183" t="s">
        <v>415</v>
      </c>
      <c r="AS283" s="3" t="str">
        <f t="shared" si="277"/>
        <v>Nem hosszútávú a feladat.</v>
      </c>
      <c r="AU283" s="185"/>
      <c r="AV283" s="185" t="s">
        <v>133</v>
      </c>
      <c r="AW283" s="186">
        <f>COUNTA($G$3:G283)</f>
        <v>280</v>
      </c>
      <c r="AY283" s="9">
        <f>VLOOKUP($G283,Összesítő!$B:$F,3,FALSE)</f>
        <v>4210</v>
      </c>
      <c r="AZ283" s="9">
        <f t="shared" si="278"/>
        <v>0</v>
      </c>
      <c r="BA283" s="5">
        <f t="shared" si="279"/>
        <v>1</v>
      </c>
      <c r="BB283" s="5" t="str">
        <f t="shared" si="280"/>
        <v>R</v>
      </c>
      <c r="BC283" s="5">
        <f t="shared" si="281"/>
        <v>1</v>
      </c>
      <c r="BD283" s="5">
        <f t="shared" si="282"/>
        <v>0</v>
      </c>
      <c r="BE283" s="5">
        <f t="shared" si="283"/>
        <v>0</v>
      </c>
      <c r="BF283" s="9" t="str">
        <f t="shared" si="284"/>
        <v>A forrás egyenlő a költséggel (I.ütem).</v>
      </c>
      <c r="BG283" s="5">
        <f t="shared" si="285"/>
        <v>1</v>
      </c>
      <c r="BH283" s="5">
        <f t="shared" si="286"/>
        <v>1</v>
      </c>
      <c r="BI283" s="5">
        <f t="shared" si="287"/>
        <v>0</v>
      </c>
      <c r="BJ283" s="5">
        <f t="shared" si="288"/>
        <v>1</v>
      </c>
      <c r="BK283" s="5">
        <f t="shared" si="289"/>
        <v>1</v>
      </c>
      <c r="BL283" s="4" t="str">
        <f t="shared" si="290"/>
        <v>Nem hosszútávú a feladat.</v>
      </c>
      <c r="BM283" s="5">
        <f t="shared" si="291"/>
        <v>1</v>
      </c>
      <c r="BN283" s="5">
        <f t="shared" si="292"/>
        <v>0</v>
      </c>
      <c r="BO283" s="5">
        <f t="shared" si="293"/>
        <v>0</v>
      </c>
      <c r="BP283" s="5">
        <f t="shared" si="294"/>
        <v>0</v>
      </c>
      <c r="BQ283" s="5">
        <f t="shared" si="295"/>
        <v>0</v>
      </c>
      <c r="BR283" s="9" t="str">
        <f t="shared" si="296"/>
        <v>Nincs hosszútávú terv!</v>
      </c>
      <c r="BS283" s="5">
        <f t="shared" si="297"/>
        <v>0</v>
      </c>
      <c r="BT283" s="5">
        <f t="shared" si="298"/>
        <v>0</v>
      </c>
      <c r="BU283" s="5">
        <f t="shared" si="299"/>
        <v>1</v>
      </c>
      <c r="BV283" s="5">
        <f t="shared" si="300"/>
        <v>1</v>
      </c>
      <c r="BW283" s="5">
        <f t="shared" si="301"/>
        <v>1</v>
      </c>
      <c r="BX283" s="5">
        <f t="shared" si="302"/>
        <v>1</v>
      </c>
      <c r="BY283" s="5">
        <f t="shared" si="303"/>
        <v>1</v>
      </c>
      <c r="BZ283" s="5">
        <f t="shared" si="304"/>
        <v>1</v>
      </c>
      <c r="CA283" s="5">
        <f t="shared" si="305"/>
        <v>1</v>
      </c>
      <c r="CB283" s="5">
        <f t="shared" si="306"/>
        <v>1</v>
      </c>
      <c r="CC283" s="5">
        <f t="shared" si="307"/>
        <v>1</v>
      </c>
      <c r="CD283" s="5" t="str">
        <f t="shared" si="308"/>
        <v>?</v>
      </c>
      <c r="CE283" s="4" t="str">
        <f t="shared" si="309"/>
        <v>Kitöltés rendben!</v>
      </c>
      <c r="CF283" s="5">
        <f t="shared" si="310"/>
        <v>1</v>
      </c>
      <c r="CG283" s="5">
        <f t="shared" si="311"/>
        <v>1</v>
      </c>
      <c r="CH283" s="5">
        <f t="shared" si="312"/>
        <v>0</v>
      </c>
    </row>
    <row r="284" spans="1:86" s="2" customFormat="1" ht="45" hidden="1" x14ac:dyDescent="0.25">
      <c r="A284" s="1" t="str">
        <f t="shared" ref="A284" si="349">IF($G284="","Nincs VKR kiválasztva!",CE284)</f>
        <v>Kitöltés rendben!</v>
      </c>
      <c r="B284" s="207">
        <v>1</v>
      </c>
      <c r="C284" s="206" t="s">
        <v>112</v>
      </c>
      <c r="D284" s="208" t="s">
        <v>456</v>
      </c>
      <c r="E284" s="208" t="s">
        <v>413</v>
      </c>
      <c r="F284" s="209" t="str">
        <f>VLOOKUP($G284,Összesítő!$B:$F,2,FALSE)</f>
        <v>21-14809-1-001-00-12</v>
      </c>
      <c r="G284" s="206" t="s">
        <v>290</v>
      </c>
      <c r="H284" s="209" t="str">
        <f>AY284&amp;"_"&amp;AW284&amp;"_FIV_"&amp;LEFT(Előlap!$B$6,4)</f>
        <v>4210_281_FIV_2026</v>
      </c>
      <c r="I284" s="209" t="str">
        <f>VLOOKUP($G284,Összesítő!$B:$F,5,FALSE)</f>
        <v>Mersevát</v>
      </c>
      <c r="J284" s="209" t="str">
        <f>VLOOKUP($G284,Összesítő!$B:$F,4,FALSE)</f>
        <v>Mersevát Község Önkormányzata</v>
      </c>
      <c r="K284" s="7">
        <f t="shared" ref="K284" si="350">N284+O284</f>
        <v>0</v>
      </c>
      <c r="L284" s="207">
        <v>2027</v>
      </c>
      <c r="M284" s="207">
        <v>2027</v>
      </c>
      <c r="N284" s="13">
        <v>0</v>
      </c>
      <c r="O284" s="8">
        <v>0</v>
      </c>
      <c r="P284" s="8">
        <v>0</v>
      </c>
      <c r="R284" s="8">
        <v>0</v>
      </c>
      <c r="S284" s="8">
        <v>0</v>
      </c>
      <c r="T284" s="8">
        <v>0</v>
      </c>
      <c r="U284" s="8">
        <v>0</v>
      </c>
      <c r="V284" s="8">
        <v>0</v>
      </c>
      <c r="W284" s="8">
        <v>0</v>
      </c>
      <c r="X284" s="8">
        <v>0</v>
      </c>
      <c r="Y284" s="8">
        <v>0</v>
      </c>
      <c r="Z284" s="8">
        <v>0</v>
      </c>
      <c r="AA284" s="8">
        <v>0</v>
      </c>
      <c r="AB284" s="8">
        <v>0</v>
      </c>
      <c r="AC284" s="7">
        <f t="shared" ref="AC284" si="351">SUM(R284:AB284)</f>
        <v>0</v>
      </c>
      <c r="AD284" s="3" t="str">
        <f t="shared" ref="AD284" si="352">IF($G284="","Nincs VKR kiválasztva!",IF(BA284=0,"Hiányos kitöltés!",BF284))</f>
        <v>A forrás egyenlő a költséggel (I.ütem).</v>
      </c>
      <c r="AF284" s="8">
        <v>0</v>
      </c>
      <c r="AG284" s="8">
        <v>0</v>
      </c>
      <c r="AH284" s="8">
        <v>0</v>
      </c>
      <c r="AI284" s="8">
        <v>0</v>
      </c>
      <c r="AJ284" s="8">
        <v>0</v>
      </c>
      <c r="AK284" s="8">
        <v>0</v>
      </c>
      <c r="AL284" s="8">
        <v>0</v>
      </c>
      <c r="AM284" s="8">
        <v>0</v>
      </c>
      <c r="AN284" s="8">
        <v>0</v>
      </c>
      <c r="AO284" s="8">
        <v>0</v>
      </c>
      <c r="AP284" s="8">
        <v>0</v>
      </c>
      <c r="AQ284" s="7">
        <f t="shared" ref="AQ284" si="353">SUM(AF284:AP284)</f>
        <v>0</v>
      </c>
      <c r="AR284" s="206" t="s">
        <v>415</v>
      </c>
      <c r="AS284" s="3" t="str">
        <f t="shared" si="277"/>
        <v>Nem hosszútávú a feladat.</v>
      </c>
      <c r="AU284" s="208" t="s">
        <v>478</v>
      </c>
      <c r="AV284" s="208" t="s">
        <v>133</v>
      </c>
      <c r="AW284" s="209">
        <f>COUNTA($G$3:G284)</f>
        <v>281</v>
      </c>
      <c r="AY284" s="9">
        <f>VLOOKUP($G284,Összesítő!$B:$F,3,FALSE)</f>
        <v>4210</v>
      </c>
      <c r="AZ284" s="9">
        <f t="shared" si="278"/>
        <v>39</v>
      </c>
      <c r="BA284" s="5">
        <f t="shared" si="279"/>
        <v>1</v>
      </c>
      <c r="BB284" s="5" t="str">
        <f t="shared" si="280"/>
        <v>R</v>
      </c>
      <c r="BC284" s="5">
        <f t="shared" ref="BC284" si="354">IF(OR(BB284="R",BB284="RH"),1,0)</f>
        <v>1</v>
      </c>
      <c r="BD284" s="5">
        <f t="shared" si="282"/>
        <v>0</v>
      </c>
      <c r="BE284" s="5">
        <f t="shared" si="283"/>
        <v>0</v>
      </c>
      <c r="BF284" s="9" t="str">
        <f t="shared" si="284"/>
        <v>A forrás egyenlő a költséggel (I.ütem).</v>
      </c>
      <c r="BG284" s="5">
        <f t="shared" si="285"/>
        <v>1</v>
      </c>
      <c r="BH284" s="5">
        <f t="shared" si="286"/>
        <v>1</v>
      </c>
      <c r="BI284" s="5">
        <f t="shared" si="287"/>
        <v>0</v>
      </c>
      <c r="BJ284" s="5">
        <f t="shared" si="288"/>
        <v>1</v>
      </c>
      <c r="BK284" s="5">
        <f t="shared" ref="BK284" si="355">IF(AND($BJ284=1,$O284=$AQ284),1,IF(AND($BJ284=1,$O284&gt;$AQ284,AR284="igen"),1,0))</f>
        <v>1</v>
      </c>
      <c r="BL284" s="4" t="str">
        <f t="shared" si="290"/>
        <v>Nem hosszútávú a feladat.</v>
      </c>
      <c r="BM284" s="5">
        <f t="shared" si="291"/>
        <v>1</v>
      </c>
      <c r="BN284" s="5">
        <f t="shared" si="292"/>
        <v>0</v>
      </c>
      <c r="BO284" s="5">
        <f t="shared" si="293"/>
        <v>1</v>
      </c>
      <c r="BP284" s="5">
        <f t="shared" si="294"/>
        <v>0</v>
      </c>
      <c r="BQ284" s="5">
        <f t="shared" si="295"/>
        <v>1</v>
      </c>
      <c r="BR284" s="9" t="str">
        <f t="shared" si="296"/>
        <v>Nincs hosszútávú terv!</v>
      </c>
      <c r="BS284" s="5">
        <f t="shared" si="297"/>
        <v>1</v>
      </c>
      <c r="BT284" s="5">
        <f t="shared" si="298"/>
        <v>0</v>
      </c>
      <c r="BU284" s="5">
        <f t="shared" si="299"/>
        <v>1</v>
      </c>
      <c r="BV284" s="5">
        <f t="shared" si="300"/>
        <v>1</v>
      </c>
      <c r="BW284" s="5">
        <f t="shared" si="301"/>
        <v>1</v>
      </c>
      <c r="BX284" s="5">
        <f t="shared" si="302"/>
        <v>1</v>
      </c>
      <c r="BY284" s="5">
        <f t="shared" si="303"/>
        <v>1</v>
      </c>
      <c r="BZ284" s="5">
        <f t="shared" si="304"/>
        <v>1</v>
      </c>
      <c r="CA284" s="5">
        <f t="shared" si="305"/>
        <v>1</v>
      </c>
      <c r="CB284" s="5">
        <f t="shared" si="306"/>
        <v>1</v>
      </c>
      <c r="CC284" s="5">
        <f t="shared" si="307"/>
        <v>1</v>
      </c>
      <c r="CD284" s="5" t="str">
        <f t="shared" si="308"/>
        <v>?</v>
      </c>
      <c r="CE284" s="4" t="str">
        <f t="shared" ref="CE284" si="356">IF($BA284=0,$CD284,IF($BG284=0,"I. ütem forrása nincs kitöltve!",IF($BJ284=0,"II. ütem forrása nincs kitöltve!",IF($BD284=1,"Költségek üteme nem megfelelő (az időtartam és a költség üteme eltér)!",IF(AND(BH284=0,$BA284=1,$BJ284=1,$BD284=1),"Kötelező cellák kitöltve, de az I. ütem forrása hibás!",IF(AND(BJ284=0,$BA284=1,$BJ284=1,$BD284=1),"Kötelező cellák kitöltve, de a II. ütem forrása hibás!",IF(AND($BO284=1,$AZ284&lt;30),"Nullás a rövidtávú feladat és rövid (hiányzik) a hozzá tartozó indoklás!",IF(AND($BP284=1,$AZ284&lt;30),"Nullás a hosszútávú feladat és rövid (hiányzik) a hozzá tartozó indoklás!",IF(AND(BN284=1,C284="2011_RENDKÍVÜLI"),"II. ütemre nem tervezhet Rendkívüli feladatot!",IF(BH284=0,AD284,IF(BK284=0,AS284,IF(AND(BC284=1,$P284&gt;$N284),"EM rendelet 2. melléklet terhére elszámolt költség nem lehet nagyobb az I. ütemre tervezett tényleges költségnél!",IF($AC284&gt;$N284,"Többlet forrást jelölt meg az I. ütemnél! A forrás ne legyen több a költségnél.",IF($AQ284&gt;$O284,"Többlet forrást jelölt meg a II. ütemnél! A forrás ne legyen több a költségnél.","Kitöltés rendben!"))))))))))))))</f>
        <v>Kitöltés rendben!</v>
      </c>
      <c r="CF284" s="5">
        <f t="shared" ref="CF284" si="357">IF(A284="Kitöltés rendben!",1,0)</f>
        <v>1</v>
      </c>
      <c r="CG284" s="5">
        <f t="shared" si="311"/>
        <v>1</v>
      </c>
      <c r="CH284" s="5">
        <f t="shared" si="312"/>
        <v>0</v>
      </c>
    </row>
    <row r="285" spans="1:86" s="2" customFormat="1" ht="30" hidden="1" x14ac:dyDescent="0.25">
      <c r="A285" s="1" t="str">
        <f t="shared" si="272"/>
        <v>Kitöltés rendben!</v>
      </c>
      <c r="B285" s="184">
        <v>2</v>
      </c>
      <c r="C285" s="183" t="s">
        <v>86</v>
      </c>
      <c r="D285" s="185" t="s">
        <v>414</v>
      </c>
      <c r="E285" s="185" t="s">
        <v>413</v>
      </c>
      <c r="F285" s="186" t="str">
        <f>VLOOKUP($G285,Összesítő!$B:$F,2,FALSE)</f>
        <v>21-27094-1-001-01-03</v>
      </c>
      <c r="G285" s="183" t="s">
        <v>350</v>
      </c>
      <c r="H285" s="186" t="str">
        <f>AY285&amp;"_"&amp;AW285&amp;"_FIV_"&amp;LEFT(Előlap!$B$6,4)</f>
        <v>4224_282_FIV_2026</v>
      </c>
      <c r="I285" s="186" t="str">
        <f>VLOOKUP($G285,Összesítő!$B:$F,5,FALSE)</f>
        <v>Celldömölk</v>
      </c>
      <c r="J285" s="186" t="str">
        <f>VLOOKUP($G285,Összesítő!$B:$F,4,FALSE)</f>
        <v>Celldömölk Város Önkormányzata</v>
      </c>
      <c r="K285" s="7">
        <f t="shared" si="273"/>
        <v>50000</v>
      </c>
      <c r="L285" s="184">
        <v>2028</v>
      </c>
      <c r="M285" s="184">
        <v>2036</v>
      </c>
      <c r="N285" s="13">
        <v>0</v>
      </c>
      <c r="O285" s="8">
        <v>50000</v>
      </c>
      <c r="P285" s="8">
        <v>0</v>
      </c>
      <c r="R285" s="8">
        <v>0</v>
      </c>
      <c r="S285" s="8">
        <v>0</v>
      </c>
      <c r="T285" s="8">
        <v>0</v>
      </c>
      <c r="U285" s="8">
        <v>0</v>
      </c>
      <c r="V285" s="8">
        <v>0</v>
      </c>
      <c r="W285" s="8">
        <v>0</v>
      </c>
      <c r="X285" s="8">
        <v>0</v>
      </c>
      <c r="Y285" s="8">
        <v>0</v>
      </c>
      <c r="Z285" s="8">
        <v>0</v>
      </c>
      <c r="AA285" s="8">
        <v>0</v>
      </c>
      <c r="AB285" s="8">
        <v>0</v>
      </c>
      <c r="AC285" s="7">
        <f t="shared" si="274"/>
        <v>0</v>
      </c>
      <c r="AD285" s="3" t="str">
        <f t="shared" si="275"/>
        <v>Nem rövidtávú a feladat.</v>
      </c>
      <c r="AF285" s="8">
        <v>9300</v>
      </c>
      <c r="AG285" s="8">
        <v>0</v>
      </c>
      <c r="AH285" s="8">
        <v>0</v>
      </c>
      <c r="AI285" s="8">
        <v>0</v>
      </c>
      <c r="AJ285" s="8">
        <v>0</v>
      </c>
      <c r="AK285" s="8">
        <v>0</v>
      </c>
      <c r="AL285" s="8">
        <v>0</v>
      </c>
      <c r="AM285" s="8">
        <v>0</v>
      </c>
      <c r="AN285" s="8">
        <v>0</v>
      </c>
      <c r="AO285" s="8">
        <v>0</v>
      </c>
      <c r="AP285" s="8">
        <v>0</v>
      </c>
      <c r="AQ285" s="7">
        <f t="shared" si="276"/>
        <v>9300</v>
      </c>
      <c r="AR285" s="183" t="s">
        <v>415</v>
      </c>
      <c r="AS285" s="3" t="str">
        <f t="shared" si="277"/>
        <v>Forráshiányos a feladat!</v>
      </c>
      <c r="AU285" s="185"/>
      <c r="AV285" s="185" t="s">
        <v>133</v>
      </c>
      <c r="AW285" s="186">
        <f>COUNTA($G$3:G285)</f>
        <v>282</v>
      </c>
      <c r="AY285" s="9">
        <f>VLOOKUP($G285,Összesítő!$B:$F,3,FALSE)</f>
        <v>4224</v>
      </c>
      <c r="AZ285" s="9">
        <f t="shared" si="278"/>
        <v>0</v>
      </c>
      <c r="BA285" s="5">
        <f t="shared" si="279"/>
        <v>1</v>
      </c>
      <c r="BB285" s="5" t="str">
        <f t="shared" si="280"/>
        <v>H</v>
      </c>
      <c r="BC285" s="5">
        <f t="shared" si="281"/>
        <v>0</v>
      </c>
      <c r="BD285" s="5">
        <f t="shared" si="282"/>
        <v>0</v>
      </c>
      <c r="BE285" s="5">
        <f t="shared" si="283"/>
        <v>0</v>
      </c>
      <c r="BF285" s="9" t="str">
        <f t="shared" si="284"/>
        <v>Nem rövidtávú a feladat.</v>
      </c>
      <c r="BG285" s="5">
        <f t="shared" si="285"/>
        <v>1</v>
      </c>
      <c r="BH285" s="5">
        <f t="shared" si="286"/>
        <v>1</v>
      </c>
      <c r="BI285" s="5">
        <f t="shared" si="287"/>
        <v>1</v>
      </c>
      <c r="BJ285" s="5">
        <f t="shared" si="288"/>
        <v>1</v>
      </c>
      <c r="BK285" s="5">
        <f t="shared" si="289"/>
        <v>1</v>
      </c>
      <c r="BL285" s="4" t="str">
        <f t="shared" si="290"/>
        <v>Forráshiányos a feladat!</v>
      </c>
      <c r="BM285" s="5">
        <f t="shared" si="291"/>
        <v>0</v>
      </c>
      <c r="BN285" s="5">
        <f t="shared" si="292"/>
        <v>1</v>
      </c>
      <c r="BO285" s="5">
        <f t="shared" si="293"/>
        <v>0</v>
      </c>
      <c r="BP285" s="5">
        <f t="shared" si="294"/>
        <v>0</v>
      </c>
      <c r="BQ285" s="5">
        <f t="shared" si="295"/>
        <v>0</v>
      </c>
      <c r="BR285" s="9">
        <f t="shared" si="296"/>
        <v>0</v>
      </c>
      <c r="BS285" s="5">
        <f t="shared" si="297"/>
        <v>0</v>
      </c>
      <c r="BT285" s="5">
        <f t="shared" si="298"/>
        <v>0</v>
      </c>
      <c r="BU285" s="5">
        <f t="shared" si="299"/>
        <v>1</v>
      </c>
      <c r="BV285" s="5">
        <f t="shared" si="300"/>
        <v>1</v>
      </c>
      <c r="BW285" s="5">
        <f t="shared" si="301"/>
        <v>1</v>
      </c>
      <c r="BX285" s="5">
        <f t="shared" si="302"/>
        <v>1</v>
      </c>
      <c r="BY285" s="5">
        <f t="shared" si="303"/>
        <v>1</v>
      </c>
      <c r="BZ285" s="5">
        <f t="shared" si="304"/>
        <v>1</v>
      </c>
      <c r="CA285" s="5">
        <f t="shared" si="305"/>
        <v>1</v>
      </c>
      <c r="CB285" s="5">
        <f t="shared" si="306"/>
        <v>1</v>
      </c>
      <c r="CC285" s="5">
        <f t="shared" si="307"/>
        <v>1</v>
      </c>
      <c r="CD285" s="5" t="str">
        <f t="shared" si="308"/>
        <v>?</v>
      </c>
      <c r="CE285" s="4" t="str">
        <f t="shared" si="309"/>
        <v>Kitöltés rendben!</v>
      </c>
      <c r="CF285" s="5">
        <f t="shared" si="310"/>
        <v>1</v>
      </c>
      <c r="CG285" s="5">
        <f t="shared" si="311"/>
        <v>0</v>
      </c>
      <c r="CH285" s="5">
        <f t="shared" si="312"/>
        <v>1</v>
      </c>
    </row>
    <row r="286" spans="1:86" s="2" customFormat="1" ht="45" hidden="1" x14ac:dyDescent="0.25">
      <c r="A286" s="1" t="str">
        <f t="shared" si="272"/>
        <v>Kitöltés rendben!</v>
      </c>
      <c r="B286" s="184">
        <v>2</v>
      </c>
      <c r="C286" s="183" t="s">
        <v>86</v>
      </c>
      <c r="D286" s="185" t="s">
        <v>471</v>
      </c>
      <c r="E286" s="185" t="s">
        <v>413</v>
      </c>
      <c r="F286" s="186" t="str">
        <f>VLOOKUP($G286,Összesítő!$B:$F,2,FALSE)</f>
        <v>21-27094-1-001-01-03</v>
      </c>
      <c r="G286" s="183" t="s">
        <v>350</v>
      </c>
      <c r="H286" s="186" t="str">
        <f>AY286&amp;"_"&amp;AW286&amp;"_FIV_"&amp;LEFT(Előlap!$B$6,4)</f>
        <v>4224_283_FIV_2026</v>
      </c>
      <c r="I286" s="186" t="str">
        <f>VLOOKUP($G286,Összesítő!$B:$F,5,FALSE)</f>
        <v>Celldömölk</v>
      </c>
      <c r="J286" s="186" t="str">
        <f>VLOOKUP($G286,Összesítő!$B:$F,4,FALSE)</f>
        <v>Celldömölk Város Önkormányzata</v>
      </c>
      <c r="K286" s="7">
        <f t="shared" si="273"/>
        <v>30000</v>
      </c>
      <c r="L286" s="184">
        <v>2028</v>
      </c>
      <c r="M286" s="184">
        <v>2028</v>
      </c>
      <c r="N286" s="13">
        <v>0</v>
      </c>
      <c r="O286" s="8">
        <v>30000</v>
      </c>
      <c r="P286" s="8">
        <v>0</v>
      </c>
      <c r="R286" s="8">
        <v>0</v>
      </c>
      <c r="S286" s="8">
        <v>0</v>
      </c>
      <c r="T286" s="8">
        <v>0</v>
      </c>
      <c r="U286" s="8">
        <v>0</v>
      </c>
      <c r="V286" s="8">
        <v>0</v>
      </c>
      <c r="W286" s="8">
        <v>0</v>
      </c>
      <c r="X286" s="8">
        <v>0</v>
      </c>
      <c r="Y286" s="8">
        <v>0</v>
      </c>
      <c r="Z286" s="8">
        <v>0</v>
      </c>
      <c r="AA286" s="8">
        <v>0</v>
      </c>
      <c r="AB286" s="8">
        <v>0</v>
      </c>
      <c r="AC286" s="7">
        <f t="shared" si="274"/>
        <v>0</v>
      </c>
      <c r="AD286" s="3" t="str">
        <f t="shared" si="275"/>
        <v>Nem rövidtávú a feladat.</v>
      </c>
      <c r="AF286" s="8">
        <v>5000</v>
      </c>
      <c r="AG286" s="8">
        <v>0</v>
      </c>
      <c r="AH286" s="8">
        <v>0</v>
      </c>
      <c r="AI286" s="8">
        <v>0</v>
      </c>
      <c r="AJ286" s="8">
        <v>0</v>
      </c>
      <c r="AK286" s="8">
        <v>0</v>
      </c>
      <c r="AL286" s="8">
        <v>0</v>
      </c>
      <c r="AM286" s="8">
        <v>0</v>
      </c>
      <c r="AN286" s="8">
        <v>0</v>
      </c>
      <c r="AO286" s="8">
        <v>0</v>
      </c>
      <c r="AP286" s="8">
        <v>0</v>
      </c>
      <c r="AQ286" s="7">
        <f t="shared" si="276"/>
        <v>5000</v>
      </c>
      <c r="AR286" s="183" t="s">
        <v>415</v>
      </c>
      <c r="AS286" s="3" t="str">
        <f t="shared" si="277"/>
        <v>Forráshiányos a feladat!</v>
      </c>
      <c r="AU286" s="185"/>
      <c r="AV286" s="185" t="s">
        <v>133</v>
      </c>
      <c r="AW286" s="186">
        <f>COUNTA($G$3:G286)</f>
        <v>283</v>
      </c>
      <c r="AY286" s="9">
        <f>VLOOKUP($G286,Összesítő!$B:$F,3,FALSE)</f>
        <v>4224</v>
      </c>
      <c r="AZ286" s="9">
        <f t="shared" si="278"/>
        <v>0</v>
      </c>
      <c r="BA286" s="5">
        <f t="shared" si="279"/>
        <v>1</v>
      </c>
      <c r="BB286" s="5" t="str">
        <f t="shared" si="280"/>
        <v>H</v>
      </c>
      <c r="BC286" s="5">
        <f t="shared" si="281"/>
        <v>0</v>
      </c>
      <c r="BD286" s="5">
        <f t="shared" si="282"/>
        <v>0</v>
      </c>
      <c r="BE286" s="5">
        <f t="shared" si="283"/>
        <v>0</v>
      </c>
      <c r="BF286" s="9" t="str">
        <f t="shared" si="284"/>
        <v>Nem rövidtávú a feladat.</v>
      </c>
      <c r="BG286" s="5">
        <f t="shared" si="285"/>
        <v>1</v>
      </c>
      <c r="BH286" s="5">
        <f t="shared" si="286"/>
        <v>1</v>
      </c>
      <c r="BI286" s="5">
        <f t="shared" si="287"/>
        <v>1</v>
      </c>
      <c r="BJ286" s="5">
        <f t="shared" si="288"/>
        <v>1</v>
      </c>
      <c r="BK286" s="5">
        <f t="shared" si="289"/>
        <v>1</v>
      </c>
      <c r="BL286" s="4" t="str">
        <f t="shared" si="290"/>
        <v>Forráshiányos a feladat!</v>
      </c>
      <c r="BM286" s="5">
        <f t="shared" si="291"/>
        <v>0</v>
      </c>
      <c r="BN286" s="5">
        <f t="shared" si="292"/>
        <v>1</v>
      </c>
      <c r="BO286" s="5">
        <f t="shared" si="293"/>
        <v>0</v>
      </c>
      <c r="BP286" s="5">
        <f t="shared" si="294"/>
        <v>0</v>
      </c>
      <c r="BQ286" s="5">
        <f t="shared" si="295"/>
        <v>0</v>
      </c>
      <c r="BR286" s="9">
        <f t="shared" si="296"/>
        <v>0</v>
      </c>
      <c r="BS286" s="5">
        <f t="shared" si="297"/>
        <v>0</v>
      </c>
      <c r="BT286" s="5">
        <f t="shared" si="298"/>
        <v>0</v>
      </c>
      <c r="BU286" s="5">
        <f t="shared" si="299"/>
        <v>1</v>
      </c>
      <c r="BV286" s="5">
        <f t="shared" si="300"/>
        <v>1</v>
      </c>
      <c r="BW286" s="5">
        <f t="shared" si="301"/>
        <v>1</v>
      </c>
      <c r="BX286" s="5">
        <f t="shared" si="302"/>
        <v>1</v>
      </c>
      <c r="BY286" s="5">
        <f t="shared" si="303"/>
        <v>1</v>
      </c>
      <c r="BZ286" s="5">
        <f t="shared" si="304"/>
        <v>1</v>
      </c>
      <c r="CA286" s="5">
        <f t="shared" si="305"/>
        <v>1</v>
      </c>
      <c r="CB286" s="5">
        <f t="shared" si="306"/>
        <v>1</v>
      </c>
      <c r="CC286" s="5">
        <f t="shared" si="307"/>
        <v>1</v>
      </c>
      <c r="CD286" s="5" t="str">
        <f t="shared" si="308"/>
        <v>?</v>
      </c>
      <c r="CE286" s="4" t="str">
        <f t="shared" si="309"/>
        <v>Kitöltés rendben!</v>
      </c>
      <c r="CF286" s="5">
        <f t="shared" si="310"/>
        <v>1</v>
      </c>
      <c r="CG286" s="5">
        <f t="shared" si="311"/>
        <v>0</v>
      </c>
      <c r="CH286" s="5">
        <f t="shared" si="312"/>
        <v>1</v>
      </c>
    </row>
    <row r="287" spans="1:86" s="2" customFormat="1" ht="30" hidden="1" x14ac:dyDescent="0.25">
      <c r="A287" s="1" t="str">
        <f t="shared" si="272"/>
        <v>Kitöltés rendben!</v>
      </c>
      <c r="B287" s="184">
        <v>2</v>
      </c>
      <c r="C287" s="183" t="s">
        <v>86</v>
      </c>
      <c r="D287" s="185" t="s">
        <v>440</v>
      </c>
      <c r="E287" s="185" t="s">
        <v>413</v>
      </c>
      <c r="F287" s="186" t="str">
        <f>VLOOKUP($G287,Összesítő!$B:$F,2,FALSE)</f>
        <v>21-27094-1-001-01-03</v>
      </c>
      <c r="G287" s="183" t="s">
        <v>350</v>
      </c>
      <c r="H287" s="186" t="str">
        <f>AY287&amp;"_"&amp;AW287&amp;"_FIV_"&amp;LEFT(Előlap!$B$6,4)</f>
        <v>4224_284_FIV_2026</v>
      </c>
      <c r="I287" s="186" t="str">
        <f>VLOOKUP($G287,Összesítő!$B:$F,5,FALSE)</f>
        <v>Celldömölk</v>
      </c>
      <c r="J287" s="186" t="str">
        <f>VLOOKUP($G287,Összesítő!$B:$F,4,FALSE)</f>
        <v>Celldömölk Város Önkormányzata</v>
      </c>
      <c r="K287" s="7">
        <f t="shared" si="273"/>
        <v>15000</v>
      </c>
      <c r="L287" s="184">
        <v>2028</v>
      </c>
      <c r="M287" s="184">
        <v>2036</v>
      </c>
      <c r="N287" s="13">
        <v>0</v>
      </c>
      <c r="O287" s="8">
        <v>15000</v>
      </c>
      <c r="P287" s="8">
        <v>0</v>
      </c>
      <c r="R287" s="8">
        <v>0</v>
      </c>
      <c r="S287" s="8">
        <v>0</v>
      </c>
      <c r="T287" s="8">
        <v>0</v>
      </c>
      <c r="U287" s="8">
        <v>0</v>
      </c>
      <c r="V287" s="8">
        <v>0</v>
      </c>
      <c r="W287" s="8">
        <v>0</v>
      </c>
      <c r="X287" s="8">
        <v>0</v>
      </c>
      <c r="Y287" s="8">
        <v>0</v>
      </c>
      <c r="Z287" s="8">
        <v>0</v>
      </c>
      <c r="AA287" s="8">
        <v>0</v>
      </c>
      <c r="AB287" s="8">
        <v>0</v>
      </c>
      <c r="AC287" s="7">
        <f t="shared" si="274"/>
        <v>0</v>
      </c>
      <c r="AD287" s="3" t="str">
        <f t="shared" si="275"/>
        <v>Nem rövidtávú a feladat.</v>
      </c>
      <c r="AF287" s="8">
        <v>2500</v>
      </c>
      <c r="AG287" s="8">
        <v>0</v>
      </c>
      <c r="AH287" s="8">
        <v>0</v>
      </c>
      <c r="AI287" s="8">
        <v>0</v>
      </c>
      <c r="AJ287" s="8">
        <v>0</v>
      </c>
      <c r="AK287" s="8">
        <v>0</v>
      </c>
      <c r="AL287" s="8">
        <v>0</v>
      </c>
      <c r="AM287" s="8">
        <v>0</v>
      </c>
      <c r="AN287" s="8">
        <v>0</v>
      </c>
      <c r="AO287" s="8">
        <v>0</v>
      </c>
      <c r="AP287" s="8">
        <v>0</v>
      </c>
      <c r="AQ287" s="7">
        <f t="shared" si="276"/>
        <v>2500</v>
      </c>
      <c r="AR287" s="183" t="s">
        <v>415</v>
      </c>
      <c r="AS287" s="3" t="str">
        <f t="shared" si="277"/>
        <v>Forráshiányos a feladat!</v>
      </c>
      <c r="AU287" s="185"/>
      <c r="AV287" s="185" t="s">
        <v>133</v>
      </c>
      <c r="AW287" s="186">
        <f>COUNTA($G$3:G287)</f>
        <v>284</v>
      </c>
      <c r="AY287" s="9">
        <f>VLOOKUP($G287,Összesítő!$B:$F,3,FALSE)</f>
        <v>4224</v>
      </c>
      <c r="AZ287" s="9">
        <f t="shared" si="278"/>
        <v>0</v>
      </c>
      <c r="BA287" s="5">
        <f t="shared" si="279"/>
        <v>1</v>
      </c>
      <c r="BB287" s="5" t="str">
        <f t="shared" si="280"/>
        <v>H</v>
      </c>
      <c r="BC287" s="5">
        <f t="shared" si="281"/>
        <v>0</v>
      </c>
      <c r="BD287" s="5">
        <f t="shared" si="282"/>
        <v>0</v>
      </c>
      <c r="BE287" s="5">
        <f t="shared" si="283"/>
        <v>0</v>
      </c>
      <c r="BF287" s="9" t="str">
        <f t="shared" si="284"/>
        <v>Nem rövidtávú a feladat.</v>
      </c>
      <c r="BG287" s="5">
        <f t="shared" si="285"/>
        <v>1</v>
      </c>
      <c r="BH287" s="5">
        <f t="shared" si="286"/>
        <v>1</v>
      </c>
      <c r="BI287" s="5">
        <f t="shared" si="287"/>
        <v>1</v>
      </c>
      <c r="BJ287" s="5">
        <f t="shared" si="288"/>
        <v>1</v>
      </c>
      <c r="BK287" s="5">
        <f t="shared" si="289"/>
        <v>1</v>
      </c>
      <c r="BL287" s="4" t="str">
        <f t="shared" si="290"/>
        <v>Forráshiányos a feladat!</v>
      </c>
      <c r="BM287" s="5">
        <f t="shared" si="291"/>
        <v>0</v>
      </c>
      <c r="BN287" s="5">
        <f t="shared" si="292"/>
        <v>1</v>
      </c>
      <c r="BO287" s="5">
        <f t="shared" si="293"/>
        <v>0</v>
      </c>
      <c r="BP287" s="5">
        <f t="shared" si="294"/>
        <v>0</v>
      </c>
      <c r="BQ287" s="5">
        <f t="shared" si="295"/>
        <v>0</v>
      </c>
      <c r="BR287" s="9">
        <f t="shared" si="296"/>
        <v>0</v>
      </c>
      <c r="BS287" s="5">
        <f t="shared" si="297"/>
        <v>0</v>
      </c>
      <c r="BT287" s="5">
        <f t="shared" si="298"/>
        <v>0</v>
      </c>
      <c r="BU287" s="5">
        <f t="shared" si="299"/>
        <v>1</v>
      </c>
      <c r="BV287" s="5">
        <f t="shared" si="300"/>
        <v>1</v>
      </c>
      <c r="BW287" s="5">
        <f t="shared" si="301"/>
        <v>1</v>
      </c>
      <c r="BX287" s="5">
        <f t="shared" si="302"/>
        <v>1</v>
      </c>
      <c r="BY287" s="5">
        <f t="shared" si="303"/>
        <v>1</v>
      </c>
      <c r="BZ287" s="5">
        <f t="shared" si="304"/>
        <v>1</v>
      </c>
      <c r="CA287" s="5">
        <f t="shared" si="305"/>
        <v>1</v>
      </c>
      <c r="CB287" s="5">
        <f t="shared" si="306"/>
        <v>1</v>
      </c>
      <c r="CC287" s="5">
        <f t="shared" si="307"/>
        <v>1</v>
      </c>
      <c r="CD287" s="5" t="str">
        <f t="shared" si="308"/>
        <v>?</v>
      </c>
      <c r="CE287" s="4" t="str">
        <f t="shared" si="309"/>
        <v>Kitöltés rendben!</v>
      </c>
      <c r="CF287" s="5">
        <f t="shared" si="310"/>
        <v>1</v>
      </c>
      <c r="CG287" s="5">
        <f t="shared" si="311"/>
        <v>0</v>
      </c>
      <c r="CH287" s="5">
        <f t="shared" si="312"/>
        <v>1</v>
      </c>
    </row>
    <row r="288" spans="1:86" s="2" customFormat="1" ht="30" hidden="1" x14ac:dyDescent="0.25">
      <c r="A288" s="1" t="str">
        <f t="shared" si="272"/>
        <v>Kitöltés rendben!</v>
      </c>
      <c r="B288" s="184">
        <v>2</v>
      </c>
      <c r="C288" s="183" t="s">
        <v>101</v>
      </c>
      <c r="D288" s="185" t="s">
        <v>441</v>
      </c>
      <c r="E288" s="185" t="s">
        <v>413</v>
      </c>
      <c r="F288" s="186" t="str">
        <f>VLOOKUP($G288,Összesítő!$B:$F,2,FALSE)</f>
        <v>21-27094-1-001-01-03</v>
      </c>
      <c r="G288" s="183" t="s">
        <v>350</v>
      </c>
      <c r="H288" s="186" t="str">
        <f>AY288&amp;"_"&amp;AW288&amp;"_FIV_"&amp;LEFT(Előlap!$B$6,4)</f>
        <v>4224_285_FIV_2026</v>
      </c>
      <c r="I288" s="186" t="str">
        <f>VLOOKUP($G288,Összesítő!$B:$F,5,FALSE)</f>
        <v>Celldömölk</v>
      </c>
      <c r="J288" s="186" t="str">
        <f>VLOOKUP($G288,Összesítő!$B:$F,4,FALSE)</f>
        <v>Celldömölk Város Önkormányzata</v>
      </c>
      <c r="K288" s="7">
        <f t="shared" si="273"/>
        <v>30000</v>
      </c>
      <c r="L288" s="184">
        <v>2028</v>
      </c>
      <c r="M288" s="184">
        <v>2036</v>
      </c>
      <c r="N288" s="13">
        <v>0</v>
      </c>
      <c r="O288" s="8">
        <v>30000</v>
      </c>
      <c r="P288" s="8">
        <v>0</v>
      </c>
      <c r="R288" s="8">
        <v>0</v>
      </c>
      <c r="S288" s="8">
        <v>0</v>
      </c>
      <c r="T288" s="8">
        <v>0</v>
      </c>
      <c r="U288" s="8">
        <v>0</v>
      </c>
      <c r="V288" s="8">
        <v>0</v>
      </c>
      <c r="W288" s="8">
        <v>0</v>
      </c>
      <c r="X288" s="8">
        <v>0</v>
      </c>
      <c r="Y288" s="8">
        <v>0</v>
      </c>
      <c r="Z288" s="8">
        <v>0</v>
      </c>
      <c r="AA288" s="8">
        <v>0</v>
      </c>
      <c r="AB288" s="8">
        <v>0</v>
      </c>
      <c r="AC288" s="7">
        <f t="shared" si="274"/>
        <v>0</v>
      </c>
      <c r="AD288" s="3" t="str">
        <f t="shared" si="275"/>
        <v>Nem rövidtávú a feladat.</v>
      </c>
      <c r="AF288" s="8">
        <v>600</v>
      </c>
      <c r="AG288" s="8">
        <v>0</v>
      </c>
      <c r="AH288" s="8">
        <v>0</v>
      </c>
      <c r="AI288" s="8">
        <v>0</v>
      </c>
      <c r="AJ288" s="8">
        <v>0</v>
      </c>
      <c r="AK288" s="8">
        <v>0</v>
      </c>
      <c r="AL288" s="8">
        <v>0</v>
      </c>
      <c r="AM288" s="8">
        <v>0</v>
      </c>
      <c r="AN288" s="8">
        <v>0</v>
      </c>
      <c r="AO288" s="8">
        <v>0</v>
      </c>
      <c r="AP288" s="8">
        <v>0</v>
      </c>
      <c r="AQ288" s="7">
        <f t="shared" si="276"/>
        <v>600</v>
      </c>
      <c r="AR288" s="183" t="s">
        <v>415</v>
      </c>
      <c r="AS288" s="3" t="str">
        <f t="shared" si="277"/>
        <v>Forráshiányos a feladat!</v>
      </c>
      <c r="AU288" s="185"/>
      <c r="AV288" s="185" t="s">
        <v>133</v>
      </c>
      <c r="AW288" s="186">
        <f>COUNTA($G$3:G288)</f>
        <v>285</v>
      </c>
      <c r="AY288" s="9">
        <f>VLOOKUP($G288,Összesítő!$B:$F,3,FALSE)</f>
        <v>4224</v>
      </c>
      <c r="AZ288" s="9">
        <f t="shared" si="278"/>
        <v>0</v>
      </c>
      <c r="BA288" s="5">
        <f t="shared" si="279"/>
        <v>1</v>
      </c>
      <c r="BB288" s="5" t="str">
        <f t="shared" si="280"/>
        <v>H</v>
      </c>
      <c r="BC288" s="5">
        <f t="shared" si="281"/>
        <v>0</v>
      </c>
      <c r="BD288" s="5">
        <f t="shared" si="282"/>
        <v>0</v>
      </c>
      <c r="BE288" s="5">
        <f t="shared" si="283"/>
        <v>0</v>
      </c>
      <c r="BF288" s="9" t="str">
        <f t="shared" si="284"/>
        <v>Nem rövidtávú a feladat.</v>
      </c>
      <c r="BG288" s="5">
        <f t="shared" si="285"/>
        <v>1</v>
      </c>
      <c r="BH288" s="5">
        <f t="shared" si="286"/>
        <v>1</v>
      </c>
      <c r="BI288" s="5">
        <f t="shared" si="287"/>
        <v>1</v>
      </c>
      <c r="BJ288" s="5">
        <f t="shared" si="288"/>
        <v>1</v>
      </c>
      <c r="BK288" s="5">
        <f t="shared" si="289"/>
        <v>1</v>
      </c>
      <c r="BL288" s="4" t="str">
        <f t="shared" si="290"/>
        <v>Forráshiányos a feladat!</v>
      </c>
      <c r="BM288" s="5">
        <f t="shared" si="291"/>
        <v>0</v>
      </c>
      <c r="BN288" s="5">
        <f t="shared" si="292"/>
        <v>1</v>
      </c>
      <c r="BO288" s="5">
        <f t="shared" si="293"/>
        <v>0</v>
      </c>
      <c r="BP288" s="5">
        <f t="shared" si="294"/>
        <v>0</v>
      </c>
      <c r="BQ288" s="5">
        <f t="shared" si="295"/>
        <v>0</v>
      </c>
      <c r="BR288" s="9">
        <f t="shared" si="296"/>
        <v>0</v>
      </c>
      <c r="BS288" s="5">
        <f t="shared" si="297"/>
        <v>0</v>
      </c>
      <c r="BT288" s="5">
        <f t="shared" si="298"/>
        <v>0</v>
      </c>
      <c r="BU288" s="5">
        <f t="shared" si="299"/>
        <v>1</v>
      </c>
      <c r="BV288" s="5">
        <f t="shared" si="300"/>
        <v>1</v>
      </c>
      <c r="BW288" s="5">
        <f t="shared" si="301"/>
        <v>1</v>
      </c>
      <c r="BX288" s="5">
        <f t="shared" si="302"/>
        <v>1</v>
      </c>
      <c r="BY288" s="5">
        <f t="shared" si="303"/>
        <v>1</v>
      </c>
      <c r="BZ288" s="5">
        <f t="shared" si="304"/>
        <v>1</v>
      </c>
      <c r="CA288" s="5">
        <f t="shared" si="305"/>
        <v>1</v>
      </c>
      <c r="CB288" s="5">
        <f t="shared" si="306"/>
        <v>1</v>
      </c>
      <c r="CC288" s="5">
        <f t="shared" si="307"/>
        <v>1</v>
      </c>
      <c r="CD288" s="5" t="str">
        <f t="shared" si="308"/>
        <v>?</v>
      </c>
      <c r="CE288" s="4" t="str">
        <f t="shared" si="309"/>
        <v>Kitöltés rendben!</v>
      </c>
      <c r="CF288" s="5">
        <f t="shared" si="310"/>
        <v>1</v>
      </c>
      <c r="CG288" s="5">
        <f t="shared" si="311"/>
        <v>0</v>
      </c>
      <c r="CH288" s="5">
        <f t="shared" si="312"/>
        <v>1</v>
      </c>
    </row>
    <row r="289" spans="1:86" s="2" customFormat="1" ht="31.5" hidden="1" x14ac:dyDescent="0.25">
      <c r="A289" s="1" t="str">
        <f t="shared" si="272"/>
        <v>Kitöltés rendben!</v>
      </c>
      <c r="B289" s="184">
        <v>2</v>
      </c>
      <c r="C289" s="183" t="s">
        <v>44</v>
      </c>
      <c r="D289" s="185" t="s">
        <v>472</v>
      </c>
      <c r="E289" s="185" t="s">
        <v>413</v>
      </c>
      <c r="F289" s="186" t="str">
        <f>VLOOKUP($G289,Összesítő!$B:$F,2,FALSE)</f>
        <v>21-27094-1-001-01-03</v>
      </c>
      <c r="G289" s="183" t="s">
        <v>350</v>
      </c>
      <c r="H289" s="186" t="str">
        <f>AY289&amp;"_"&amp;AW289&amp;"_FIV_"&amp;LEFT(Előlap!$B$6,4)</f>
        <v>4224_286_FIV_2026</v>
      </c>
      <c r="I289" s="186" t="str">
        <f>VLOOKUP($G289,Összesítő!$B:$F,5,FALSE)</f>
        <v>Celldömölk</v>
      </c>
      <c r="J289" s="186" t="str">
        <f>VLOOKUP($G289,Összesítő!$B:$F,4,FALSE)</f>
        <v>Celldömölk Város Önkormányzata</v>
      </c>
      <c r="K289" s="7">
        <f t="shared" si="273"/>
        <v>18000</v>
      </c>
      <c r="L289" s="184">
        <v>2027</v>
      </c>
      <c r="M289" s="184">
        <v>2036</v>
      </c>
      <c r="N289" s="13">
        <v>3000</v>
      </c>
      <c r="O289" s="8">
        <v>15000</v>
      </c>
      <c r="P289" s="8">
        <v>0</v>
      </c>
      <c r="R289" s="8">
        <v>3000</v>
      </c>
      <c r="S289" s="8">
        <v>0</v>
      </c>
      <c r="T289" s="8">
        <v>0</v>
      </c>
      <c r="U289" s="8">
        <v>0</v>
      </c>
      <c r="V289" s="8">
        <v>0</v>
      </c>
      <c r="W289" s="8">
        <v>0</v>
      </c>
      <c r="X289" s="8">
        <v>0</v>
      </c>
      <c r="Y289" s="8">
        <v>0</v>
      </c>
      <c r="Z289" s="8">
        <v>0</v>
      </c>
      <c r="AA289" s="8">
        <v>0</v>
      </c>
      <c r="AB289" s="8">
        <v>0</v>
      </c>
      <c r="AC289" s="7">
        <f t="shared" si="274"/>
        <v>3000</v>
      </c>
      <c r="AD289" s="3" t="str">
        <f t="shared" si="275"/>
        <v>A forrás egyenlő a költséggel (I.ütem).</v>
      </c>
      <c r="AF289" s="8">
        <v>2500</v>
      </c>
      <c r="AG289" s="8">
        <v>0</v>
      </c>
      <c r="AH289" s="8">
        <v>0</v>
      </c>
      <c r="AI289" s="8">
        <v>0</v>
      </c>
      <c r="AJ289" s="8">
        <v>0</v>
      </c>
      <c r="AK289" s="8">
        <v>0</v>
      </c>
      <c r="AL289" s="8">
        <v>0</v>
      </c>
      <c r="AM289" s="8">
        <v>0</v>
      </c>
      <c r="AN289" s="8">
        <v>0</v>
      </c>
      <c r="AO289" s="8">
        <v>0</v>
      </c>
      <c r="AP289" s="8">
        <v>0</v>
      </c>
      <c r="AQ289" s="7">
        <f t="shared" si="276"/>
        <v>2500</v>
      </c>
      <c r="AR289" s="183" t="s">
        <v>415</v>
      </c>
      <c r="AS289" s="3" t="str">
        <f t="shared" si="277"/>
        <v>Forráshiányos a feladat!</v>
      </c>
      <c r="AU289" s="185"/>
      <c r="AV289" s="185" t="s">
        <v>133</v>
      </c>
      <c r="AW289" s="186">
        <f>COUNTA($G$3:G289)</f>
        <v>286</v>
      </c>
      <c r="AY289" s="9">
        <f>VLOOKUP($G289,Összesítő!$B:$F,3,FALSE)</f>
        <v>4224</v>
      </c>
      <c r="AZ289" s="9">
        <f t="shared" si="278"/>
        <v>0</v>
      </c>
      <c r="BA289" s="5">
        <f t="shared" si="279"/>
        <v>1</v>
      </c>
      <c r="BB289" s="5" t="str">
        <f t="shared" si="280"/>
        <v>RH</v>
      </c>
      <c r="BC289" s="5">
        <f t="shared" si="281"/>
        <v>1</v>
      </c>
      <c r="BD289" s="5">
        <f t="shared" si="282"/>
        <v>0</v>
      </c>
      <c r="BE289" s="5">
        <f t="shared" si="283"/>
        <v>0</v>
      </c>
      <c r="BF289" s="9" t="str">
        <f t="shared" si="284"/>
        <v>A forrás egyenlő a költséggel (I.ütem).</v>
      </c>
      <c r="BG289" s="5">
        <f t="shared" si="285"/>
        <v>1</v>
      </c>
      <c r="BH289" s="5">
        <f t="shared" si="286"/>
        <v>1</v>
      </c>
      <c r="BI289" s="5">
        <f t="shared" si="287"/>
        <v>1</v>
      </c>
      <c r="BJ289" s="5">
        <f t="shared" si="288"/>
        <v>1</v>
      </c>
      <c r="BK289" s="5">
        <f t="shared" si="289"/>
        <v>1</v>
      </c>
      <c r="BL289" s="4" t="str">
        <f t="shared" si="290"/>
        <v>Forráshiányos a feladat!</v>
      </c>
      <c r="BM289" s="5">
        <f t="shared" si="291"/>
        <v>0</v>
      </c>
      <c r="BN289" s="5">
        <f t="shared" si="292"/>
        <v>1</v>
      </c>
      <c r="BO289" s="5">
        <f t="shared" si="293"/>
        <v>0</v>
      </c>
      <c r="BP289" s="5">
        <f t="shared" si="294"/>
        <v>0</v>
      </c>
      <c r="BQ289" s="5">
        <f t="shared" si="295"/>
        <v>0</v>
      </c>
      <c r="BR289" s="9">
        <f t="shared" si="296"/>
        <v>0</v>
      </c>
      <c r="BS289" s="5">
        <f t="shared" si="297"/>
        <v>0</v>
      </c>
      <c r="BT289" s="5">
        <f t="shared" si="298"/>
        <v>0</v>
      </c>
      <c r="BU289" s="5">
        <f t="shared" si="299"/>
        <v>1</v>
      </c>
      <c r="BV289" s="5">
        <f t="shared" si="300"/>
        <v>1</v>
      </c>
      <c r="BW289" s="5">
        <f t="shared" si="301"/>
        <v>1</v>
      </c>
      <c r="BX289" s="5">
        <f t="shared" si="302"/>
        <v>1</v>
      </c>
      <c r="BY289" s="5">
        <f t="shared" si="303"/>
        <v>1</v>
      </c>
      <c r="BZ289" s="5">
        <f t="shared" si="304"/>
        <v>1</v>
      </c>
      <c r="CA289" s="5">
        <f t="shared" si="305"/>
        <v>1</v>
      </c>
      <c r="CB289" s="5">
        <f t="shared" si="306"/>
        <v>1</v>
      </c>
      <c r="CC289" s="5">
        <f t="shared" si="307"/>
        <v>1</v>
      </c>
      <c r="CD289" s="5" t="str">
        <f t="shared" si="308"/>
        <v>?</v>
      </c>
      <c r="CE289" s="4" t="str">
        <f t="shared" si="309"/>
        <v>Kitöltés rendben!</v>
      </c>
      <c r="CF289" s="5">
        <f t="shared" si="310"/>
        <v>1</v>
      </c>
      <c r="CG289" s="5">
        <f t="shared" si="311"/>
        <v>1</v>
      </c>
      <c r="CH289" s="5">
        <f t="shared" si="312"/>
        <v>1</v>
      </c>
    </row>
    <row r="290" spans="1:86" s="2" customFormat="1" ht="31.5" hidden="1" x14ac:dyDescent="0.25">
      <c r="A290" s="1" t="str">
        <f t="shared" si="272"/>
        <v>Kitöltés rendben!</v>
      </c>
      <c r="B290" s="184">
        <v>2</v>
      </c>
      <c r="C290" s="183" t="s">
        <v>37</v>
      </c>
      <c r="D290" s="185" t="s">
        <v>442</v>
      </c>
      <c r="E290" s="185" t="s">
        <v>413</v>
      </c>
      <c r="F290" s="186" t="str">
        <f>VLOOKUP($G290,Összesítő!$B:$F,2,FALSE)</f>
        <v>21-27094-1-001-01-03</v>
      </c>
      <c r="G290" s="183" t="s">
        <v>350</v>
      </c>
      <c r="H290" s="186" t="str">
        <f>AY290&amp;"_"&amp;AW290&amp;"_FIV_"&amp;LEFT(Előlap!$B$6,4)</f>
        <v>4224_287_FIV_2026</v>
      </c>
      <c r="I290" s="186" t="str">
        <f>VLOOKUP($G290,Összesítő!$B:$F,5,FALSE)</f>
        <v>Celldömölk</v>
      </c>
      <c r="J290" s="186" t="str">
        <f>VLOOKUP($G290,Összesítő!$B:$F,4,FALSE)</f>
        <v>Celldömölk Város Önkormányzata</v>
      </c>
      <c r="K290" s="7">
        <f t="shared" si="273"/>
        <v>425000</v>
      </c>
      <c r="L290" s="184">
        <v>2027</v>
      </c>
      <c r="M290" s="184">
        <v>2036</v>
      </c>
      <c r="N290" s="13">
        <v>25000</v>
      </c>
      <c r="O290" s="8">
        <v>400000</v>
      </c>
      <c r="P290" s="8">
        <v>0</v>
      </c>
      <c r="R290" s="8">
        <v>25000</v>
      </c>
      <c r="S290" s="8">
        <v>0</v>
      </c>
      <c r="T290" s="8">
        <v>0</v>
      </c>
      <c r="U290" s="8">
        <v>0</v>
      </c>
      <c r="V290" s="8">
        <v>0</v>
      </c>
      <c r="W290" s="8">
        <v>0</v>
      </c>
      <c r="X290" s="8">
        <v>0</v>
      </c>
      <c r="Y290" s="8">
        <v>0</v>
      </c>
      <c r="Z290" s="8">
        <v>0</v>
      </c>
      <c r="AA290" s="8">
        <v>0</v>
      </c>
      <c r="AB290" s="8">
        <v>0</v>
      </c>
      <c r="AC290" s="7">
        <f t="shared" si="274"/>
        <v>25000</v>
      </c>
      <c r="AD290" s="3" t="str">
        <f t="shared" si="275"/>
        <v>A forrás egyenlő a költséggel (I.ütem).</v>
      </c>
      <c r="AF290" s="8">
        <v>71310</v>
      </c>
      <c r="AG290" s="8">
        <v>0</v>
      </c>
      <c r="AH290" s="8">
        <v>0</v>
      </c>
      <c r="AI290" s="8">
        <v>0</v>
      </c>
      <c r="AJ290" s="8">
        <v>0</v>
      </c>
      <c r="AK290" s="8">
        <v>0</v>
      </c>
      <c r="AL290" s="8">
        <v>0</v>
      </c>
      <c r="AM290" s="8">
        <v>0</v>
      </c>
      <c r="AN290" s="8">
        <v>0</v>
      </c>
      <c r="AO290" s="8">
        <v>0</v>
      </c>
      <c r="AP290" s="8">
        <v>0</v>
      </c>
      <c r="AQ290" s="7">
        <f t="shared" si="276"/>
        <v>71310</v>
      </c>
      <c r="AR290" s="183" t="s">
        <v>415</v>
      </c>
      <c r="AS290" s="3" t="str">
        <f t="shared" si="277"/>
        <v>Forráshiányos a feladat!</v>
      </c>
      <c r="AU290" s="185"/>
      <c r="AV290" s="185" t="s">
        <v>133</v>
      </c>
      <c r="AW290" s="186">
        <f>COUNTA($G$3:G290)</f>
        <v>287</v>
      </c>
      <c r="AY290" s="9">
        <f>VLOOKUP($G290,Összesítő!$B:$F,3,FALSE)</f>
        <v>4224</v>
      </c>
      <c r="AZ290" s="9">
        <f t="shared" si="278"/>
        <v>0</v>
      </c>
      <c r="BA290" s="5">
        <f t="shared" si="279"/>
        <v>1</v>
      </c>
      <c r="BB290" s="5" t="str">
        <f t="shared" si="280"/>
        <v>RH</v>
      </c>
      <c r="BC290" s="5">
        <f t="shared" si="281"/>
        <v>1</v>
      </c>
      <c r="BD290" s="5">
        <f t="shared" si="282"/>
        <v>0</v>
      </c>
      <c r="BE290" s="5">
        <f t="shared" si="283"/>
        <v>0</v>
      </c>
      <c r="BF290" s="9" t="str">
        <f t="shared" si="284"/>
        <v>A forrás egyenlő a költséggel (I.ütem).</v>
      </c>
      <c r="BG290" s="5">
        <f t="shared" si="285"/>
        <v>1</v>
      </c>
      <c r="BH290" s="5">
        <f t="shared" si="286"/>
        <v>1</v>
      </c>
      <c r="BI290" s="5">
        <f t="shared" si="287"/>
        <v>1</v>
      </c>
      <c r="BJ290" s="5">
        <f t="shared" si="288"/>
        <v>1</v>
      </c>
      <c r="BK290" s="5">
        <f t="shared" si="289"/>
        <v>1</v>
      </c>
      <c r="BL290" s="4" t="str">
        <f t="shared" si="290"/>
        <v>Forráshiányos a feladat!</v>
      </c>
      <c r="BM290" s="5">
        <f t="shared" si="291"/>
        <v>0</v>
      </c>
      <c r="BN290" s="5">
        <f t="shared" si="292"/>
        <v>1</v>
      </c>
      <c r="BO290" s="5">
        <f t="shared" si="293"/>
        <v>0</v>
      </c>
      <c r="BP290" s="5">
        <f t="shared" si="294"/>
        <v>0</v>
      </c>
      <c r="BQ290" s="5">
        <f t="shared" si="295"/>
        <v>0</v>
      </c>
      <c r="BR290" s="9">
        <f t="shared" si="296"/>
        <v>0</v>
      </c>
      <c r="BS290" s="5">
        <f t="shared" si="297"/>
        <v>0</v>
      </c>
      <c r="BT290" s="5">
        <f t="shared" si="298"/>
        <v>0</v>
      </c>
      <c r="BU290" s="5">
        <f t="shared" si="299"/>
        <v>1</v>
      </c>
      <c r="BV290" s="5">
        <f t="shared" si="300"/>
        <v>1</v>
      </c>
      <c r="BW290" s="5">
        <f t="shared" si="301"/>
        <v>1</v>
      </c>
      <c r="BX290" s="5">
        <f t="shared" si="302"/>
        <v>1</v>
      </c>
      <c r="BY290" s="5">
        <f t="shared" si="303"/>
        <v>1</v>
      </c>
      <c r="BZ290" s="5">
        <f t="shared" si="304"/>
        <v>1</v>
      </c>
      <c r="CA290" s="5">
        <f t="shared" si="305"/>
        <v>1</v>
      </c>
      <c r="CB290" s="5">
        <f t="shared" si="306"/>
        <v>1</v>
      </c>
      <c r="CC290" s="5">
        <f t="shared" si="307"/>
        <v>1</v>
      </c>
      <c r="CD290" s="5" t="str">
        <f t="shared" si="308"/>
        <v>?</v>
      </c>
      <c r="CE290" s="4" t="str">
        <f t="shared" si="309"/>
        <v>Kitöltés rendben!</v>
      </c>
      <c r="CF290" s="5">
        <f t="shared" si="310"/>
        <v>1</v>
      </c>
      <c r="CG290" s="5">
        <f t="shared" si="311"/>
        <v>1</v>
      </c>
      <c r="CH290" s="5">
        <f t="shared" si="312"/>
        <v>1</v>
      </c>
    </row>
    <row r="291" spans="1:86" s="2" customFormat="1" ht="30" hidden="1" x14ac:dyDescent="0.25">
      <c r="A291" s="1" t="str">
        <f t="shared" si="272"/>
        <v>Kitöltés rendben!</v>
      </c>
      <c r="B291" s="184">
        <v>2</v>
      </c>
      <c r="C291" s="183" t="s">
        <v>50</v>
      </c>
      <c r="D291" s="185" t="s">
        <v>448</v>
      </c>
      <c r="E291" s="185" t="s">
        <v>413</v>
      </c>
      <c r="F291" s="186" t="str">
        <f>VLOOKUP($G291,Összesítő!$B:$F,2,FALSE)</f>
        <v>21-27094-1-001-01-03</v>
      </c>
      <c r="G291" s="183" t="s">
        <v>350</v>
      </c>
      <c r="H291" s="186" t="str">
        <f>AY291&amp;"_"&amp;AW291&amp;"_FIV_"&amp;LEFT(Előlap!$B$6,4)</f>
        <v>4224_288_FIV_2026</v>
      </c>
      <c r="I291" s="186" t="str">
        <f>VLOOKUP($G291,Összesítő!$B:$F,5,FALSE)</f>
        <v>Celldömölk</v>
      </c>
      <c r="J291" s="186" t="str">
        <f>VLOOKUP($G291,Összesítő!$B:$F,4,FALSE)</f>
        <v>Celldömölk Város Önkormányzata</v>
      </c>
      <c r="K291" s="7">
        <f t="shared" si="273"/>
        <v>35000</v>
      </c>
      <c r="L291" s="184">
        <v>2028</v>
      </c>
      <c r="M291" s="184">
        <v>2036</v>
      </c>
      <c r="N291" s="13">
        <v>0</v>
      </c>
      <c r="O291" s="8">
        <v>35000</v>
      </c>
      <c r="P291" s="8">
        <v>0</v>
      </c>
      <c r="R291" s="8">
        <v>0</v>
      </c>
      <c r="S291" s="8">
        <v>0</v>
      </c>
      <c r="T291" s="8">
        <v>0</v>
      </c>
      <c r="U291" s="8">
        <v>0</v>
      </c>
      <c r="V291" s="8">
        <v>0</v>
      </c>
      <c r="W291" s="8">
        <v>0</v>
      </c>
      <c r="X291" s="8">
        <v>0</v>
      </c>
      <c r="Y291" s="8">
        <v>0</v>
      </c>
      <c r="Z291" s="8">
        <v>0</v>
      </c>
      <c r="AA291" s="8">
        <v>0</v>
      </c>
      <c r="AB291" s="8">
        <v>0</v>
      </c>
      <c r="AC291" s="7">
        <f t="shared" si="274"/>
        <v>0</v>
      </c>
      <c r="AD291" s="3" t="str">
        <f t="shared" si="275"/>
        <v>Nem rövidtávú a feladat.</v>
      </c>
      <c r="AF291" s="8">
        <v>7500</v>
      </c>
      <c r="AG291" s="8">
        <v>0</v>
      </c>
      <c r="AH291" s="8">
        <v>0</v>
      </c>
      <c r="AI291" s="8">
        <v>0</v>
      </c>
      <c r="AJ291" s="8">
        <v>0</v>
      </c>
      <c r="AK291" s="8">
        <v>0</v>
      </c>
      <c r="AL291" s="8">
        <v>0</v>
      </c>
      <c r="AM291" s="8">
        <v>0</v>
      </c>
      <c r="AN291" s="8">
        <v>0</v>
      </c>
      <c r="AO291" s="8">
        <v>0</v>
      </c>
      <c r="AP291" s="8">
        <v>0</v>
      </c>
      <c r="AQ291" s="7">
        <f t="shared" si="276"/>
        <v>7500</v>
      </c>
      <c r="AR291" s="183" t="s">
        <v>415</v>
      </c>
      <c r="AS291" s="3" t="str">
        <f t="shared" si="277"/>
        <v>Forráshiányos a feladat!</v>
      </c>
      <c r="AU291" s="185"/>
      <c r="AV291" s="185" t="s">
        <v>133</v>
      </c>
      <c r="AW291" s="186">
        <f>COUNTA($G$3:G291)</f>
        <v>288</v>
      </c>
      <c r="AY291" s="9">
        <f>VLOOKUP($G291,Összesítő!$B:$F,3,FALSE)</f>
        <v>4224</v>
      </c>
      <c r="AZ291" s="9">
        <f t="shared" si="278"/>
        <v>0</v>
      </c>
      <c r="BA291" s="5">
        <f t="shared" si="279"/>
        <v>1</v>
      </c>
      <c r="BB291" s="5" t="str">
        <f t="shared" si="280"/>
        <v>H</v>
      </c>
      <c r="BC291" s="5">
        <f t="shared" si="281"/>
        <v>0</v>
      </c>
      <c r="BD291" s="5">
        <f t="shared" si="282"/>
        <v>0</v>
      </c>
      <c r="BE291" s="5">
        <f t="shared" si="283"/>
        <v>0</v>
      </c>
      <c r="BF291" s="9" t="str">
        <f t="shared" si="284"/>
        <v>Nem rövidtávú a feladat.</v>
      </c>
      <c r="BG291" s="5">
        <f t="shared" si="285"/>
        <v>1</v>
      </c>
      <c r="BH291" s="5">
        <f t="shared" si="286"/>
        <v>1</v>
      </c>
      <c r="BI291" s="5">
        <f t="shared" si="287"/>
        <v>1</v>
      </c>
      <c r="BJ291" s="5">
        <f t="shared" si="288"/>
        <v>1</v>
      </c>
      <c r="BK291" s="5">
        <f t="shared" si="289"/>
        <v>1</v>
      </c>
      <c r="BL291" s="4" t="str">
        <f t="shared" si="290"/>
        <v>Forráshiányos a feladat!</v>
      </c>
      <c r="BM291" s="5">
        <f t="shared" si="291"/>
        <v>0</v>
      </c>
      <c r="BN291" s="5">
        <f t="shared" si="292"/>
        <v>1</v>
      </c>
      <c r="BO291" s="5">
        <f t="shared" si="293"/>
        <v>0</v>
      </c>
      <c r="BP291" s="5">
        <f t="shared" si="294"/>
        <v>0</v>
      </c>
      <c r="BQ291" s="5">
        <f t="shared" si="295"/>
        <v>0</v>
      </c>
      <c r="BR291" s="9">
        <f t="shared" si="296"/>
        <v>0</v>
      </c>
      <c r="BS291" s="5">
        <f t="shared" si="297"/>
        <v>0</v>
      </c>
      <c r="BT291" s="5">
        <f t="shared" si="298"/>
        <v>0</v>
      </c>
      <c r="BU291" s="5">
        <f t="shared" si="299"/>
        <v>1</v>
      </c>
      <c r="BV291" s="5">
        <f t="shared" si="300"/>
        <v>1</v>
      </c>
      <c r="BW291" s="5">
        <f t="shared" si="301"/>
        <v>1</v>
      </c>
      <c r="BX291" s="5">
        <f t="shared" si="302"/>
        <v>1</v>
      </c>
      <c r="BY291" s="5">
        <f t="shared" si="303"/>
        <v>1</v>
      </c>
      <c r="BZ291" s="5">
        <f t="shared" si="304"/>
        <v>1</v>
      </c>
      <c r="CA291" s="5">
        <f t="shared" si="305"/>
        <v>1</v>
      </c>
      <c r="CB291" s="5">
        <f t="shared" si="306"/>
        <v>1</v>
      </c>
      <c r="CC291" s="5">
        <f t="shared" si="307"/>
        <v>1</v>
      </c>
      <c r="CD291" s="5" t="str">
        <f t="shared" si="308"/>
        <v>?</v>
      </c>
      <c r="CE291" s="4" t="str">
        <f t="shared" si="309"/>
        <v>Kitöltés rendben!</v>
      </c>
      <c r="CF291" s="5">
        <f t="shared" si="310"/>
        <v>1</v>
      </c>
      <c r="CG291" s="5">
        <f t="shared" si="311"/>
        <v>0</v>
      </c>
      <c r="CH291" s="5">
        <f t="shared" si="312"/>
        <v>1</v>
      </c>
    </row>
    <row r="292" spans="1:86" s="2" customFormat="1" ht="30" hidden="1" x14ac:dyDescent="0.25">
      <c r="A292" s="1" t="str">
        <f t="shared" si="272"/>
        <v>Kitöltés rendben!</v>
      </c>
      <c r="B292" s="184">
        <v>2</v>
      </c>
      <c r="C292" s="183" t="s">
        <v>69</v>
      </c>
      <c r="D292" s="185" t="s">
        <v>449</v>
      </c>
      <c r="E292" s="185" t="s">
        <v>413</v>
      </c>
      <c r="F292" s="186" t="str">
        <f>VLOOKUP($G292,Összesítő!$B:$F,2,FALSE)</f>
        <v>21-27094-1-001-01-03</v>
      </c>
      <c r="G292" s="183" t="s">
        <v>350</v>
      </c>
      <c r="H292" s="186" t="str">
        <f>AY292&amp;"_"&amp;AW292&amp;"_FIV_"&amp;LEFT(Előlap!$B$6,4)</f>
        <v>4224_289_FIV_2026</v>
      </c>
      <c r="I292" s="186" t="str">
        <f>VLOOKUP($G292,Összesítő!$B:$F,5,FALSE)</f>
        <v>Celldömölk</v>
      </c>
      <c r="J292" s="186" t="str">
        <f>VLOOKUP($G292,Összesítő!$B:$F,4,FALSE)</f>
        <v>Celldömölk Város Önkormányzata</v>
      </c>
      <c r="K292" s="7">
        <f t="shared" si="273"/>
        <v>35000</v>
      </c>
      <c r="L292" s="184">
        <v>2028</v>
      </c>
      <c r="M292" s="184">
        <v>2036</v>
      </c>
      <c r="N292" s="13">
        <v>0</v>
      </c>
      <c r="O292" s="8">
        <v>35000</v>
      </c>
      <c r="P292" s="8">
        <v>0</v>
      </c>
      <c r="R292" s="8">
        <v>0</v>
      </c>
      <c r="S292" s="8">
        <v>0</v>
      </c>
      <c r="T292" s="8">
        <v>0</v>
      </c>
      <c r="U292" s="8">
        <v>0</v>
      </c>
      <c r="V292" s="8">
        <v>0</v>
      </c>
      <c r="W292" s="8">
        <v>0</v>
      </c>
      <c r="X292" s="8">
        <v>0</v>
      </c>
      <c r="Y292" s="8">
        <v>0</v>
      </c>
      <c r="Z292" s="8">
        <v>0</v>
      </c>
      <c r="AA292" s="8">
        <v>0</v>
      </c>
      <c r="AB292" s="8">
        <v>0</v>
      </c>
      <c r="AC292" s="7">
        <f t="shared" si="274"/>
        <v>0</v>
      </c>
      <c r="AD292" s="3" t="str">
        <f t="shared" si="275"/>
        <v>Nem rövidtávú a feladat.</v>
      </c>
      <c r="AF292" s="8">
        <v>7500</v>
      </c>
      <c r="AG292" s="8">
        <v>0</v>
      </c>
      <c r="AH292" s="8">
        <v>0</v>
      </c>
      <c r="AI292" s="8">
        <v>0</v>
      </c>
      <c r="AJ292" s="8">
        <v>0</v>
      </c>
      <c r="AK292" s="8">
        <v>0</v>
      </c>
      <c r="AL292" s="8">
        <v>0</v>
      </c>
      <c r="AM292" s="8">
        <v>0</v>
      </c>
      <c r="AN292" s="8">
        <v>0</v>
      </c>
      <c r="AO292" s="8">
        <v>0</v>
      </c>
      <c r="AP292" s="8">
        <v>0</v>
      </c>
      <c r="AQ292" s="7">
        <f t="shared" si="276"/>
        <v>7500</v>
      </c>
      <c r="AR292" s="183" t="s">
        <v>415</v>
      </c>
      <c r="AS292" s="3" t="str">
        <f t="shared" si="277"/>
        <v>Forráshiányos a feladat!</v>
      </c>
      <c r="AU292" s="185"/>
      <c r="AV292" s="185" t="s">
        <v>133</v>
      </c>
      <c r="AW292" s="186">
        <f>COUNTA($G$3:G292)</f>
        <v>289</v>
      </c>
      <c r="AY292" s="9">
        <f>VLOOKUP($G292,Összesítő!$B:$F,3,FALSE)</f>
        <v>4224</v>
      </c>
      <c r="AZ292" s="9">
        <f t="shared" si="278"/>
        <v>0</v>
      </c>
      <c r="BA292" s="5">
        <f t="shared" si="279"/>
        <v>1</v>
      </c>
      <c r="BB292" s="5" t="str">
        <f t="shared" si="280"/>
        <v>H</v>
      </c>
      <c r="BC292" s="5">
        <f t="shared" si="281"/>
        <v>0</v>
      </c>
      <c r="BD292" s="5">
        <f t="shared" si="282"/>
        <v>0</v>
      </c>
      <c r="BE292" s="5">
        <f t="shared" si="283"/>
        <v>0</v>
      </c>
      <c r="BF292" s="9" t="str">
        <f t="shared" si="284"/>
        <v>Nem rövidtávú a feladat.</v>
      </c>
      <c r="BG292" s="5">
        <f t="shared" si="285"/>
        <v>1</v>
      </c>
      <c r="BH292" s="5">
        <f t="shared" si="286"/>
        <v>1</v>
      </c>
      <c r="BI292" s="5">
        <f t="shared" si="287"/>
        <v>1</v>
      </c>
      <c r="BJ292" s="5">
        <f t="shared" si="288"/>
        <v>1</v>
      </c>
      <c r="BK292" s="5">
        <f t="shared" si="289"/>
        <v>1</v>
      </c>
      <c r="BL292" s="4" t="str">
        <f t="shared" si="290"/>
        <v>Forráshiányos a feladat!</v>
      </c>
      <c r="BM292" s="5">
        <f t="shared" si="291"/>
        <v>0</v>
      </c>
      <c r="BN292" s="5">
        <f t="shared" si="292"/>
        <v>1</v>
      </c>
      <c r="BO292" s="5">
        <f t="shared" si="293"/>
        <v>0</v>
      </c>
      <c r="BP292" s="5">
        <f t="shared" si="294"/>
        <v>0</v>
      </c>
      <c r="BQ292" s="5">
        <f t="shared" si="295"/>
        <v>0</v>
      </c>
      <c r="BR292" s="9">
        <f t="shared" si="296"/>
        <v>0</v>
      </c>
      <c r="BS292" s="5">
        <f t="shared" si="297"/>
        <v>0</v>
      </c>
      <c r="BT292" s="5">
        <f t="shared" si="298"/>
        <v>0</v>
      </c>
      <c r="BU292" s="5">
        <f t="shared" si="299"/>
        <v>1</v>
      </c>
      <c r="BV292" s="5">
        <f t="shared" si="300"/>
        <v>1</v>
      </c>
      <c r="BW292" s="5">
        <f t="shared" si="301"/>
        <v>1</v>
      </c>
      <c r="BX292" s="5">
        <f t="shared" si="302"/>
        <v>1</v>
      </c>
      <c r="BY292" s="5">
        <f t="shared" si="303"/>
        <v>1</v>
      </c>
      <c r="BZ292" s="5">
        <f t="shared" si="304"/>
        <v>1</v>
      </c>
      <c r="CA292" s="5">
        <f t="shared" si="305"/>
        <v>1</v>
      </c>
      <c r="CB292" s="5">
        <f t="shared" si="306"/>
        <v>1</v>
      </c>
      <c r="CC292" s="5">
        <f t="shared" si="307"/>
        <v>1</v>
      </c>
      <c r="CD292" s="5" t="str">
        <f t="shared" si="308"/>
        <v>?</v>
      </c>
      <c r="CE292" s="4" t="str">
        <f t="shared" si="309"/>
        <v>Kitöltés rendben!</v>
      </c>
      <c r="CF292" s="5">
        <f t="shared" si="310"/>
        <v>1</v>
      </c>
      <c r="CG292" s="5">
        <f t="shared" si="311"/>
        <v>0</v>
      </c>
      <c r="CH292" s="5">
        <f t="shared" si="312"/>
        <v>1</v>
      </c>
    </row>
    <row r="293" spans="1:86" s="2" customFormat="1" ht="30" hidden="1" x14ac:dyDescent="0.25">
      <c r="A293" s="1" t="str">
        <f t="shared" si="272"/>
        <v>Kitöltés rendben!</v>
      </c>
      <c r="B293" s="184">
        <v>2</v>
      </c>
      <c r="C293" s="183" t="s">
        <v>101</v>
      </c>
      <c r="D293" s="185" t="s">
        <v>450</v>
      </c>
      <c r="E293" s="185" t="s">
        <v>413</v>
      </c>
      <c r="F293" s="186" t="str">
        <f>VLOOKUP($G293,Összesítő!$B:$F,2,FALSE)</f>
        <v>21-27094-1-001-01-03</v>
      </c>
      <c r="G293" s="183" t="s">
        <v>350</v>
      </c>
      <c r="H293" s="186" t="str">
        <f>AY293&amp;"_"&amp;AW293&amp;"_FIV_"&amp;LEFT(Előlap!$B$6,4)</f>
        <v>4224_290_FIV_2026</v>
      </c>
      <c r="I293" s="186" t="str">
        <f>VLOOKUP($G293,Összesítő!$B:$F,5,FALSE)</f>
        <v>Celldömölk</v>
      </c>
      <c r="J293" s="186" t="str">
        <f>VLOOKUP($G293,Összesítő!$B:$F,4,FALSE)</f>
        <v>Celldömölk Város Önkormányzata</v>
      </c>
      <c r="K293" s="7">
        <f t="shared" si="273"/>
        <v>35000</v>
      </c>
      <c r="L293" s="184">
        <v>2028</v>
      </c>
      <c r="M293" s="184">
        <v>2036</v>
      </c>
      <c r="N293" s="13">
        <v>0</v>
      </c>
      <c r="O293" s="8">
        <v>35000</v>
      </c>
      <c r="P293" s="8">
        <v>0</v>
      </c>
      <c r="R293" s="8">
        <v>0</v>
      </c>
      <c r="S293" s="8">
        <v>0</v>
      </c>
      <c r="T293" s="8">
        <v>0</v>
      </c>
      <c r="U293" s="8">
        <v>0</v>
      </c>
      <c r="V293" s="8">
        <v>0</v>
      </c>
      <c r="W293" s="8">
        <v>0</v>
      </c>
      <c r="X293" s="8">
        <v>0</v>
      </c>
      <c r="Y293" s="8">
        <v>0</v>
      </c>
      <c r="Z293" s="8">
        <v>0</v>
      </c>
      <c r="AA293" s="8">
        <v>0</v>
      </c>
      <c r="AB293" s="8">
        <v>0</v>
      </c>
      <c r="AC293" s="7">
        <f t="shared" si="274"/>
        <v>0</v>
      </c>
      <c r="AD293" s="3" t="str">
        <f t="shared" si="275"/>
        <v>Nem rövidtávú a feladat.</v>
      </c>
      <c r="AF293" s="8">
        <v>7500</v>
      </c>
      <c r="AG293" s="8">
        <v>0</v>
      </c>
      <c r="AH293" s="8">
        <v>0</v>
      </c>
      <c r="AI293" s="8">
        <v>0</v>
      </c>
      <c r="AJ293" s="8">
        <v>0</v>
      </c>
      <c r="AK293" s="8">
        <v>0</v>
      </c>
      <c r="AL293" s="8">
        <v>0</v>
      </c>
      <c r="AM293" s="8">
        <v>0</v>
      </c>
      <c r="AN293" s="8">
        <v>0</v>
      </c>
      <c r="AO293" s="8">
        <v>0</v>
      </c>
      <c r="AP293" s="8">
        <v>0</v>
      </c>
      <c r="AQ293" s="7">
        <f t="shared" si="276"/>
        <v>7500</v>
      </c>
      <c r="AR293" s="183" t="s">
        <v>415</v>
      </c>
      <c r="AS293" s="3" t="str">
        <f t="shared" si="277"/>
        <v>Forráshiányos a feladat!</v>
      </c>
      <c r="AU293" s="185"/>
      <c r="AV293" s="185" t="s">
        <v>133</v>
      </c>
      <c r="AW293" s="186">
        <f>COUNTA($G$3:G293)</f>
        <v>290</v>
      </c>
      <c r="AY293" s="9">
        <f>VLOOKUP($G293,Összesítő!$B:$F,3,FALSE)</f>
        <v>4224</v>
      </c>
      <c r="AZ293" s="9">
        <f t="shared" si="278"/>
        <v>0</v>
      </c>
      <c r="BA293" s="5">
        <f t="shared" si="279"/>
        <v>1</v>
      </c>
      <c r="BB293" s="5" t="str">
        <f t="shared" si="280"/>
        <v>H</v>
      </c>
      <c r="BC293" s="5">
        <f t="shared" si="281"/>
        <v>0</v>
      </c>
      <c r="BD293" s="5">
        <f t="shared" si="282"/>
        <v>0</v>
      </c>
      <c r="BE293" s="5">
        <f t="shared" si="283"/>
        <v>0</v>
      </c>
      <c r="BF293" s="9" t="str">
        <f t="shared" si="284"/>
        <v>Nem rövidtávú a feladat.</v>
      </c>
      <c r="BG293" s="5">
        <f t="shared" si="285"/>
        <v>1</v>
      </c>
      <c r="BH293" s="5">
        <f t="shared" si="286"/>
        <v>1</v>
      </c>
      <c r="BI293" s="5">
        <f t="shared" si="287"/>
        <v>1</v>
      </c>
      <c r="BJ293" s="5">
        <f t="shared" si="288"/>
        <v>1</v>
      </c>
      <c r="BK293" s="5">
        <f t="shared" si="289"/>
        <v>1</v>
      </c>
      <c r="BL293" s="4" t="str">
        <f t="shared" si="290"/>
        <v>Forráshiányos a feladat!</v>
      </c>
      <c r="BM293" s="5">
        <f t="shared" si="291"/>
        <v>0</v>
      </c>
      <c r="BN293" s="5">
        <f t="shared" si="292"/>
        <v>1</v>
      </c>
      <c r="BO293" s="5">
        <f t="shared" si="293"/>
        <v>0</v>
      </c>
      <c r="BP293" s="5">
        <f t="shared" si="294"/>
        <v>0</v>
      </c>
      <c r="BQ293" s="5">
        <f t="shared" si="295"/>
        <v>0</v>
      </c>
      <c r="BR293" s="9">
        <f t="shared" si="296"/>
        <v>0</v>
      </c>
      <c r="BS293" s="5">
        <f t="shared" si="297"/>
        <v>0</v>
      </c>
      <c r="BT293" s="5">
        <f t="shared" si="298"/>
        <v>0</v>
      </c>
      <c r="BU293" s="5">
        <f t="shared" si="299"/>
        <v>1</v>
      </c>
      <c r="BV293" s="5">
        <f t="shared" si="300"/>
        <v>1</v>
      </c>
      <c r="BW293" s="5">
        <f t="shared" si="301"/>
        <v>1</v>
      </c>
      <c r="BX293" s="5">
        <f t="shared" si="302"/>
        <v>1</v>
      </c>
      <c r="BY293" s="5">
        <f t="shared" si="303"/>
        <v>1</v>
      </c>
      <c r="BZ293" s="5">
        <f t="shared" si="304"/>
        <v>1</v>
      </c>
      <c r="CA293" s="5">
        <f t="shared" si="305"/>
        <v>1</v>
      </c>
      <c r="CB293" s="5">
        <f t="shared" si="306"/>
        <v>1</v>
      </c>
      <c r="CC293" s="5">
        <f t="shared" si="307"/>
        <v>1</v>
      </c>
      <c r="CD293" s="5" t="str">
        <f t="shared" si="308"/>
        <v>?</v>
      </c>
      <c r="CE293" s="4" t="str">
        <f t="shared" si="309"/>
        <v>Kitöltés rendben!</v>
      </c>
      <c r="CF293" s="5">
        <f t="shared" si="310"/>
        <v>1</v>
      </c>
      <c r="CG293" s="5">
        <f t="shared" si="311"/>
        <v>0</v>
      </c>
      <c r="CH293" s="5">
        <f t="shared" si="312"/>
        <v>1</v>
      </c>
    </row>
    <row r="294" spans="1:86" s="2" customFormat="1" ht="30" hidden="1" x14ac:dyDescent="0.25">
      <c r="A294" s="1" t="str">
        <f t="shared" si="272"/>
        <v>Kitöltés rendben!</v>
      </c>
      <c r="B294" s="184">
        <v>2</v>
      </c>
      <c r="C294" s="183" t="s">
        <v>58</v>
      </c>
      <c r="D294" s="185" t="s">
        <v>473</v>
      </c>
      <c r="E294" s="185" t="s">
        <v>413</v>
      </c>
      <c r="F294" s="186" t="str">
        <f>VLOOKUP($G294,Összesítő!$B:$F,2,FALSE)</f>
        <v>21-27094-1-001-01-03</v>
      </c>
      <c r="G294" s="183" t="s">
        <v>350</v>
      </c>
      <c r="H294" s="186" t="str">
        <f>AY294&amp;"_"&amp;AW294&amp;"_FIV_"&amp;LEFT(Előlap!$B$6,4)</f>
        <v>4224_291_FIV_2026</v>
      </c>
      <c r="I294" s="186" t="str">
        <f>VLOOKUP($G294,Összesítő!$B:$F,5,FALSE)</f>
        <v>Celldömölk</v>
      </c>
      <c r="J294" s="186" t="str">
        <f>VLOOKUP($G294,Összesítő!$B:$F,4,FALSE)</f>
        <v>Celldömölk Város Önkormányzata</v>
      </c>
      <c r="K294" s="7">
        <f t="shared" si="273"/>
        <v>5000</v>
      </c>
      <c r="L294" s="184">
        <v>2030</v>
      </c>
      <c r="M294" s="184">
        <v>2030</v>
      </c>
      <c r="N294" s="13">
        <v>0</v>
      </c>
      <c r="O294" s="8">
        <v>5000</v>
      </c>
      <c r="P294" s="8">
        <v>0</v>
      </c>
      <c r="R294" s="8">
        <v>0</v>
      </c>
      <c r="S294" s="8">
        <v>0</v>
      </c>
      <c r="T294" s="8">
        <v>0</v>
      </c>
      <c r="U294" s="8">
        <v>0</v>
      </c>
      <c r="V294" s="8">
        <v>0</v>
      </c>
      <c r="W294" s="8">
        <v>0</v>
      </c>
      <c r="X294" s="8">
        <v>0</v>
      </c>
      <c r="Y294" s="8">
        <v>0</v>
      </c>
      <c r="Z294" s="8">
        <v>0</v>
      </c>
      <c r="AA294" s="8">
        <v>0</v>
      </c>
      <c r="AB294" s="8">
        <v>0</v>
      </c>
      <c r="AC294" s="7">
        <f t="shared" si="274"/>
        <v>0</v>
      </c>
      <c r="AD294" s="3" t="str">
        <f t="shared" si="275"/>
        <v>Nem rövidtávú a feladat.</v>
      </c>
      <c r="AF294" s="8">
        <v>0</v>
      </c>
      <c r="AG294" s="8">
        <v>0</v>
      </c>
      <c r="AH294" s="8">
        <v>0</v>
      </c>
      <c r="AI294" s="8">
        <v>0</v>
      </c>
      <c r="AJ294" s="8">
        <v>0</v>
      </c>
      <c r="AK294" s="8">
        <v>0</v>
      </c>
      <c r="AL294" s="8">
        <v>0</v>
      </c>
      <c r="AM294" s="8">
        <v>0</v>
      </c>
      <c r="AN294" s="8">
        <v>0</v>
      </c>
      <c r="AO294" s="8">
        <v>0</v>
      </c>
      <c r="AP294" s="8">
        <v>0</v>
      </c>
      <c r="AQ294" s="7">
        <f t="shared" si="276"/>
        <v>0</v>
      </c>
      <c r="AR294" s="183" t="s">
        <v>415</v>
      </c>
      <c r="AS294" s="3" t="str">
        <f t="shared" si="277"/>
        <v>Forráshiányos a feladat!</v>
      </c>
      <c r="AU294" s="185"/>
      <c r="AV294" s="185" t="s">
        <v>133</v>
      </c>
      <c r="AW294" s="186">
        <f>COUNTA($G$3:G294)</f>
        <v>291</v>
      </c>
      <c r="AY294" s="9">
        <f>VLOOKUP($G294,Összesítő!$B:$F,3,FALSE)</f>
        <v>4224</v>
      </c>
      <c r="AZ294" s="9">
        <f t="shared" si="278"/>
        <v>0</v>
      </c>
      <c r="BA294" s="5">
        <f t="shared" si="279"/>
        <v>1</v>
      </c>
      <c r="BB294" s="5" t="str">
        <f t="shared" si="280"/>
        <v>H</v>
      </c>
      <c r="BC294" s="5">
        <f t="shared" si="281"/>
        <v>0</v>
      </c>
      <c r="BD294" s="5">
        <f t="shared" si="282"/>
        <v>0</v>
      </c>
      <c r="BE294" s="5">
        <f t="shared" si="283"/>
        <v>0</v>
      </c>
      <c r="BF294" s="9" t="str">
        <f t="shared" si="284"/>
        <v>Nem rövidtávú a feladat.</v>
      </c>
      <c r="BG294" s="5">
        <f t="shared" si="285"/>
        <v>1</v>
      </c>
      <c r="BH294" s="5">
        <f t="shared" si="286"/>
        <v>1</v>
      </c>
      <c r="BI294" s="5">
        <f t="shared" si="287"/>
        <v>1</v>
      </c>
      <c r="BJ294" s="5">
        <f t="shared" si="288"/>
        <v>1</v>
      </c>
      <c r="BK294" s="5">
        <f t="shared" si="289"/>
        <v>1</v>
      </c>
      <c r="BL294" s="4" t="str">
        <f t="shared" si="290"/>
        <v>Forráshiányos a feladat!</v>
      </c>
      <c r="BM294" s="5">
        <f t="shared" si="291"/>
        <v>0</v>
      </c>
      <c r="BN294" s="5">
        <f t="shared" si="292"/>
        <v>1</v>
      </c>
      <c r="BO294" s="5">
        <f t="shared" si="293"/>
        <v>0</v>
      </c>
      <c r="BP294" s="5">
        <f t="shared" si="294"/>
        <v>0</v>
      </c>
      <c r="BQ294" s="5">
        <f t="shared" si="295"/>
        <v>0</v>
      </c>
      <c r="BR294" s="9">
        <f t="shared" si="296"/>
        <v>0</v>
      </c>
      <c r="BS294" s="5">
        <f t="shared" si="297"/>
        <v>0</v>
      </c>
      <c r="BT294" s="5">
        <f t="shared" si="298"/>
        <v>0</v>
      </c>
      <c r="BU294" s="5">
        <f t="shared" si="299"/>
        <v>1</v>
      </c>
      <c r="BV294" s="5">
        <f t="shared" si="300"/>
        <v>1</v>
      </c>
      <c r="BW294" s="5">
        <f t="shared" si="301"/>
        <v>1</v>
      </c>
      <c r="BX294" s="5">
        <f t="shared" si="302"/>
        <v>1</v>
      </c>
      <c r="BY294" s="5">
        <f t="shared" si="303"/>
        <v>1</v>
      </c>
      <c r="BZ294" s="5">
        <f t="shared" si="304"/>
        <v>1</v>
      </c>
      <c r="CA294" s="5">
        <f t="shared" si="305"/>
        <v>1</v>
      </c>
      <c r="CB294" s="5">
        <f t="shared" si="306"/>
        <v>1</v>
      </c>
      <c r="CC294" s="5">
        <f t="shared" si="307"/>
        <v>1</v>
      </c>
      <c r="CD294" s="5" t="str">
        <f t="shared" si="308"/>
        <v>?</v>
      </c>
      <c r="CE294" s="4" t="str">
        <f t="shared" si="309"/>
        <v>Kitöltés rendben!</v>
      </c>
      <c r="CF294" s="5">
        <f t="shared" si="310"/>
        <v>1</v>
      </c>
      <c r="CG294" s="5">
        <f t="shared" si="311"/>
        <v>0</v>
      </c>
      <c r="CH294" s="5">
        <f t="shared" si="312"/>
        <v>1</v>
      </c>
    </row>
    <row r="295" spans="1:86" s="2" customFormat="1" ht="45" hidden="1" x14ac:dyDescent="0.25">
      <c r="A295" s="1" t="str">
        <f t="shared" si="272"/>
        <v>Kitöltés rendben!</v>
      </c>
      <c r="B295" s="184">
        <v>2</v>
      </c>
      <c r="C295" s="183" t="s">
        <v>86</v>
      </c>
      <c r="D295" s="185" t="s">
        <v>414</v>
      </c>
      <c r="E295" s="185" t="s">
        <v>413</v>
      </c>
      <c r="F295" s="186" t="str">
        <f>VLOOKUP($G295,Összesítő!$B:$F,2,FALSE)</f>
        <v>21-21306-1-002-00-07</v>
      </c>
      <c r="G295" s="183" t="s">
        <v>326</v>
      </c>
      <c r="H295" s="186" t="str">
        <f>AY295&amp;"_"&amp;AW295&amp;"_FIV_"&amp;LEFT(Előlap!$B$6,4)</f>
        <v>4219_292_FIV_2026</v>
      </c>
      <c r="I295" s="186" t="str">
        <f>VLOOKUP($G295,Összesítő!$B:$F,5,FALSE)</f>
        <v>Sárvár, Rábapaty</v>
      </c>
      <c r="J295" s="186" t="str">
        <f>VLOOKUP($G295,Összesítő!$B:$F,4,FALSE)</f>
        <v>Sárvár Város Önkormányzata, Rábapaty Község Önkormányzata</v>
      </c>
      <c r="K295" s="7">
        <f t="shared" si="273"/>
        <v>50000</v>
      </c>
      <c r="L295" s="184">
        <v>2028</v>
      </c>
      <c r="M295" s="184">
        <v>2036</v>
      </c>
      <c r="N295" s="13">
        <v>0</v>
      </c>
      <c r="O295" s="8">
        <v>50000</v>
      </c>
      <c r="P295" s="8">
        <v>0</v>
      </c>
      <c r="R295" s="8">
        <v>0</v>
      </c>
      <c r="S295" s="8">
        <v>0</v>
      </c>
      <c r="T295" s="8">
        <v>0</v>
      </c>
      <c r="U295" s="8">
        <v>0</v>
      </c>
      <c r="V295" s="8">
        <v>0</v>
      </c>
      <c r="W295" s="8">
        <v>0</v>
      </c>
      <c r="X295" s="8">
        <v>0</v>
      </c>
      <c r="Y295" s="8">
        <v>0</v>
      </c>
      <c r="Z295" s="8">
        <v>0</v>
      </c>
      <c r="AA295" s="8">
        <v>0</v>
      </c>
      <c r="AB295" s="8">
        <v>0</v>
      </c>
      <c r="AC295" s="7">
        <f t="shared" si="274"/>
        <v>0</v>
      </c>
      <c r="AD295" s="3" t="str">
        <f t="shared" si="275"/>
        <v>Nem rövidtávú a feladat.</v>
      </c>
      <c r="AF295" s="8">
        <v>3300</v>
      </c>
      <c r="AG295" s="8">
        <v>0</v>
      </c>
      <c r="AH295" s="8">
        <v>0</v>
      </c>
      <c r="AI295" s="8">
        <v>0</v>
      </c>
      <c r="AJ295" s="8">
        <v>0</v>
      </c>
      <c r="AK295" s="8">
        <v>0</v>
      </c>
      <c r="AL295" s="8">
        <v>0</v>
      </c>
      <c r="AM295" s="8">
        <v>0</v>
      </c>
      <c r="AN295" s="8">
        <v>0</v>
      </c>
      <c r="AO295" s="8">
        <v>0</v>
      </c>
      <c r="AP295" s="8">
        <v>0</v>
      </c>
      <c r="AQ295" s="7">
        <f t="shared" si="276"/>
        <v>3300</v>
      </c>
      <c r="AR295" s="183" t="s">
        <v>415</v>
      </c>
      <c r="AS295" s="3" t="str">
        <f t="shared" si="277"/>
        <v>Forráshiányos a feladat!</v>
      </c>
      <c r="AU295" s="185"/>
      <c r="AV295" s="185" t="s">
        <v>133</v>
      </c>
      <c r="AW295" s="186">
        <f>COUNTA($G$3:G295)</f>
        <v>292</v>
      </c>
      <c r="AY295" s="9">
        <f>VLOOKUP($G295,Összesítő!$B:$F,3,FALSE)</f>
        <v>4219</v>
      </c>
      <c r="AZ295" s="9">
        <f t="shared" si="278"/>
        <v>0</v>
      </c>
      <c r="BA295" s="5">
        <f t="shared" si="279"/>
        <v>1</v>
      </c>
      <c r="BB295" s="5" t="str">
        <f t="shared" si="280"/>
        <v>H</v>
      </c>
      <c r="BC295" s="5">
        <f t="shared" si="281"/>
        <v>0</v>
      </c>
      <c r="BD295" s="5">
        <f t="shared" si="282"/>
        <v>0</v>
      </c>
      <c r="BE295" s="5">
        <f t="shared" si="283"/>
        <v>0</v>
      </c>
      <c r="BF295" s="9" t="str">
        <f t="shared" si="284"/>
        <v>Nem rövidtávú a feladat.</v>
      </c>
      <c r="BG295" s="5">
        <f t="shared" si="285"/>
        <v>1</v>
      </c>
      <c r="BH295" s="5">
        <f t="shared" si="286"/>
        <v>1</v>
      </c>
      <c r="BI295" s="5">
        <f t="shared" si="287"/>
        <v>1</v>
      </c>
      <c r="BJ295" s="5">
        <f t="shared" si="288"/>
        <v>1</v>
      </c>
      <c r="BK295" s="5">
        <f t="shared" si="289"/>
        <v>1</v>
      </c>
      <c r="BL295" s="4" t="str">
        <f t="shared" si="290"/>
        <v>Forráshiányos a feladat!</v>
      </c>
      <c r="BM295" s="5">
        <f t="shared" si="291"/>
        <v>0</v>
      </c>
      <c r="BN295" s="5">
        <f t="shared" si="292"/>
        <v>1</v>
      </c>
      <c r="BO295" s="5">
        <f t="shared" si="293"/>
        <v>0</v>
      </c>
      <c r="BP295" s="5">
        <f t="shared" si="294"/>
        <v>0</v>
      </c>
      <c r="BQ295" s="5">
        <f t="shared" si="295"/>
        <v>0</v>
      </c>
      <c r="BR295" s="9">
        <f t="shared" si="296"/>
        <v>0</v>
      </c>
      <c r="BS295" s="5">
        <f t="shared" si="297"/>
        <v>0</v>
      </c>
      <c r="BT295" s="5">
        <f t="shared" si="298"/>
        <v>0</v>
      </c>
      <c r="BU295" s="5">
        <f t="shared" si="299"/>
        <v>1</v>
      </c>
      <c r="BV295" s="5">
        <f t="shared" si="300"/>
        <v>1</v>
      </c>
      <c r="BW295" s="5">
        <f t="shared" si="301"/>
        <v>1</v>
      </c>
      <c r="BX295" s="5">
        <f t="shared" si="302"/>
        <v>1</v>
      </c>
      <c r="BY295" s="5">
        <f t="shared" si="303"/>
        <v>1</v>
      </c>
      <c r="BZ295" s="5">
        <f t="shared" si="304"/>
        <v>1</v>
      </c>
      <c r="CA295" s="5">
        <f t="shared" si="305"/>
        <v>1</v>
      </c>
      <c r="CB295" s="5">
        <f t="shared" si="306"/>
        <v>1</v>
      </c>
      <c r="CC295" s="5">
        <f t="shared" si="307"/>
        <v>1</v>
      </c>
      <c r="CD295" s="5" t="str">
        <f t="shared" si="308"/>
        <v>?</v>
      </c>
      <c r="CE295" s="4" t="str">
        <f t="shared" si="309"/>
        <v>Kitöltés rendben!</v>
      </c>
      <c r="CF295" s="5">
        <f t="shared" si="310"/>
        <v>1</v>
      </c>
      <c r="CG295" s="5">
        <f t="shared" si="311"/>
        <v>0</v>
      </c>
      <c r="CH295" s="5">
        <f t="shared" si="312"/>
        <v>1</v>
      </c>
    </row>
    <row r="296" spans="1:86" s="2" customFormat="1" ht="45" hidden="1" x14ac:dyDescent="0.25">
      <c r="A296" s="1" t="str">
        <f t="shared" si="272"/>
        <v>Kitöltés rendben!</v>
      </c>
      <c r="B296" s="184">
        <v>2</v>
      </c>
      <c r="C296" s="183" t="s">
        <v>86</v>
      </c>
      <c r="D296" s="185" t="s">
        <v>440</v>
      </c>
      <c r="E296" s="185" t="s">
        <v>413</v>
      </c>
      <c r="F296" s="186" t="str">
        <f>VLOOKUP($G296,Összesítő!$B:$F,2,FALSE)</f>
        <v>21-21306-1-002-00-07</v>
      </c>
      <c r="G296" s="183" t="s">
        <v>326</v>
      </c>
      <c r="H296" s="186" t="str">
        <f>AY296&amp;"_"&amp;AW296&amp;"_FIV_"&amp;LEFT(Előlap!$B$6,4)</f>
        <v>4219_293_FIV_2026</v>
      </c>
      <c r="I296" s="186" t="str">
        <f>VLOOKUP($G296,Összesítő!$B:$F,5,FALSE)</f>
        <v>Sárvár, Rábapaty</v>
      </c>
      <c r="J296" s="186" t="str">
        <f>VLOOKUP($G296,Összesítő!$B:$F,4,FALSE)</f>
        <v>Sárvár Város Önkormányzata, Rábapaty Község Önkormányzata</v>
      </c>
      <c r="K296" s="7">
        <f t="shared" si="273"/>
        <v>300000</v>
      </c>
      <c r="L296" s="184">
        <v>2028</v>
      </c>
      <c r="M296" s="184">
        <v>2036</v>
      </c>
      <c r="N296" s="13">
        <v>0</v>
      </c>
      <c r="O296" s="8">
        <v>300000</v>
      </c>
      <c r="P296" s="8">
        <v>0</v>
      </c>
      <c r="R296" s="8">
        <v>0</v>
      </c>
      <c r="S296" s="8">
        <v>0</v>
      </c>
      <c r="T296" s="8">
        <v>0</v>
      </c>
      <c r="U296" s="8">
        <v>0</v>
      </c>
      <c r="V296" s="8">
        <v>0</v>
      </c>
      <c r="W296" s="8">
        <v>0</v>
      </c>
      <c r="X296" s="8">
        <v>0</v>
      </c>
      <c r="Y296" s="8">
        <v>0</v>
      </c>
      <c r="Z296" s="8">
        <v>0</v>
      </c>
      <c r="AA296" s="8">
        <v>0</v>
      </c>
      <c r="AB296" s="8">
        <v>0</v>
      </c>
      <c r="AC296" s="7">
        <f t="shared" si="274"/>
        <v>0</v>
      </c>
      <c r="AD296" s="3" t="str">
        <f t="shared" si="275"/>
        <v>Nem rövidtávú a feladat.</v>
      </c>
      <c r="AF296" s="8">
        <v>26600</v>
      </c>
      <c r="AG296" s="8">
        <v>0</v>
      </c>
      <c r="AH296" s="8">
        <v>0</v>
      </c>
      <c r="AI296" s="8">
        <v>0</v>
      </c>
      <c r="AJ296" s="8">
        <v>0</v>
      </c>
      <c r="AK296" s="8">
        <v>0</v>
      </c>
      <c r="AL296" s="8">
        <v>0</v>
      </c>
      <c r="AM296" s="8">
        <v>0</v>
      </c>
      <c r="AN296" s="8">
        <v>0</v>
      </c>
      <c r="AO296" s="8">
        <v>0</v>
      </c>
      <c r="AP296" s="8">
        <v>0</v>
      </c>
      <c r="AQ296" s="7">
        <f t="shared" si="276"/>
        <v>26600</v>
      </c>
      <c r="AR296" s="183" t="s">
        <v>415</v>
      </c>
      <c r="AS296" s="3" t="str">
        <f t="shared" si="277"/>
        <v>Forráshiányos a feladat!</v>
      </c>
      <c r="AU296" s="185"/>
      <c r="AV296" s="185" t="s">
        <v>133</v>
      </c>
      <c r="AW296" s="186">
        <f>COUNTA($G$3:G296)</f>
        <v>293</v>
      </c>
      <c r="AY296" s="9">
        <f>VLOOKUP($G296,Összesítő!$B:$F,3,FALSE)</f>
        <v>4219</v>
      </c>
      <c r="AZ296" s="9">
        <f t="shared" si="278"/>
        <v>0</v>
      </c>
      <c r="BA296" s="5">
        <f t="shared" si="279"/>
        <v>1</v>
      </c>
      <c r="BB296" s="5" t="str">
        <f t="shared" si="280"/>
        <v>H</v>
      </c>
      <c r="BC296" s="5">
        <f t="shared" si="281"/>
        <v>0</v>
      </c>
      <c r="BD296" s="5">
        <f t="shared" si="282"/>
        <v>0</v>
      </c>
      <c r="BE296" s="5">
        <f t="shared" si="283"/>
        <v>0</v>
      </c>
      <c r="BF296" s="9" t="str">
        <f t="shared" si="284"/>
        <v>Nem rövidtávú a feladat.</v>
      </c>
      <c r="BG296" s="5">
        <f t="shared" si="285"/>
        <v>1</v>
      </c>
      <c r="BH296" s="5">
        <f t="shared" si="286"/>
        <v>1</v>
      </c>
      <c r="BI296" s="5">
        <f t="shared" si="287"/>
        <v>1</v>
      </c>
      <c r="BJ296" s="5">
        <f t="shared" si="288"/>
        <v>1</v>
      </c>
      <c r="BK296" s="5">
        <f t="shared" si="289"/>
        <v>1</v>
      </c>
      <c r="BL296" s="4" t="str">
        <f t="shared" si="290"/>
        <v>Forráshiányos a feladat!</v>
      </c>
      <c r="BM296" s="5">
        <f t="shared" si="291"/>
        <v>0</v>
      </c>
      <c r="BN296" s="5">
        <f t="shared" si="292"/>
        <v>1</v>
      </c>
      <c r="BO296" s="5">
        <f t="shared" si="293"/>
        <v>0</v>
      </c>
      <c r="BP296" s="5">
        <f t="shared" si="294"/>
        <v>0</v>
      </c>
      <c r="BQ296" s="5">
        <f t="shared" si="295"/>
        <v>0</v>
      </c>
      <c r="BR296" s="9">
        <f t="shared" si="296"/>
        <v>0</v>
      </c>
      <c r="BS296" s="5">
        <f t="shared" si="297"/>
        <v>0</v>
      </c>
      <c r="BT296" s="5">
        <f t="shared" si="298"/>
        <v>0</v>
      </c>
      <c r="BU296" s="5">
        <f t="shared" si="299"/>
        <v>1</v>
      </c>
      <c r="BV296" s="5">
        <f t="shared" si="300"/>
        <v>1</v>
      </c>
      <c r="BW296" s="5">
        <f t="shared" si="301"/>
        <v>1</v>
      </c>
      <c r="BX296" s="5">
        <f t="shared" si="302"/>
        <v>1</v>
      </c>
      <c r="BY296" s="5">
        <f t="shared" si="303"/>
        <v>1</v>
      </c>
      <c r="BZ296" s="5">
        <f t="shared" si="304"/>
        <v>1</v>
      </c>
      <c r="CA296" s="5">
        <f t="shared" si="305"/>
        <v>1</v>
      </c>
      <c r="CB296" s="5">
        <f t="shared" si="306"/>
        <v>1</v>
      </c>
      <c r="CC296" s="5">
        <f t="shared" si="307"/>
        <v>1</v>
      </c>
      <c r="CD296" s="5" t="str">
        <f t="shared" si="308"/>
        <v>?</v>
      </c>
      <c r="CE296" s="4" t="str">
        <f t="shared" si="309"/>
        <v>Kitöltés rendben!</v>
      </c>
      <c r="CF296" s="5">
        <f t="shared" si="310"/>
        <v>1</v>
      </c>
      <c r="CG296" s="5">
        <f t="shared" si="311"/>
        <v>0</v>
      </c>
      <c r="CH296" s="5">
        <f t="shared" si="312"/>
        <v>1</v>
      </c>
    </row>
    <row r="297" spans="1:86" s="2" customFormat="1" ht="45" hidden="1" x14ac:dyDescent="0.25">
      <c r="A297" s="1" t="str">
        <f t="shared" si="272"/>
        <v>Kitöltés rendben!</v>
      </c>
      <c r="B297" s="184">
        <v>2</v>
      </c>
      <c r="C297" s="183" t="s">
        <v>101</v>
      </c>
      <c r="D297" s="185" t="s">
        <v>441</v>
      </c>
      <c r="E297" s="185" t="s">
        <v>413</v>
      </c>
      <c r="F297" s="186" t="str">
        <f>VLOOKUP($G297,Összesítő!$B:$F,2,FALSE)</f>
        <v>21-21306-1-002-00-07</v>
      </c>
      <c r="G297" s="183" t="s">
        <v>326</v>
      </c>
      <c r="H297" s="186" t="str">
        <f>AY297&amp;"_"&amp;AW297&amp;"_FIV_"&amp;LEFT(Előlap!$B$6,4)</f>
        <v>4219_294_FIV_2026</v>
      </c>
      <c r="I297" s="186" t="str">
        <f>VLOOKUP($G297,Összesítő!$B:$F,5,FALSE)</f>
        <v>Sárvár, Rábapaty</v>
      </c>
      <c r="J297" s="186" t="str">
        <f>VLOOKUP($G297,Összesítő!$B:$F,4,FALSE)</f>
        <v>Sárvár Város Önkormányzata, Rábapaty Község Önkormányzata</v>
      </c>
      <c r="K297" s="7">
        <f t="shared" si="273"/>
        <v>30000</v>
      </c>
      <c r="L297" s="184">
        <v>2028</v>
      </c>
      <c r="M297" s="184">
        <v>2036</v>
      </c>
      <c r="N297" s="13">
        <v>0</v>
      </c>
      <c r="O297" s="8">
        <v>30000</v>
      </c>
      <c r="P297" s="8">
        <v>0</v>
      </c>
      <c r="R297" s="8">
        <v>0</v>
      </c>
      <c r="S297" s="8">
        <v>0</v>
      </c>
      <c r="T297" s="8">
        <v>0</v>
      </c>
      <c r="U297" s="8">
        <v>0</v>
      </c>
      <c r="V297" s="8">
        <v>0</v>
      </c>
      <c r="W297" s="8">
        <v>0</v>
      </c>
      <c r="X297" s="8">
        <v>0</v>
      </c>
      <c r="Y297" s="8">
        <v>0</v>
      </c>
      <c r="Z297" s="8">
        <v>0</v>
      </c>
      <c r="AA297" s="8">
        <v>0</v>
      </c>
      <c r="AB297" s="8">
        <v>0</v>
      </c>
      <c r="AC297" s="7">
        <f t="shared" si="274"/>
        <v>0</v>
      </c>
      <c r="AD297" s="3" t="str">
        <f t="shared" si="275"/>
        <v>Nem rövidtávú a feladat.</v>
      </c>
      <c r="AF297" s="8">
        <v>3300</v>
      </c>
      <c r="AG297" s="8">
        <v>0</v>
      </c>
      <c r="AH297" s="8">
        <v>0</v>
      </c>
      <c r="AI297" s="8">
        <v>0</v>
      </c>
      <c r="AJ297" s="8">
        <v>0</v>
      </c>
      <c r="AK297" s="8">
        <v>0</v>
      </c>
      <c r="AL297" s="8">
        <v>0</v>
      </c>
      <c r="AM297" s="8">
        <v>0</v>
      </c>
      <c r="AN297" s="8">
        <v>0</v>
      </c>
      <c r="AO297" s="8">
        <v>0</v>
      </c>
      <c r="AP297" s="8">
        <v>0</v>
      </c>
      <c r="AQ297" s="7">
        <f t="shared" si="276"/>
        <v>3300</v>
      </c>
      <c r="AR297" s="183" t="s">
        <v>415</v>
      </c>
      <c r="AS297" s="3" t="str">
        <f t="shared" si="277"/>
        <v>Forráshiányos a feladat!</v>
      </c>
      <c r="AU297" s="185"/>
      <c r="AV297" s="185" t="s">
        <v>133</v>
      </c>
      <c r="AW297" s="186">
        <f>COUNTA($G$3:G297)</f>
        <v>294</v>
      </c>
      <c r="AY297" s="9">
        <f>VLOOKUP($G297,Összesítő!$B:$F,3,FALSE)</f>
        <v>4219</v>
      </c>
      <c r="AZ297" s="9">
        <f t="shared" si="278"/>
        <v>0</v>
      </c>
      <c r="BA297" s="5">
        <f t="shared" si="279"/>
        <v>1</v>
      </c>
      <c r="BB297" s="5" t="str">
        <f t="shared" si="280"/>
        <v>H</v>
      </c>
      <c r="BC297" s="5">
        <f t="shared" si="281"/>
        <v>0</v>
      </c>
      <c r="BD297" s="5">
        <f t="shared" si="282"/>
        <v>0</v>
      </c>
      <c r="BE297" s="5">
        <f t="shared" si="283"/>
        <v>0</v>
      </c>
      <c r="BF297" s="9" t="str">
        <f t="shared" si="284"/>
        <v>Nem rövidtávú a feladat.</v>
      </c>
      <c r="BG297" s="5">
        <f t="shared" si="285"/>
        <v>1</v>
      </c>
      <c r="BH297" s="5">
        <f t="shared" si="286"/>
        <v>1</v>
      </c>
      <c r="BI297" s="5">
        <f t="shared" si="287"/>
        <v>1</v>
      </c>
      <c r="BJ297" s="5">
        <f t="shared" si="288"/>
        <v>1</v>
      </c>
      <c r="BK297" s="5">
        <f t="shared" si="289"/>
        <v>1</v>
      </c>
      <c r="BL297" s="4" t="str">
        <f t="shared" si="290"/>
        <v>Forráshiányos a feladat!</v>
      </c>
      <c r="BM297" s="5">
        <f t="shared" si="291"/>
        <v>0</v>
      </c>
      <c r="BN297" s="5">
        <f t="shared" si="292"/>
        <v>1</v>
      </c>
      <c r="BO297" s="5">
        <f t="shared" si="293"/>
        <v>0</v>
      </c>
      <c r="BP297" s="5">
        <f t="shared" si="294"/>
        <v>0</v>
      </c>
      <c r="BQ297" s="5">
        <f t="shared" si="295"/>
        <v>0</v>
      </c>
      <c r="BR297" s="9">
        <f t="shared" si="296"/>
        <v>0</v>
      </c>
      <c r="BS297" s="5">
        <f t="shared" si="297"/>
        <v>0</v>
      </c>
      <c r="BT297" s="5">
        <f t="shared" si="298"/>
        <v>0</v>
      </c>
      <c r="BU297" s="5">
        <f t="shared" si="299"/>
        <v>1</v>
      </c>
      <c r="BV297" s="5">
        <f t="shared" si="300"/>
        <v>1</v>
      </c>
      <c r="BW297" s="5">
        <f t="shared" si="301"/>
        <v>1</v>
      </c>
      <c r="BX297" s="5">
        <f t="shared" si="302"/>
        <v>1</v>
      </c>
      <c r="BY297" s="5">
        <f t="shared" si="303"/>
        <v>1</v>
      </c>
      <c r="BZ297" s="5">
        <f t="shared" si="304"/>
        <v>1</v>
      </c>
      <c r="CA297" s="5">
        <f t="shared" si="305"/>
        <v>1</v>
      </c>
      <c r="CB297" s="5">
        <f t="shared" si="306"/>
        <v>1</v>
      </c>
      <c r="CC297" s="5">
        <f t="shared" si="307"/>
        <v>1</v>
      </c>
      <c r="CD297" s="5" t="str">
        <f t="shared" si="308"/>
        <v>?</v>
      </c>
      <c r="CE297" s="4" t="str">
        <f t="shared" si="309"/>
        <v>Kitöltés rendben!</v>
      </c>
      <c r="CF297" s="5">
        <f t="shared" si="310"/>
        <v>1</v>
      </c>
      <c r="CG297" s="5">
        <f t="shared" si="311"/>
        <v>0</v>
      </c>
      <c r="CH297" s="5">
        <f t="shared" si="312"/>
        <v>1</v>
      </c>
    </row>
    <row r="298" spans="1:86" s="2" customFormat="1" ht="45" hidden="1" x14ac:dyDescent="0.25">
      <c r="A298" s="1" t="str">
        <f t="shared" ref="A298:A355" si="358">IF($G298="","Nincs VKR kiválasztva!",CE298)</f>
        <v>Kitöltés rendben!</v>
      </c>
      <c r="B298" s="184">
        <v>1</v>
      </c>
      <c r="C298" s="183" t="s">
        <v>37</v>
      </c>
      <c r="D298" s="185" t="s">
        <v>442</v>
      </c>
      <c r="E298" s="185" t="s">
        <v>413</v>
      </c>
      <c r="F298" s="186" t="str">
        <f>VLOOKUP($G298,Összesítő!$B:$F,2,FALSE)</f>
        <v>21-21306-1-002-00-07</v>
      </c>
      <c r="G298" s="183" t="s">
        <v>326</v>
      </c>
      <c r="H298" s="186" t="str">
        <f>AY298&amp;"_"&amp;AW298&amp;"_FIV_"&amp;LEFT(Előlap!$B$6,4)</f>
        <v>4219_295_FIV_2026</v>
      </c>
      <c r="I298" s="186" t="str">
        <f>VLOOKUP($G298,Összesítő!$B:$F,5,FALSE)</f>
        <v>Sárvár, Rábapaty</v>
      </c>
      <c r="J298" s="186" t="str">
        <f>VLOOKUP($G298,Összesítő!$B:$F,4,FALSE)</f>
        <v>Sárvár Város Önkormányzata, Rábapaty Község Önkormányzata</v>
      </c>
      <c r="K298" s="7">
        <f t="shared" ref="K298:K355" si="359">N298+O298</f>
        <v>1027000</v>
      </c>
      <c r="L298" s="184">
        <v>2027</v>
      </c>
      <c r="M298" s="184">
        <v>2035</v>
      </c>
      <c r="N298" s="13">
        <v>27000</v>
      </c>
      <c r="O298" s="8">
        <v>1000000</v>
      </c>
      <c r="P298" s="8">
        <v>0</v>
      </c>
      <c r="R298" s="8">
        <v>27000</v>
      </c>
      <c r="S298" s="8">
        <v>0</v>
      </c>
      <c r="T298" s="8">
        <v>0</v>
      </c>
      <c r="U298" s="8">
        <v>0</v>
      </c>
      <c r="V298" s="8">
        <v>0</v>
      </c>
      <c r="W298" s="8">
        <v>0</v>
      </c>
      <c r="X298" s="8">
        <v>0</v>
      </c>
      <c r="Y298" s="8">
        <v>0</v>
      </c>
      <c r="Z298" s="8">
        <v>0</v>
      </c>
      <c r="AA298" s="8">
        <v>0</v>
      </c>
      <c r="AB298" s="8">
        <v>0</v>
      </c>
      <c r="AC298" s="7">
        <f t="shared" ref="AC298:AC355" si="360">SUM(R298:AB298)</f>
        <v>27000</v>
      </c>
      <c r="AD298" s="3" t="str">
        <f t="shared" ref="AD298:AD355" si="361">IF($G298="","Nincs VKR kiválasztva!",IF(BA298=0,"Hiányos kitöltés!",BF298))</f>
        <v>A forrás egyenlő a költséggel (I.ütem).</v>
      </c>
      <c r="AF298" s="8">
        <v>90400</v>
      </c>
      <c r="AG298" s="8">
        <v>0</v>
      </c>
      <c r="AH298" s="8">
        <v>0</v>
      </c>
      <c r="AI298" s="8">
        <v>0</v>
      </c>
      <c r="AJ298" s="8">
        <v>0</v>
      </c>
      <c r="AK298" s="8">
        <v>0</v>
      </c>
      <c r="AL298" s="8">
        <v>0</v>
      </c>
      <c r="AM298" s="8">
        <v>0</v>
      </c>
      <c r="AN298" s="8">
        <v>0</v>
      </c>
      <c r="AO298" s="8">
        <v>0</v>
      </c>
      <c r="AP298" s="8">
        <v>0</v>
      </c>
      <c r="AQ298" s="7">
        <f t="shared" ref="AQ298:AQ355" si="362">SUM(AF298:AP298)</f>
        <v>90400</v>
      </c>
      <c r="AR298" s="183" t="s">
        <v>415</v>
      </c>
      <c r="AS298" s="3" t="str">
        <f t="shared" ref="AS298:AS356" si="363">IF($G298="","Nincs VKR kiválasztva!",IF($BA298=0,"Hiányos kitöltés!",IF($BN298=0,"Nem hosszútávú a feladat.",$BL298)))</f>
        <v>Forráshiányos a feladat!</v>
      </c>
      <c r="AU298" s="185"/>
      <c r="AV298" s="185" t="s">
        <v>133</v>
      </c>
      <c r="AW298" s="186">
        <f>COUNTA($G$3:G298)</f>
        <v>295</v>
      </c>
      <c r="AY298" s="9">
        <f>VLOOKUP($G298,Összesítő!$B:$F,3,FALSE)</f>
        <v>4219</v>
      </c>
      <c r="AZ298" s="9">
        <f t="shared" ref="AZ298:AZ356" si="364">LEN($AU298)</f>
        <v>0</v>
      </c>
      <c r="BA298" s="5">
        <f t="shared" ref="BA298:BA356" si="365">IF(OR($B298="",$C298="",$D298="",$E298="",$F298="",$L298="",$M298="",$N298="",$O298="",$P298=""),0,1)</f>
        <v>1</v>
      </c>
      <c r="BB298" s="5" t="str">
        <f t="shared" ref="BB298:BB356" si="366">IF($F298="",0,IF(AND($L298=2027,$M298=2027),"R",IF(AND($L298=2027,$M298&gt;2027),"RH",IF(AND($L298&gt;2027,$M298&gt;2027),"H","x"))))</f>
        <v>RH</v>
      </c>
      <c r="BC298" s="5">
        <f t="shared" ref="BC298:BC355" si="367">IF(OR(BB298="R",BB298="RH"),1,0)</f>
        <v>1</v>
      </c>
      <c r="BD298" s="5">
        <f t="shared" ref="BD298:BD356" si="368">IF(AND($BB298="R",$O298&gt;0),1,IF(AND($BB298="H",$N298&gt;0),1,0))</f>
        <v>0</v>
      </c>
      <c r="BE298" s="5">
        <f t="shared" ref="BE298:BE356" si="369">IF($AC298&lt;$N298,1,IF($AC298=$N298,0))</f>
        <v>0</v>
      </c>
      <c r="BF298" s="9" t="str">
        <f t="shared" ref="BF298:BF356" si="370">IF($L298&gt;2027,"Nem rövidtávú a feladat.",IF($BE298=1,"Az I. ütem nem lehet forráshiányos!",IF($AC298&gt;$N298,"Többlet forrást jelölt meg az I.ütemnél! Kérjük, a többletet az 'Osszesito' fülön tüntesse fel!",IF($AC298=$N298,"A forrás egyenlő a költséggel (I.ütem).",0))))</f>
        <v>A forrás egyenlő a költséggel (I.ütem).</v>
      </c>
      <c r="BG298" s="5">
        <f t="shared" ref="BG298:BG356" si="371">IF(AND($R298&lt;&gt;"",$S298&lt;&gt;"",$T298&lt;&gt;"",$U298&lt;&gt;"",$V298&lt;&gt;"",$W298&lt;&gt;"",$X298&lt;&gt;"",$Y298&lt;&gt;"",$Z298&lt;&gt;"",$AA298&lt;&gt;"",$AB298&lt;&gt;""),1,0)</f>
        <v>1</v>
      </c>
      <c r="BH298" s="5">
        <f t="shared" ref="BH298:BH356" si="372">IF(AND($BG298=1,$N298=$AC298),1,0)</f>
        <v>1</v>
      </c>
      <c r="BI298" s="5">
        <f t="shared" ref="BI298:BI356" si="373">IF($AQ298&lt;$O298,1,0)</f>
        <v>1</v>
      </c>
      <c r="BJ298" s="5">
        <f t="shared" ref="BJ298:BJ356" si="374">IF(AND($AF298&lt;&gt;"",$AG298&lt;&gt;"",$AH298&lt;&gt;"",$AI298&lt;&gt;"",$AJ298&lt;&gt;"",$AK298&lt;&gt;"",$AL298&lt;&gt;"",$AM298&lt;&gt;"",$AN298&lt;&gt;"",$AO298&lt;&gt;"",$AP298&lt;&gt;""),1,0)</f>
        <v>1</v>
      </c>
      <c r="BK298" s="5">
        <f t="shared" ref="BK298:BK355" si="375">IF(AND($BJ298=1,$O298=$AQ298),1,IF(AND($BJ298=1,$O298&gt;$AQ298,AR298="igen"),1,0))</f>
        <v>1</v>
      </c>
      <c r="BL298" s="4" t="str">
        <f t="shared" ref="BL298:BL356" si="376">IF($M298&lt;2028,"Nem hosszútávú a feladat.",IF(AND($BI298=1,$AR298="nem"),"Forráshiányos a feladat? Jelölje az AR-oszlopban!",IF(AND($BI298=0,$AR298="igen"),"Forráshiányosnak jelölte a feladat az AR-oszlopban, de a forrás költség adatok alapnján nem az!",IF(AND($BI298=1,$AR298="igen"),"Forráshiányos a feladat!",IF($AQ298&gt;$O298,"Többlet forrást jelölt meg az II.ütemnél! Kérjük, a többletet az 'Osszesito' fülön tüntesse fel!",IF($AQ298=$O298,"A forrás egyenlő a költséggel (II.ütem).",0))))))</f>
        <v>Forráshiányos a feladat!</v>
      </c>
      <c r="BM298" s="5">
        <f t="shared" ref="BM298:BM356" si="377">IF($M298&lt;2028,1,0)</f>
        <v>0</v>
      </c>
      <c r="BN298" s="5">
        <f t="shared" ref="BN298:BN356" si="378">IF($M298&gt;2027,1,0)</f>
        <v>1</v>
      </c>
      <c r="BO298" s="5">
        <f t="shared" ref="BO298:BO356" si="379">IF(AND($BM298=1,$N298=0),1,0)</f>
        <v>0</v>
      </c>
      <c r="BP298" s="5">
        <f t="shared" ref="BP298:BP356" si="380">IF(AND($BN298=1,$O298=0),1,0)</f>
        <v>0</v>
      </c>
      <c r="BQ298" s="5">
        <f t="shared" ref="BQ298:BQ356" si="381">IF(AND($BB298="R",$N298=0,$AZ298&gt;29),1,IF(AND($BB298="RH",$N298=0,$AZ298&gt;29),1,0))</f>
        <v>0</v>
      </c>
      <c r="BR298" s="9">
        <f t="shared" ref="BR298:BR356" si="382">IF($BN298=0,"Nincs hosszútávú terv!",IF(AND($BB298="H",$O298=0,$AZ298=0),"Nullás a hosszútávú feladat és nincs hozzá indoklás!",IF(AND($BB298="RH",$O298=0,$AZ298=0),"Nullás a hosszútávú feladat és nincs hozzá indoklás!",IF(AND($BB298="R",$O298=0,$AZ298&lt;300),"Nullás a hosszútávú feladat és rövid hozzá az indoklás!",IF(AND($BB298="RH",$O298=0,$AZ298&lt;300),"Nullás a hosszútávú feladat és rövid hozzá az indoklás!",0)))))</f>
        <v>0</v>
      </c>
      <c r="BS298" s="5">
        <f t="shared" ref="BS298:BS356" si="383">IF(AND($BB298="R",$N298=0,$AZ298&gt;29),1,IF(AND($BB298="RH",$N298=0,$AZ298&gt;29),1,0))</f>
        <v>0</v>
      </c>
      <c r="BT298" s="5">
        <f t="shared" ref="BT298:BT356" si="384">IF(AND($BB298="H",$O298=0,$AZ298&gt;29),1,IF(AND($BB298="RH",$O298=0,$AZ298&gt;29),1,0))</f>
        <v>0</v>
      </c>
      <c r="BU298" s="5">
        <f t="shared" ref="BU298:BU356" si="385">IF($B298="",0,1)</f>
        <v>1</v>
      </c>
      <c r="BV298" s="5">
        <f t="shared" ref="BV298:BV356" si="386">IF($C298="",0,1)</f>
        <v>1</v>
      </c>
      <c r="BW298" s="5">
        <f t="shared" ref="BW298:BW356" si="387">IF($D298="",0,1)</f>
        <v>1</v>
      </c>
      <c r="BX298" s="5">
        <f t="shared" ref="BX298:BX356" si="388">IF($E298="",0,1)</f>
        <v>1</v>
      </c>
      <c r="BY298" s="5">
        <f t="shared" ref="BY298:BY356" si="389">IF($L298="",0,1)</f>
        <v>1</v>
      </c>
      <c r="BZ298" s="5">
        <f t="shared" ref="BZ298:BZ356" si="390">IF($M298="",0,1)</f>
        <v>1</v>
      </c>
      <c r="CA298" s="5">
        <f t="shared" ref="CA298:CA356" si="391">IF($N298="",0,1)</f>
        <v>1</v>
      </c>
      <c r="CB298" s="5">
        <f t="shared" ref="CB298:CB356" si="392">IF($O298="",0,1)</f>
        <v>1</v>
      </c>
      <c r="CC298" s="5">
        <f t="shared" ref="CC298:CC356" si="393">IF($P298="",0,1)</f>
        <v>1</v>
      </c>
      <c r="CD298" s="5" t="str">
        <f t="shared" ref="CD298:CD356" si="394">IF(AND($BA298=0,$BU298=0),"Hiányos kitöltés! (B-oszlop üres)",IF(AND($BA298=0,$BV298=0),"Hiányos kitöltés! (C-oszlop üres)",IF(AND($BA298=0,$BW298=0),"Hiányos kitöltés! (D-oszlop üres)",IF(AND($BA298=0,$BX298=0),"Hiányos kitöltés! (E-oszlop üres)",IF(AND($BA298=0,$BY298=0),"Hiányos kitöltés! (L-oszlop üres)",IF(AND($BA298=0,$BZ298=0),"Hiányos kitöltés! (M-oszlop üres)",IF(AND($BA298=0,$CA298=0),"Hiányos kitöltés! (N-oszlop üres)",IF(AND($BA298=0,$CB298=0),"Hiányos kitöltés! (O-oszlop üres)",IF(AND($BA298=0,$CC298=0),"Hiányos kitöltés! (P-oszlop üres)",IF(AND($BA298=0,$BG298=0),"Hiányos kitöltés! (I.ütem forrása hiányos!","?"))))))))))</f>
        <v>?</v>
      </c>
      <c r="CE298" s="4" t="str">
        <f t="shared" ref="CE298:CE355" si="395">IF($BA298=0,$CD298,IF($BG298=0,"I. ütem forrása nincs kitöltve!",IF($BJ298=0,"II. ütem forrása nincs kitöltve!",IF($BD298=1,"Költségek üteme nem megfelelő (az időtartam és a költség üteme eltér)!",IF(AND(BH298=0,$BA298=1,$BJ298=1,$BD298=1),"Kötelező cellák kitöltve, de az I. ütem forrása hibás!",IF(AND(BJ298=0,$BA298=1,$BJ298=1,$BD298=1),"Kötelező cellák kitöltve, de a II. ütem forrása hibás!",IF(AND($BO298=1,$AZ298&lt;30),"Nullás a rövidtávú feladat és rövid (hiányzik) a hozzá tartozó indoklás!",IF(AND($BP298=1,$AZ298&lt;30),"Nullás a hosszútávú feladat és rövid (hiányzik) a hozzá tartozó indoklás!",IF(AND(BN298=1,C298="2011_RENDKÍVÜLI"),"II. ütemre nem tervezhet Rendkívüli feladatot!",IF(BH298=0,AD298,IF(BK298=0,AS298,IF(AND(BC298=1,$P298&gt;$N298),"EM rendelet 2. melléklet terhére elszámolt költség nem lehet nagyobb az I. ütemre tervezett tényleges költségnél!",IF($AC298&gt;$N298,"Többlet forrást jelölt meg az I. ütemnél! A forrás ne legyen több a költségnél.",IF($AQ298&gt;$O298,"Többlet forrást jelölt meg a II. ütemnél! A forrás ne legyen több a költségnél.","Kitöltés rendben!"))))))))))))))</f>
        <v>Kitöltés rendben!</v>
      </c>
      <c r="CF298" s="5">
        <f t="shared" ref="CF298:CF355" si="396">IF(A298="Kitöltés rendben!",1,0)</f>
        <v>1</v>
      </c>
      <c r="CG298" s="5">
        <f t="shared" ref="CG298:CG356" si="397">IF(AND($BB298="R",$CF298=1),1,IF(AND($BB298="RH",$CF298=1),1,0))</f>
        <v>1</v>
      </c>
      <c r="CH298" s="5">
        <f t="shared" ref="CH298:CH356" si="398">IF(AND($BB298="H",$CF298=1),1,IF(AND($BB298="RH",$CF298=1),1,0))</f>
        <v>1</v>
      </c>
    </row>
    <row r="299" spans="1:86" s="2" customFormat="1" ht="45" hidden="1" x14ac:dyDescent="0.25">
      <c r="A299" s="1" t="str">
        <f t="shared" si="358"/>
        <v>Kitöltés rendben!</v>
      </c>
      <c r="B299" s="184">
        <v>2</v>
      </c>
      <c r="C299" s="183" t="s">
        <v>50</v>
      </c>
      <c r="D299" s="185" t="s">
        <v>448</v>
      </c>
      <c r="E299" s="185" t="s">
        <v>413</v>
      </c>
      <c r="F299" s="186" t="str">
        <f>VLOOKUP($G299,Összesítő!$B:$F,2,FALSE)</f>
        <v>21-21306-1-002-00-07</v>
      </c>
      <c r="G299" s="183" t="s">
        <v>326</v>
      </c>
      <c r="H299" s="186" t="str">
        <f>AY299&amp;"_"&amp;AW299&amp;"_FIV_"&amp;LEFT(Előlap!$B$6,4)</f>
        <v>4219_296_FIV_2026</v>
      </c>
      <c r="I299" s="186" t="str">
        <f>VLOOKUP($G299,Összesítő!$B:$F,5,FALSE)</f>
        <v>Sárvár, Rábapaty</v>
      </c>
      <c r="J299" s="186" t="str">
        <f>VLOOKUP($G299,Összesítő!$B:$F,4,FALSE)</f>
        <v>Sárvár Város Önkormányzata, Rábapaty Község Önkormányzata</v>
      </c>
      <c r="K299" s="7">
        <f t="shared" si="359"/>
        <v>50000</v>
      </c>
      <c r="L299" s="184">
        <v>2028</v>
      </c>
      <c r="M299" s="184">
        <v>2036</v>
      </c>
      <c r="N299" s="13">
        <v>0</v>
      </c>
      <c r="O299" s="8">
        <v>50000</v>
      </c>
      <c r="P299" s="8">
        <v>0</v>
      </c>
      <c r="R299" s="8">
        <v>0</v>
      </c>
      <c r="S299" s="8">
        <v>0</v>
      </c>
      <c r="T299" s="8">
        <v>0</v>
      </c>
      <c r="U299" s="8">
        <v>0</v>
      </c>
      <c r="V299" s="8">
        <v>0</v>
      </c>
      <c r="W299" s="8">
        <v>0</v>
      </c>
      <c r="X299" s="8">
        <v>0</v>
      </c>
      <c r="Y299" s="8">
        <v>0</v>
      </c>
      <c r="Z299" s="8">
        <v>0</v>
      </c>
      <c r="AA299" s="8">
        <v>0</v>
      </c>
      <c r="AB299" s="8">
        <v>0</v>
      </c>
      <c r="AC299" s="7">
        <f t="shared" si="360"/>
        <v>0</v>
      </c>
      <c r="AD299" s="3" t="str">
        <f t="shared" si="361"/>
        <v>Nem rövidtávú a feladat.</v>
      </c>
      <c r="AF299" s="8">
        <v>6600</v>
      </c>
      <c r="AG299" s="8">
        <v>0</v>
      </c>
      <c r="AH299" s="8">
        <v>0</v>
      </c>
      <c r="AI299" s="8">
        <v>0</v>
      </c>
      <c r="AJ299" s="8">
        <v>0</v>
      </c>
      <c r="AK299" s="8">
        <v>0</v>
      </c>
      <c r="AL299" s="8">
        <v>0</v>
      </c>
      <c r="AM299" s="8">
        <v>0</v>
      </c>
      <c r="AN299" s="8">
        <v>0</v>
      </c>
      <c r="AO299" s="8">
        <v>0</v>
      </c>
      <c r="AP299" s="8">
        <v>0</v>
      </c>
      <c r="AQ299" s="7">
        <f t="shared" si="362"/>
        <v>6600</v>
      </c>
      <c r="AR299" s="183" t="s">
        <v>415</v>
      </c>
      <c r="AS299" s="3" t="str">
        <f t="shared" si="363"/>
        <v>Forráshiányos a feladat!</v>
      </c>
      <c r="AU299" s="185"/>
      <c r="AV299" s="185" t="s">
        <v>133</v>
      </c>
      <c r="AW299" s="186">
        <f>COUNTA($G$3:G299)</f>
        <v>296</v>
      </c>
      <c r="AY299" s="9">
        <f>VLOOKUP($G299,Összesítő!$B:$F,3,FALSE)</f>
        <v>4219</v>
      </c>
      <c r="AZ299" s="9">
        <f t="shared" si="364"/>
        <v>0</v>
      </c>
      <c r="BA299" s="5">
        <f t="shared" si="365"/>
        <v>1</v>
      </c>
      <c r="BB299" s="5" t="str">
        <f t="shared" si="366"/>
        <v>H</v>
      </c>
      <c r="BC299" s="5">
        <f t="shared" si="367"/>
        <v>0</v>
      </c>
      <c r="BD299" s="5">
        <f t="shared" si="368"/>
        <v>0</v>
      </c>
      <c r="BE299" s="5">
        <f t="shared" si="369"/>
        <v>0</v>
      </c>
      <c r="BF299" s="9" t="str">
        <f t="shared" si="370"/>
        <v>Nem rövidtávú a feladat.</v>
      </c>
      <c r="BG299" s="5">
        <f t="shared" si="371"/>
        <v>1</v>
      </c>
      <c r="BH299" s="5">
        <f t="shared" si="372"/>
        <v>1</v>
      </c>
      <c r="BI299" s="5">
        <f t="shared" si="373"/>
        <v>1</v>
      </c>
      <c r="BJ299" s="5">
        <f t="shared" si="374"/>
        <v>1</v>
      </c>
      <c r="BK299" s="5">
        <f t="shared" si="375"/>
        <v>1</v>
      </c>
      <c r="BL299" s="4" t="str">
        <f t="shared" si="376"/>
        <v>Forráshiányos a feladat!</v>
      </c>
      <c r="BM299" s="5">
        <f t="shared" si="377"/>
        <v>0</v>
      </c>
      <c r="BN299" s="5">
        <f t="shared" si="378"/>
        <v>1</v>
      </c>
      <c r="BO299" s="5">
        <f t="shared" si="379"/>
        <v>0</v>
      </c>
      <c r="BP299" s="5">
        <f t="shared" si="380"/>
        <v>0</v>
      </c>
      <c r="BQ299" s="5">
        <f t="shared" si="381"/>
        <v>0</v>
      </c>
      <c r="BR299" s="9">
        <f t="shared" si="382"/>
        <v>0</v>
      </c>
      <c r="BS299" s="5">
        <f t="shared" si="383"/>
        <v>0</v>
      </c>
      <c r="BT299" s="5">
        <f t="shared" si="384"/>
        <v>0</v>
      </c>
      <c r="BU299" s="5">
        <f t="shared" si="385"/>
        <v>1</v>
      </c>
      <c r="BV299" s="5">
        <f t="shared" si="386"/>
        <v>1</v>
      </c>
      <c r="BW299" s="5">
        <f t="shared" si="387"/>
        <v>1</v>
      </c>
      <c r="BX299" s="5">
        <f t="shared" si="388"/>
        <v>1</v>
      </c>
      <c r="BY299" s="5">
        <f t="shared" si="389"/>
        <v>1</v>
      </c>
      <c r="BZ299" s="5">
        <f t="shared" si="390"/>
        <v>1</v>
      </c>
      <c r="CA299" s="5">
        <f t="shared" si="391"/>
        <v>1</v>
      </c>
      <c r="CB299" s="5">
        <f t="shared" si="392"/>
        <v>1</v>
      </c>
      <c r="CC299" s="5">
        <f t="shared" si="393"/>
        <v>1</v>
      </c>
      <c r="CD299" s="5" t="str">
        <f t="shared" si="394"/>
        <v>?</v>
      </c>
      <c r="CE299" s="4" t="str">
        <f t="shared" si="395"/>
        <v>Kitöltés rendben!</v>
      </c>
      <c r="CF299" s="5">
        <f t="shared" si="396"/>
        <v>1</v>
      </c>
      <c r="CG299" s="5">
        <f t="shared" si="397"/>
        <v>0</v>
      </c>
      <c r="CH299" s="5">
        <f t="shared" si="398"/>
        <v>1</v>
      </c>
    </row>
    <row r="300" spans="1:86" s="2" customFormat="1" ht="45" hidden="1" x14ac:dyDescent="0.25">
      <c r="A300" s="1" t="str">
        <f t="shared" si="358"/>
        <v>Kitöltés rendben!</v>
      </c>
      <c r="B300" s="184">
        <v>2</v>
      </c>
      <c r="C300" s="183" t="s">
        <v>69</v>
      </c>
      <c r="D300" s="185" t="s">
        <v>449</v>
      </c>
      <c r="E300" s="185" t="s">
        <v>413</v>
      </c>
      <c r="F300" s="186" t="str">
        <f>VLOOKUP($G300,Összesítő!$B:$F,2,FALSE)</f>
        <v>21-21306-1-002-00-07</v>
      </c>
      <c r="G300" s="183" t="s">
        <v>326</v>
      </c>
      <c r="H300" s="186" t="str">
        <f>AY300&amp;"_"&amp;AW300&amp;"_FIV_"&amp;LEFT(Előlap!$B$6,4)</f>
        <v>4219_297_FIV_2026</v>
      </c>
      <c r="I300" s="186" t="str">
        <f>VLOOKUP($G300,Összesítő!$B:$F,5,FALSE)</f>
        <v>Sárvár, Rábapaty</v>
      </c>
      <c r="J300" s="186" t="str">
        <f>VLOOKUP($G300,Összesítő!$B:$F,4,FALSE)</f>
        <v>Sárvár Város Önkormányzata, Rábapaty Község Önkormányzata</v>
      </c>
      <c r="K300" s="7">
        <f t="shared" si="359"/>
        <v>50000</v>
      </c>
      <c r="L300" s="184">
        <v>2028</v>
      </c>
      <c r="M300" s="184">
        <v>2036</v>
      </c>
      <c r="N300" s="13">
        <v>0</v>
      </c>
      <c r="O300" s="8">
        <v>50000</v>
      </c>
      <c r="P300" s="8">
        <v>0</v>
      </c>
      <c r="R300" s="8">
        <v>0</v>
      </c>
      <c r="S300" s="8">
        <v>0</v>
      </c>
      <c r="T300" s="8">
        <v>0</v>
      </c>
      <c r="U300" s="8">
        <v>0</v>
      </c>
      <c r="V300" s="8">
        <v>0</v>
      </c>
      <c r="W300" s="8">
        <v>0</v>
      </c>
      <c r="X300" s="8">
        <v>0</v>
      </c>
      <c r="Y300" s="8">
        <v>0</v>
      </c>
      <c r="Z300" s="8">
        <v>0</v>
      </c>
      <c r="AA300" s="8">
        <v>0</v>
      </c>
      <c r="AB300" s="8">
        <v>0</v>
      </c>
      <c r="AC300" s="7">
        <f t="shared" si="360"/>
        <v>0</v>
      </c>
      <c r="AD300" s="3" t="str">
        <f t="shared" si="361"/>
        <v>Nem rövidtávú a feladat.</v>
      </c>
      <c r="AF300" s="8">
        <v>6600</v>
      </c>
      <c r="AG300" s="8">
        <v>0</v>
      </c>
      <c r="AH300" s="8">
        <v>0</v>
      </c>
      <c r="AI300" s="8">
        <v>0</v>
      </c>
      <c r="AJ300" s="8">
        <v>0</v>
      </c>
      <c r="AK300" s="8">
        <v>0</v>
      </c>
      <c r="AL300" s="8">
        <v>0</v>
      </c>
      <c r="AM300" s="8">
        <v>0</v>
      </c>
      <c r="AN300" s="8">
        <v>0</v>
      </c>
      <c r="AO300" s="8">
        <v>0</v>
      </c>
      <c r="AP300" s="8">
        <v>0</v>
      </c>
      <c r="AQ300" s="7">
        <f t="shared" si="362"/>
        <v>6600</v>
      </c>
      <c r="AR300" s="183" t="s">
        <v>415</v>
      </c>
      <c r="AS300" s="3" t="str">
        <f t="shared" si="363"/>
        <v>Forráshiányos a feladat!</v>
      </c>
      <c r="AU300" s="185"/>
      <c r="AV300" s="185" t="s">
        <v>133</v>
      </c>
      <c r="AW300" s="186">
        <f>COUNTA($G$3:G300)</f>
        <v>297</v>
      </c>
      <c r="AY300" s="9">
        <f>VLOOKUP($G300,Összesítő!$B:$F,3,FALSE)</f>
        <v>4219</v>
      </c>
      <c r="AZ300" s="9">
        <f t="shared" si="364"/>
        <v>0</v>
      </c>
      <c r="BA300" s="5">
        <f t="shared" si="365"/>
        <v>1</v>
      </c>
      <c r="BB300" s="5" t="str">
        <f t="shared" si="366"/>
        <v>H</v>
      </c>
      <c r="BC300" s="5">
        <f t="shared" si="367"/>
        <v>0</v>
      </c>
      <c r="BD300" s="5">
        <f t="shared" si="368"/>
        <v>0</v>
      </c>
      <c r="BE300" s="5">
        <f t="shared" si="369"/>
        <v>0</v>
      </c>
      <c r="BF300" s="9" t="str">
        <f t="shared" si="370"/>
        <v>Nem rövidtávú a feladat.</v>
      </c>
      <c r="BG300" s="5">
        <f t="shared" si="371"/>
        <v>1</v>
      </c>
      <c r="BH300" s="5">
        <f t="shared" si="372"/>
        <v>1</v>
      </c>
      <c r="BI300" s="5">
        <f t="shared" si="373"/>
        <v>1</v>
      </c>
      <c r="BJ300" s="5">
        <f t="shared" si="374"/>
        <v>1</v>
      </c>
      <c r="BK300" s="5">
        <f t="shared" si="375"/>
        <v>1</v>
      </c>
      <c r="BL300" s="4" t="str">
        <f t="shared" si="376"/>
        <v>Forráshiányos a feladat!</v>
      </c>
      <c r="BM300" s="5">
        <f t="shared" si="377"/>
        <v>0</v>
      </c>
      <c r="BN300" s="5">
        <f t="shared" si="378"/>
        <v>1</v>
      </c>
      <c r="BO300" s="5">
        <f t="shared" si="379"/>
        <v>0</v>
      </c>
      <c r="BP300" s="5">
        <f t="shared" si="380"/>
        <v>0</v>
      </c>
      <c r="BQ300" s="5">
        <f t="shared" si="381"/>
        <v>0</v>
      </c>
      <c r="BR300" s="9">
        <f t="shared" si="382"/>
        <v>0</v>
      </c>
      <c r="BS300" s="5">
        <f t="shared" si="383"/>
        <v>0</v>
      </c>
      <c r="BT300" s="5">
        <f t="shared" si="384"/>
        <v>0</v>
      </c>
      <c r="BU300" s="5">
        <f t="shared" si="385"/>
        <v>1</v>
      </c>
      <c r="BV300" s="5">
        <f t="shared" si="386"/>
        <v>1</v>
      </c>
      <c r="BW300" s="5">
        <f t="shared" si="387"/>
        <v>1</v>
      </c>
      <c r="BX300" s="5">
        <f t="shared" si="388"/>
        <v>1</v>
      </c>
      <c r="BY300" s="5">
        <f t="shared" si="389"/>
        <v>1</v>
      </c>
      <c r="BZ300" s="5">
        <f t="shared" si="390"/>
        <v>1</v>
      </c>
      <c r="CA300" s="5">
        <f t="shared" si="391"/>
        <v>1</v>
      </c>
      <c r="CB300" s="5">
        <f t="shared" si="392"/>
        <v>1</v>
      </c>
      <c r="CC300" s="5">
        <f t="shared" si="393"/>
        <v>1</v>
      </c>
      <c r="CD300" s="5" t="str">
        <f t="shared" si="394"/>
        <v>?</v>
      </c>
      <c r="CE300" s="4" t="str">
        <f t="shared" si="395"/>
        <v>Kitöltés rendben!</v>
      </c>
      <c r="CF300" s="5">
        <f t="shared" si="396"/>
        <v>1</v>
      </c>
      <c r="CG300" s="5">
        <f t="shared" si="397"/>
        <v>0</v>
      </c>
      <c r="CH300" s="5">
        <f t="shared" si="398"/>
        <v>1</v>
      </c>
    </row>
    <row r="301" spans="1:86" s="2" customFormat="1" ht="45" hidden="1" x14ac:dyDescent="0.25">
      <c r="A301" s="1" t="str">
        <f t="shared" si="358"/>
        <v>Kitöltés rendben!</v>
      </c>
      <c r="B301" s="184">
        <v>1</v>
      </c>
      <c r="C301" s="183" t="s">
        <v>101</v>
      </c>
      <c r="D301" s="185" t="s">
        <v>450</v>
      </c>
      <c r="E301" s="185" t="s">
        <v>413</v>
      </c>
      <c r="F301" s="186" t="str">
        <f>VLOOKUP($G301,Összesítő!$B:$F,2,FALSE)</f>
        <v>21-21306-1-002-00-07</v>
      </c>
      <c r="G301" s="183" t="s">
        <v>326</v>
      </c>
      <c r="H301" s="186" t="str">
        <f>AY301&amp;"_"&amp;AW301&amp;"_FIV_"&amp;LEFT(Előlap!$B$6,4)</f>
        <v>4219_298_FIV_2026</v>
      </c>
      <c r="I301" s="186" t="str">
        <f>VLOOKUP($G301,Összesítő!$B:$F,5,FALSE)</f>
        <v>Sárvár, Rábapaty</v>
      </c>
      <c r="J301" s="186" t="str">
        <f>VLOOKUP($G301,Összesítő!$B:$F,4,FALSE)</f>
        <v>Sárvár Város Önkormányzata, Rábapaty Község Önkormányzata</v>
      </c>
      <c r="K301" s="7">
        <f t="shared" si="359"/>
        <v>60000</v>
      </c>
      <c r="L301" s="184">
        <v>2027</v>
      </c>
      <c r="M301" s="184">
        <v>2036</v>
      </c>
      <c r="N301" s="13">
        <v>10000</v>
      </c>
      <c r="O301" s="8">
        <v>50000</v>
      </c>
      <c r="P301" s="8">
        <v>0</v>
      </c>
      <c r="R301" s="8">
        <v>10000</v>
      </c>
      <c r="S301" s="8">
        <v>0</v>
      </c>
      <c r="T301" s="8">
        <v>0</v>
      </c>
      <c r="U301" s="8">
        <v>0</v>
      </c>
      <c r="V301" s="8">
        <v>0</v>
      </c>
      <c r="W301" s="8">
        <v>0</v>
      </c>
      <c r="X301" s="8">
        <v>0</v>
      </c>
      <c r="Y301" s="8">
        <v>0</v>
      </c>
      <c r="Z301" s="8">
        <v>0</v>
      </c>
      <c r="AA301" s="8">
        <v>0</v>
      </c>
      <c r="AB301" s="8">
        <v>0</v>
      </c>
      <c r="AC301" s="7">
        <f t="shared" si="360"/>
        <v>10000</v>
      </c>
      <c r="AD301" s="3" t="str">
        <f t="shared" si="361"/>
        <v>A forrás egyenlő a költséggel (I.ütem).</v>
      </c>
      <c r="AF301" s="8">
        <v>6600</v>
      </c>
      <c r="AG301" s="8">
        <v>0</v>
      </c>
      <c r="AH301" s="8">
        <v>0</v>
      </c>
      <c r="AI301" s="8">
        <v>0</v>
      </c>
      <c r="AJ301" s="8">
        <v>0</v>
      </c>
      <c r="AK301" s="8">
        <v>0</v>
      </c>
      <c r="AL301" s="8">
        <v>0</v>
      </c>
      <c r="AM301" s="8">
        <v>0</v>
      </c>
      <c r="AN301" s="8">
        <v>0</v>
      </c>
      <c r="AO301" s="8">
        <v>0</v>
      </c>
      <c r="AP301" s="8">
        <v>0</v>
      </c>
      <c r="AQ301" s="7">
        <f t="shared" si="362"/>
        <v>6600</v>
      </c>
      <c r="AR301" s="183" t="s">
        <v>415</v>
      </c>
      <c r="AS301" s="3" t="str">
        <f t="shared" si="363"/>
        <v>Forráshiányos a feladat!</v>
      </c>
      <c r="AU301" s="185"/>
      <c r="AV301" s="185" t="s">
        <v>133</v>
      </c>
      <c r="AW301" s="186">
        <f>COUNTA($G$3:G301)</f>
        <v>298</v>
      </c>
      <c r="AY301" s="9">
        <f>VLOOKUP($G301,Összesítő!$B:$F,3,FALSE)</f>
        <v>4219</v>
      </c>
      <c r="AZ301" s="9">
        <f t="shared" si="364"/>
        <v>0</v>
      </c>
      <c r="BA301" s="5">
        <f t="shared" si="365"/>
        <v>1</v>
      </c>
      <c r="BB301" s="5" t="str">
        <f t="shared" si="366"/>
        <v>RH</v>
      </c>
      <c r="BC301" s="5">
        <f t="shared" si="367"/>
        <v>1</v>
      </c>
      <c r="BD301" s="5">
        <f t="shared" si="368"/>
        <v>0</v>
      </c>
      <c r="BE301" s="5">
        <f t="shared" si="369"/>
        <v>0</v>
      </c>
      <c r="BF301" s="9" t="str">
        <f t="shared" si="370"/>
        <v>A forrás egyenlő a költséggel (I.ütem).</v>
      </c>
      <c r="BG301" s="5">
        <f t="shared" si="371"/>
        <v>1</v>
      </c>
      <c r="BH301" s="5">
        <f t="shared" si="372"/>
        <v>1</v>
      </c>
      <c r="BI301" s="5">
        <f t="shared" si="373"/>
        <v>1</v>
      </c>
      <c r="BJ301" s="5">
        <f t="shared" si="374"/>
        <v>1</v>
      </c>
      <c r="BK301" s="5">
        <f t="shared" si="375"/>
        <v>1</v>
      </c>
      <c r="BL301" s="4" t="str">
        <f t="shared" si="376"/>
        <v>Forráshiányos a feladat!</v>
      </c>
      <c r="BM301" s="5">
        <f t="shared" si="377"/>
        <v>0</v>
      </c>
      <c r="BN301" s="5">
        <f t="shared" si="378"/>
        <v>1</v>
      </c>
      <c r="BO301" s="5">
        <f t="shared" si="379"/>
        <v>0</v>
      </c>
      <c r="BP301" s="5">
        <f t="shared" si="380"/>
        <v>0</v>
      </c>
      <c r="BQ301" s="5">
        <f t="shared" si="381"/>
        <v>0</v>
      </c>
      <c r="BR301" s="9">
        <f t="shared" si="382"/>
        <v>0</v>
      </c>
      <c r="BS301" s="5">
        <f t="shared" si="383"/>
        <v>0</v>
      </c>
      <c r="BT301" s="5">
        <f t="shared" si="384"/>
        <v>0</v>
      </c>
      <c r="BU301" s="5">
        <f t="shared" si="385"/>
        <v>1</v>
      </c>
      <c r="BV301" s="5">
        <f t="shared" si="386"/>
        <v>1</v>
      </c>
      <c r="BW301" s="5">
        <f t="shared" si="387"/>
        <v>1</v>
      </c>
      <c r="BX301" s="5">
        <f t="shared" si="388"/>
        <v>1</v>
      </c>
      <c r="BY301" s="5">
        <f t="shared" si="389"/>
        <v>1</v>
      </c>
      <c r="BZ301" s="5">
        <f t="shared" si="390"/>
        <v>1</v>
      </c>
      <c r="CA301" s="5">
        <f t="shared" si="391"/>
        <v>1</v>
      </c>
      <c r="CB301" s="5">
        <f t="shared" si="392"/>
        <v>1</v>
      </c>
      <c r="CC301" s="5">
        <f t="shared" si="393"/>
        <v>1</v>
      </c>
      <c r="CD301" s="5" t="str">
        <f t="shared" si="394"/>
        <v>?</v>
      </c>
      <c r="CE301" s="4" t="str">
        <f t="shared" si="395"/>
        <v>Kitöltés rendben!</v>
      </c>
      <c r="CF301" s="5">
        <f t="shared" si="396"/>
        <v>1</v>
      </c>
      <c r="CG301" s="5">
        <f t="shared" si="397"/>
        <v>1</v>
      </c>
      <c r="CH301" s="5">
        <f t="shared" si="398"/>
        <v>1</v>
      </c>
    </row>
    <row r="302" spans="1:86" s="2" customFormat="1" ht="180" hidden="1" x14ac:dyDescent="0.25">
      <c r="A302" s="1" t="str">
        <f t="shared" si="358"/>
        <v>Kitöltés rendben!</v>
      </c>
      <c r="B302" s="184">
        <v>1</v>
      </c>
      <c r="C302" s="183" t="s">
        <v>37</v>
      </c>
      <c r="D302" s="185" t="s">
        <v>442</v>
      </c>
      <c r="E302" s="185" t="s">
        <v>413</v>
      </c>
      <c r="F302" s="186" t="str">
        <f>VLOOKUP($G302,Összesítő!$B:$F,2,FALSE)</f>
        <v>22-04224-1-007-01-02</v>
      </c>
      <c r="G302" s="183" t="s">
        <v>382</v>
      </c>
      <c r="H302" s="186" t="str">
        <f>AY302&amp;"_"&amp;AW302&amp;"_FIV_"&amp;LEFT(Előlap!$B$6,4)</f>
        <v>4232_299_FIV_2026</v>
      </c>
      <c r="I302" s="186" t="str">
        <f>VLOOKUP($G302,Összesítő!$B:$F,5,FALSE)</f>
        <v>Csörötnek, Gasztony, Magyarlak, Rábagyarmat, Rátót, Rönök, Vasszentmihály</v>
      </c>
      <c r="J302" s="186" t="str">
        <f>VLOOKUP($G302,Összesítő!$B:$F,4,FALSE)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302" s="7">
        <f t="shared" si="359"/>
        <v>115000</v>
      </c>
      <c r="L302" s="184">
        <v>2027</v>
      </c>
      <c r="M302" s="184">
        <v>2036</v>
      </c>
      <c r="N302" s="13">
        <v>15000</v>
      </c>
      <c r="O302" s="8">
        <v>100000</v>
      </c>
      <c r="P302" s="8">
        <v>0</v>
      </c>
      <c r="R302" s="8">
        <v>15000</v>
      </c>
      <c r="S302" s="8">
        <v>0</v>
      </c>
      <c r="T302" s="8">
        <v>0</v>
      </c>
      <c r="U302" s="8">
        <v>0</v>
      </c>
      <c r="V302" s="8">
        <v>0</v>
      </c>
      <c r="W302" s="8">
        <v>0</v>
      </c>
      <c r="X302" s="8">
        <v>0</v>
      </c>
      <c r="Y302" s="8">
        <v>0</v>
      </c>
      <c r="Z302" s="8">
        <v>0</v>
      </c>
      <c r="AA302" s="8">
        <v>0</v>
      </c>
      <c r="AB302" s="8">
        <v>0</v>
      </c>
      <c r="AC302" s="7">
        <f t="shared" si="360"/>
        <v>15000</v>
      </c>
      <c r="AD302" s="3" t="str">
        <f t="shared" si="361"/>
        <v>A forrás egyenlő a költséggel (I.ütem).</v>
      </c>
      <c r="AF302" s="8">
        <v>23500</v>
      </c>
      <c r="AG302" s="8">
        <v>0</v>
      </c>
      <c r="AH302" s="8">
        <v>0</v>
      </c>
      <c r="AI302" s="8">
        <v>0</v>
      </c>
      <c r="AJ302" s="8">
        <v>0</v>
      </c>
      <c r="AK302" s="8">
        <v>0</v>
      </c>
      <c r="AL302" s="8">
        <v>0</v>
      </c>
      <c r="AM302" s="8">
        <v>0</v>
      </c>
      <c r="AN302" s="8">
        <v>0</v>
      </c>
      <c r="AO302" s="8">
        <v>0</v>
      </c>
      <c r="AP302" s="8">
        <v>0</v>
      </c>
      <c r="AQ302" s="7">
        <f t="shared" si="362"/>
        <v>23500</v>
      </c>
      <c r="AR302" s="183" t="s">
        <v>415</v>
      </c>
      <c r="AS302" s="3" t="str">
        <f t="shared" si="363"/>
        <v>Forráshiányos a feladat!</v>
      </c>
      <c r="AU302" s="185"/>
      <c r="AV302" s="185" t="s">
        <v>133</v>
      </c>
      <c r="AW302" s="186">
        <f>COUNTA($G$3:G302)</f>
        <v>299</v>
      </c>
      <c r="AY302" s="9">
        <f>VLOOKUP($G302,Összesítő!$B:$F,3,FALSE)</f>
        <v>4232</v>
      </c>
      <c r="AZ302" s="9">
        <f t="shared" si="364"/>
        <v>0</v>
      </c>
      <c r="BA302" s="5">
        <f t="shared" si="365"/>
        <v>1</v>
      </c>
      <c r="BB302" s="5" t="str">
        <f t="shared" si="366"/>
        <v>RH</v>
      </c>
      <c r="BC302" s="5">
        <f t="shared" si="367"/>
        <v>1</v>
      </c>
      <c r="BD302" s="5">
        <f t="shared" si="368"/>
        <v>0</v>
      </c>
      <c r="BE302" s="5">
        <f t="shared" si="369"/>
        <v>0</v>
      </c>
      <c r="BF302" s="9" t="str">
        <f t="shared" si="370"/>
        <v>A forrás egyenlő a költséggel (I.ütem).</v>
      </c>
      <c r="BG302" s="5">
        <f t="shared" si="371"/>
        <v>1</v>
      </c>
      <c r="BH302" s="5">
        <f t="shared" si="372"/>
        <v>1</v>
      </c>
      <c r="BI302" s="5">
        <f t="shared" si="373"/>
        <v>1</v>
      </c>
      <c r="BJ302" s="5">
        <f t="shared" si="374"/>
        <v>1</v>
      </c>
      <c r="BK302" s="5">
        <f t="shared" si="375"/>
        <v>1</v>
      </c>
      <c r="BL302" s="4" t="str">
        <f t="shared" si="376"/>
        <v>Forráshiányos a feladat!</v>
      </c>
      <c r="BM302" s="5">
        <f t="shared" si="377"/>
        <v>0</v>
      </c>
      <c r="BN302" s="5">
        <f t="shared" si="378"/>
        <v>1</v>
      </c>
      <c r="BO302" s="5">
        <f t="shared" si="379"/>
        <v>0</v>
      </c>
      <c r="BP302" s="5">
        <f t="shared" si="380"/>
        <v>0</v>
      </c>
      <c r="BQ302" s="5">
        <f t="shared" si="381"/>
        <v>0</v>
      </c>
      <c r="BR302" s="9">
        <f t="shared" si="382"/>
        <v>0</v>
      </c>
      <c r="BS302" s="5">
        <f t="shared" si="383"/>
        <v>0</v>
      </c>
      <c r="BT302" s="5">
        <f t="shared" si="384"/>
        <v>0</v>
      </c>
      <c r="BU302" s="5">
        <f t="shared" si="385"/>
        <v>1</v>
      </c>
      <c r="BV302" s="5">
        <f t="shared" si="386"/>
        <v>1</v>
      </c>
      <c r="BW302" s="5">
        <f t="shared" si="387"/>
        <v>1</v>
      </c>
      <c r="BX302" s="5">
        <f t="shared" si="388"/>
        <v>1</v>
      </c>
      <c r="BY302" s="5">
        <f t="shared" si="389"/>
        <v>1</v>
      </c>
      <c r="BZ302" s="5">
        <f t="shared" si="390"/>
        <v>1</v>
      </c>
      <c r="CA302" s="5">
        <f t="shared" si="391"/>
        <v>1</v>
      </c>
      <c r="CB302" s="5">
        <f t="shared" si="392"/>
        <v>1</v>
      </c>
      <c r="CC302" s="5">
        <f t="shared" si="393"/>
        <v>1</v>
      </c>
      <c r="CD302" s="5" t="str">
        <f t="shared" si="394"/>
        <v>?</v>
      </c>
      <c r="CE302" s="4" t="str">
        <f t="shared" si="395"/>
        <v>Kitöltés rendben!</v>
      </c>
      <c r="CF302" s="5">
        <f t="shared" si="396"/>
        <v>1</v>
      </c>
      <c r="CG302" s="5">
        <f t="shared" si="397"/>
        <v>1</v>
      </c>
      <c r="CH302" s="5">
        <f t="shared" si="398"/>
        <v>1</v>
      </c>
    </row>
    <row r="303" spans="1:86" s="2" customFormat="1" ht="180" hidden="1" x14ac:dyDescent="0.25">
      <c r="A303" s="1" t="str">
        <f t="shared" si="358"/>
        <v>Kitöltés rendben!</v>
      </c>
      <c r="B303" s="184">
        <v>1</v>
      </c>
      <c r="C303" s="183" t="s">
        <v>44</v>
      </c>
      <c r="D303" s="185" t="s">
        <v>474</v>
      </c>
      <c r="E303" s="185" t="s">
        <v>413</v>
      </c>
      <c r="F303" s="186" t="str">
        <f>VLOOKUP($G303,Összesítő!$B:$F,2,FALSE)</f>
        <v>22-04224-1-007-01-02</v>
      </c>
      <c r="G303" s="183" t="s">
        <v>382</v>
      </c>
      <c r="H303" s="186" t="str">
        <f>AY303&amp;"_"&amp;AW303&amp;"_FIV_"&amp;LEFT(Előlap!$B$6,4)</f>
        <v>4232_300_FIV_2026</v>
      </c>
      <c r="I303" s="186" t="str">
        <f>VLOOKUP($G303,Összesítő!$B:$F,5,FALSE)</f>
        <v>Csörötnek, Gasztony, Magyarlak, Rábagyarmat, Rátót, Rönök, Vasszentmihály</v>
      </c>
      <c r="J303" s="186" t="str">
        <f>VLOOKUP($G303,Összesítő!$B:$F,4,FALSE)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303" s="7">
        <f t="shared" si="359"/>
        <v>25000</v>
      </c>
      <c r="L303" s="184">
        <v>2027</v>
      </c>
      <c r="M303" s="184">
        <v>2036</v>
      </c>
      <c r="N303" s="13">
        <v>5000</v>
      </c>
      <c r="O303" s="8">
        <v>20000</v>
      </c>
      <c r="P303" s="8">
        <v>0</v>
      </c>
      <c r="R303" s="8">
        <v>5000</v>
      </c>
      <c r="S303" s="8">
        <v>0</v>
      </c>
      <c r="T303" s="8">
        <v>0</v>
      </c>
      <c r="U303" s="8">
        <v>0</v>
      </c>
      <c r="V303" s="8">
        <v>0</v>
      </c>
      <c r="W303" s="8">
        <v>0</v>
      </c>
      <c r="X303" s="8">
        <v>0</v>
      </c>
      <c r="Y303" s="8">
        <v>0</v>
      </c>
      <c r="Z303" s="8">
        <v>0</v>
      </c>
      <c r="AA303" s="8">
        <v>0</v>
      </c>
      <c r="AB303" s="8">
        <v>0</v>
      </c>
      <c r="AC303" s="7">
        <f t="shared" si="360"/>
        <v>5000</v>
      </c>
      <c r="AD303" s="3" t="str">
        <f t="shared" si="361"/>
        <v>A forrás egyenlő a költséggel (I.ütem).</v>
      </c>
      <c r="AF303" s="8">
        <v>5000</v>
      </c>
      <c r="AG303" s="8">
        <v>0</v>
      </c>
      <c r="AH303" s="8">
        <v>0</v>
      </c>
      <c r="AI303" s="8">
        <v>0</v>
      </c>
      <c r="AJ303" s="8">
        <v>0</v>
      </c>
      <c r="AK303" s="8">
        <v>0</v>
      </c>
      <c r="AL303" s="8">
        <v>0</v>
      </c>
      <c r="AM303" s="8">
        <v>0</v>
      </c>
      <c r="AN303" s="8">
        <v>0</v>
      </c>
      <c r="AO303" s="8">
        <v>0</v>
      </c>
      <c r="AP303" s="8">
        <v>0</v>
      </c>
      <c r="AQ303" s="7">
        <f t="shared" si="362"/>
        <v>5000</v>
      </c>
      <c r="AR303" s="183" t="s">
        <v>415</v>
      </c>
      <c r="AS303" s="3" t="str">
        <f t="shared" si="363"/>
        <v>Forráshiányos a feladat!</v>
      </c>
      <c r="AU303" s="185"/>
      <c r="AV303" s="185" t="s">
        <v>133</v>
      </c>
      <c r="AW303" s="186">
        <f>COUNTA($G$3:G303)</f>
        <v>300</v>
      </c>
      <c r="AY303" s="9">
        <f>VLOOKUP($G303,Összesítő!$B:$F,3,FALSE)</f>
        <v>4232</v>
      </c>
      <c r="AZ303" s="9">
        <f t="shared" si="364"/>
        <v>0</v>
      </c>
      <c r="BA303" s="5">
        <f t="shared" si="365"/>
        <v>1</v>
      </c>
      <c r="BB303" s="5" t="str">
        <f t="shared" si="366"/>
        <v>RH</v>
      </c>
      <c r="BC303" s="5">
        <f t="shared" si="367"/>
        <v>1</v>
      </c>
      <c r="BD303" s="5">
        <f t="shared" si="368"/>
        <v>0</v>
      </c>
      <c r="BE303" s="5">
        <f t="shared" si="369"/>
        <v>0</v>
      </c>
      <c r="BF303" s="9" t="str">
        <f t="shared" si="370"/>
        <v>A forrás egyenlő a költséggel (I.ütem).</v>
      </c>
      <c r="BG303" s="5">
        <f t="shared" si="371"/>
        <v>1</v>
      </c>
      <c r="BH303" s="5">
        <f t="shared" si="372"/>
        <v>1</v>
      </c>
      <c r="BI303" s="5">
        <f t="shared" si="373"/>
        <v>1</v>
      </c>
      <c r="BJ303" s="5">
        <f t="shared" si="374"/>
        <v>1</v>
      </c>
      <c r="BK303" s="5">
        <f t="shared" si="375"/>
        <v>1</v>
      </c>
      <c r="BL303" s="4" t="str">
        <f t="shared" si="376"/>
        <v>Forráshiányos a feladat!</v>
      </c>
      <c r="BM303" s="5">
        <f t="shared" si="377"/>
        <v>0</v>
      </c>
      <c r="BN303" s="5">
        <f t="shared" si="378"/>
        <v>1</v>
      </c>
      <c r="BO303" s="5">
        <f t="shared" si="379"/>
        <v>0</v>
      </c>
      <c r="BP303" s="5">
        <f t="shared" si="380"/>
        <v>0</v>
      </c>
      <c r="BQ303" s="5">
        <f t="shared" si="381"/>
        <v>0</v>
      </c>
      <c r="BR303" s="9">
        <f t="shared" si="382"/>
        <v>0</v>
      </c>
      <c r="BS303" s="5">
        <f t="shared" si="383"/>
        <v>0</v>
      </c>
      <c r="BT303" s="5">
        <f t="shared" si="384"/>
        <v>0</v>
      </c>
      <c r="BU303" s="5">
        <f t="shared" si="385"/>
        <v>1</v>
      </c>
      <c r="BV303" s="5">
        <f t="shared" si="386"/>
        <v>1</v>
      </c>
      <c r="BW303" s="5">
        <f t="shared" si="387"/>
        <v>1</v>
      </c>
      <c r="BX303" s="5">
        <f t="shared" si="388"/>
        <v>1</v>
      </c>
      <c r="BY303" s="5">
        <f t="shared" si="389"/>
        <v>1</v>
      </c>
      <c r="BZ303" s="5">
        <f t="shared" si="390"/>
        <v>1</v>
      </c>
      <c r="CA303" s="5">
        <f t="shared" si="391"/>
        <v>1</v>
      </c>
      <c r="CB303" s="5">
        <f t="shared" si="392"/>
        <v>1</v>
      </c>
      <c r="CC303" s="5">
        <f t="shared" si="393"/>
        <v>1</v>
      </c>
      <c r="CD303" s="5" t="str">
        <f t="shared" si="394"/>
        <v>?</v>
      </c>
      <c r="CE303" s="4" t="str">
        <f t="shared" si="395"/>
        <v>Kitöltés rendben!</v>
      </c>
      <c r="CF303" s="5">
        <f t="shared" si="396"/>
        <v>1</v>
      </c>
      <c r="CG303" s="5">
        <f t="shared" si="397"/>
        <v>1</v>
      </c>
      <c r="CH303" s="5">
        <f t="shared" si="398"/>
        <v>1</v>
      </c>
    </row>
    <row r="304" spans="1:86" s="2" customFormat="1" ht="180" hidden="1" x14ac:dyDescent="0.25">
      <c r="A304" s="1" t="str">
        <f t="shared" si="358"/>
        <v>Kitöltés rendben!</v>
      </c>
      <c r="B304" s="184">
        <v>1</v>
      </c>
      <c r="C304" s="183" t="s">
        <v>86</v>
      </c>
      <c r="D304" s="185" t="s">
        <v>448</v>
      </c>
      <c r="E304" s="185" t="s">
        <v>413</v>
      </c>
      <c r="F304" s="186" t="str">
        <f>VLOOKUP($G304,Összesítő!$B:$F,2,FALSE)</f>
        <v>22-04224-1-007-01-02</v>
      </c>
      <c r="G304" s="183" t="s">
        <v>382</v>
      </c>
      <c r="H304" s="186" t="str">
        <f>AY304&amp;"_"&amp;AW304&amp;"_FIV_"&amp;LEFT(Előlap!$B$6,4)</f>
        <v>4232_301_FIV_2026</v>
      </c>
      <c r="I304" s="186" t="str">
        <f>VLOOKUP($G304,Összesítő!$B:$F,5,FALSE)</f>
        <v>Csörötnek, Gasztony, Magyarlak, Rábagyarmat, Rátót, Rönök, Vasszentmihály</v>
      </c>
      <c r="J304" s="186" t="str">
        <f>VLOOKUP($G304,Összesítő!$B:$F,4,FALSE)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304" s="7">
        <f t="shared" si="359"/>
        <v>45000</v>
      </c>
      <c r="L304" s="184">
        <v>2027</v>
      </c>
      <c r="M304" s="184">
        <v>2036</v>
      </c>
      <c r="N304" s="13">
        <v>10000</v>
      </c>
      <c r="O304" s="8">
        <v>35000</v>
      </c>
      <c r="P304" s="8">
        <v>0</v>
      </c>
      <c r="R304" s="8">
        <v>10000</v>
      </c>
      <c r="S304" s="8">
        <v>0</v>
      </c>
      <c r="T304" s="8">
        <v>0</v>
      </c>
      <c r="U304" s="8">
        <v>0</v>
      </c>
      <c r="V304" s="8">
        <v>0</v>
      </c>
      <c r="W304" s="8">
        <v>0</v>
      </c>
      <c r="X304" s="8">
        <v>0</v>
      </c>
      <c r="Y304" s="8">
        <v>0</v>
      </c>
      <c r="Z304" s="8">
        <v>0</v>
      </c>
      <c r="AA304" s="8">
        <v>0</v>
      </c>
      <c r="AB304" s="8">
        <v>0</v>
      </c>
      <c r="AC304" s="7">
        <f t="shared" si="360"/>
        <v>10000</v>
      </c>
      <c r="AD304" s="3" t="str">
        <f t="shared" si="361"/>
        <v>A forrás egyenlő a költséggel (I.ütem).</v>
      </c>
      <c r="AF304" s="8">
        <v>9000</v>
      </c>
      <c r="AG304" s="8">
        <v>0</v>
      </c>
      <c r="AH304" s="8">
        <v>0</v>
      </c>
      <c r="AI304" s="8">
        <v>0</v>
      </c>
      <c r="AJ304" s="8">
        <v>0</v>
      </c>
      <c r="AK304" s="8">
        <v>0</v>
      </c>
      <c r="AL304" s="8">
        <v>0</v>
      </c>
      <c r="AM304" s="8">
        <v>0</v>
      </c>
      <c r="AN304" s="8">
        <v>0</v>
      </c>
      <c r="AO304" s="8">
        <v>0</v>
      </c>
      <c r="AP304" s="8">
        <v>0</v>
      </c>
      <c r="AQ304" s="7">
        <f t="shared" si="362"/>
        <v>9000</v>
      </c>
      <c r="AR304" s="183" t="s">
        <v>415</v>
      </c>
      <c r="AS304" s="3" t="str">
        <f t="shared" si="363"/>
        <v>Forráshiányos a feladat!</v>
      </c>
      <c r="AU304" s="185"/>
      <c r="AV304" s="185" t="s">
        <v>133</v>
      </c>
      <c r="AW304" s="186">
        <f>COUNTA($G$3:G304)</f>
        <v>301</v>
      </c>
      <c r="AY304" s="9">
        <f>VLOOKUP($G304,Összesítő!$B:$F,3,FALSE)</f>
        <v>4232</v>
      </c>
      <c r="AZ304" s="9">
        <f t="shared" si="364"/>
        <v>0</v>
      </c>
      <c r="BA304" s="5">
        <f t="shared" si="365"/>
        <v>1</v>
      </c>
      <c r="BB304" s="5" t="str">
        <f t="shared" si="366"/>
        <v>RH</v>
      </c>
      <c r="BC304" s="5">
        <f t="shared" si="367"/>
        <v>1</v>
      </c>
      <c r="BD304" s="5">
        <f t="shared" si="368"/>
        <v>0</v>
      </c>
      <c r="BE304" s="5">
        <f t="shared" si="369"/>
        <v>0</v>
      </c>
      <c r="BF304" s="9" t="str">
        <f t="shared" si="370"/>
        <v>A forrás egyenlő a költséggel (I.ütem).</v>
      </c>
      <c r="BG304" s="5">
        <f t="shared" si="371"/>
        <v>1</v>
      </c>
      <c r="BH304" s="5">
        <f t="shared" si="372"/>
        <v>1</v>
      </c>
      <c r="BI304" s="5">
        <f t="shared" si="373"/>
        <v>1</v>
      </c>
      <c r="BJ304" s="5">
        <f t="shared" si="374"/>
        <v>1</v>
      </c>
      <c r="BK304" s="5">
        <f t="shared" si="375"/>
        <v>1</v>
      </c>
      <c r="BL304" s="4" t="str">
        <f t="shared" si="376"/>
        <v>Forráshiányos a feladat!</v>
      </c>
      <c r="BM304" s="5">
        <f t="shared" si="377"/>
        <v>0</v>
      </c>
      <c r="BN304" s="5">
        <f t="shared" si="378"/>
        <v>1</v>
      </c>
      <c r="BO304" s="5">
        <f t="shared" si="379"/>
        <v>0</v>
      </c>
      <c r="BP304" s="5">
        <f t="shared" si="380"/>
        <v>0</v>
      </c>
      <c r="BQ304" s="5">
        <f t="shared" si="381"/>
        <v>0</v>
      </c>
      <c r="BR304" s="9">
        <f t="shared" si="382"/>
        <v>0</v>
      </c>
      <c r="BS304" s="5">
        <f t="shared" si="383"/>
        <v>0</v>
      </c>
      <c r="BT304" s="5">
        <f t="shared" si="384"/>
        <v>0</v>
      </c>
      <c r="BU304" s="5">
        <f t="shared" si="385"/>
        <v>1</v>
      </c>
      <c r="BV304" s="5">
        <f t="shared" si="386"/>
        <v>1</v>
      </c>
      <c r="BW304" s="5">
        <f t="shared" si="387"/>
        <v>1</v>
      </c>
      <c r="BX304" s="5">
        <f t="shared" si="388"/>
        <v>1</v>
      </c>
      <c r="BY304" s="5">
        <f t="shared" si="389"/>
        <v>1</v>
      </c>
      <c r="BZ304" s="5">
        <f t="shared" si="390"/>
        <v>1</v>
      </c>
      <c r="CA304" s="5">
        <f t="shared" si="391"/>
        <v>1</v>
      </c>
      <c r="CB304" s="5">
        <f t="shared" si="392"/>
        <v>1</v>
      </c>
      <c r="CC304" s="5">
        <f t="shared" si="393"/>
        <v>1</v>
      </c>
      <c r="CD304" s="5" t="str">
        <f t="shared" si="394"/>
        <v>?</v>
      </c>
      <c r="CE304" s="4" t="str">
        <f t="shared" si="395"/>
        <v>Kitöltés rendben!</v>
      </c>
      <c r="CF304" s="5">
        <f t="shared" si="396"/>
        <v>1</v>
      </c>
      <c r="CG304" s="5">
        <f t="shared" si="397"/>
        <v>1</v>
      </c>
      <c r="CH304" s="5">
        <f t="shared" si="398"/>
        <v>1</v>
      </c>
    </row>
    <row r="305" spans="1:86" s="2" customFormat="1" ht="180" hidden="1" x14ac:dyDescent="0.25">
      <c r="A305" s="1" t="str">
        <f t="shared" si="358"/>
        <v>Kitöltés rendben!</v>
      </c>
      <c r="B305" s="184">
        <v>2</v>
      </c>
      <c r="C305" s="183" t="s">
        <v>86</v>
      </c>
      <c r="D305" s="185" t="s">
        <v>449</v>
      </c>
      <c r="E305" s="185" t="s">
        <v>413</v>
      </c>
      <c r="F305" s="186" t="str">
        <f>VLOOKUP($G305,Összesítő!$B:$F,2,FALSE)</f>
        <v>22-04224-1-007-01-02</v>
      </c>
      <c r="G305" s="183" t="s">
        <v>382</v>
      </c>
      <c r="H305" s="186" t="str">
        <f>AY305&amp;"_"&amp;AW305&amp;"_FIV_"&amp;LEFT(Előlap!$B$6,4)</f>
        <v>4232_302_FIV_2026</v>
      </c>
      <c r="I305" s="186" t="str">
        <f>VLOOKUP($G305,Összesítő!$B:$F,5,FALSE)</f>
        <v>Csörötnek, Gasztony, Magyarlak, Rábagyarmat, Rátót, Rönök, Vasszentmihály</v>
      </c>
      <c r="J305" s="186" t="str">
        <f>VLOOKUP($G305,Összesítő!$B:$F,4,FALSE)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305" s="7">
        <f t="shared" si="359"/>
        <v>50000</v>
      </c>
      <c r="L305" s="184">
        <v>2028</v>
      </c>
      <c r="M305" s="184">
        <v>2036</v>
      </c>
      <c r="N305" s="13">
        <v>0</v>
      </c>
      <c r="O305" s="8">
        <v>50000</v>
      </c>
      <c r="P305" s="8">
        <v>0</v>
      </c>
      <c r="R305" s="8">
        <v>0</v>
      </c>
      <c r="S305" s="8">
        <v>0</v>
      </c>
      <c r="T305" s="8">
        <v>0</v>
      </c>
      <c r="U305" s="8">
        <v>0</v>
      </c>
      <c r="V305" s="8">
        <v>0</v>
      </c>
      <c r="W305" s="8">
        <v>0</v>
      </c>
      <c r="X305" s="8">
        <v>0</v>
      </c>
      <c r="Y305" s="8">
        <v>0</v>
      </c>
      <c r="Z305" s="8">
        <v>0</v>
      </c>
      <c r="AA305" s="8">
        <v>0</v>
      </c>
      <c r="AB305" s="8">
        <v>0</v>
      </c>
      <c r="AC305" s="7">
        <f t="shared" si="360"/>
        <v>0</v>
      </c>
      <c r="AD305" s="3" t="str">
        <f t="shared" si="361"/>
        <v>Nem rövidtávú a feladat.</v>
      </c>
      <c r="AF305" s="8">
        <v>11000</v>
      </c>
      <c r="AG305" s="8">
        <v>0</v>
      </c>
      <c r="AH305" s="8">
        <v>0</v>
      </c>
      <c r="AI305" s="8">
        <v>0</v>
      </c>
      <c r="AJ305" s="8">
        <v>0</v>
      </c>
      <c r="AK305" s="8">
        <v>0</v>
      </c>
      <c r="AL305" s="8">
        <v>0</v>
      </c>
      <c r="AM305" s="8">
        <v>0</v>
      </c>
      <c r="AN305" s="8">
        <v>0</v>
      </c>
      <c r="AO305" s="8">
        <v>0</v>
      </c>
      <c r="AP305" s="8">
        <v>0</v>
      </c>
      <c r="AQ305" s="7">
        <f t="shared" si="362"/>
        <v>11000</v>
      </c>
      <c r="AR305" s="183" t="s">
        <v>415</v>
      </c>
      <c r="AS305" s="3" t="str">
        <f t="shared" si="363"/>
        <v>Forráshiányos a feladat!</v>
      </c>
      <c r="AU305" s="185"/>
      <c r="AV305" s="185" t="s">
        <v>133</v>
      </c>
      <c r="AW305" s="186">
        <f>COUNTA($G$3:G305)</f>
        <v>302</v>
      </c>
      <c r="AY305" s="9">
        <f>VLOOKUP($G305,Összesítő!$B:$F,3,FALSE)</f>
        <v>4232</v>
      </c>
      <c r="AZ305" s="9">
        <f t="shared" si="364"/>
        <v>0</v>
      </c>
      <c r="BA305" s="5">
        <f t="shared" si="365"/>
        <v>1</v>
      </c>
      <c r="BB305" s="5" t="str">
        <f t="shared" si="366"/>
        <v>H</v>
      </c>
      <c r="BC305" s="5">
        <f t="shared" si="367"/>
        <v>0</v>
      </c>
      <c r="BD305" s="5">
        <f t="shared" si="368"/>
        <v>0</v>
      </c>
      <c r="BE305" s="5">
        <f t="shared" si="369"/>
        <v>0</v>
      </c>
      <c r="BF305" s="9" t="str">
        <f t="shared" si="370"/>
        <v>Nem rövidtávú a feladat.</v>
      </c>
      <c r="BG305" s="5">
        <f t="shared" si="371"/>
        <v>1</v>
      </c>
      <c r="BH305" s="5">
        <f t="shared" si="372"/>
        <v>1</v>
      </c>
      <c r="BI305" s="5">
        <f t="shared" si="373"/>
        <v>1</v>
      </c>
      <c r="BJ305" s="5">
        <f t="shared" si="374"/>
        <v>1</v>
      </c>
      <c r="BK305" s="5">
        <f t="shared" si="375"/>
        <v>1</v>
      </c>
      <c r="BL305" s="4" t="str">
        <f t="shared" si="376"/>
        <v>Forráshiányos a feladat!</v>
      </c>
      <c r="BM305" s="5">
        <f t="shared" si="377"/>
        <v>0</v>
      </c>
      <c r="BN305" s="5">
        <f t="shared" si="378"/>
        <v>1</v>
      </c>
      <c r="BO305" s="5">
        <f t="shared" si="379"/>
        <v>0</v>
      </c>
      <c r="BP305" s="5">
        <f t="shared" si="380"/>
        <v>0</v>
      </c>
      <c r="BQ305" s="5">
        <f t="shared" si="381"/>
        <v>0</v>
      </c>
      <c r="BR305" s="9">
        <f t="shared" si="382"/>
        <v>0</v>
      </c>
      <c r="BS305" s="5">
        <f t="shared" si="383"/>
        <v>0</v>
      </c>
      <c r="BT305" s="5">
        <f t="shared" si="384"/>
        <v>0</v>
      </c>
      <c r="BU305" s="5">
        <f t="shared" si="385"/>
        <v>1</v>
      </c>
      <c r="BV305" s="5">
        <f t="shared" si="386"/>
        <v>1</v>
      </c>
      <c r="BW305" s="5">
        <f t="shared" si="387"/>
        <v>1</v>
      </c>
      <c r="BX305" s="5">
        <f t="shared" si="388"/>
        <v>1</v>
      </c>
      <c r="BY305" s="5">
        <f t="shared" si="389"/>
        <v>1</v>
      </c>
      <c r="BZ305" s="5">
        <f t="shared" si="390"/>
        <v>1</v>
      </c>
      <c r="CA305" s="5">
        <f t="shared" si="391"/>
        <v>1</v>
      </c>
      <c r="CB305" s="5">
        <f t="shared" si="392"/>
        <v>1</v>
      </c>
      <c r="CC305" s="5">
        <f t="shared" si="393"/>
        <v>1</v>
      </c>
      <c r="CD305" s="5" t="str">
        <f t="shared" si="394"/>
        <v>?</v>
      </c>
      <c r="CE305" s="4" t="str">
        <f t="shared" si="395"/>
        <v>Kitöltés rendben!</v>
      </c>
      <c r="CF305" s="5">
        <f t="shared" si="396"/>
        <v>1</v>
      </c>
      <c r="CG305" s="5">
        <f t="shared" si="397"/>
        <v>0</v>
      </c>
      <c r="CH305" s="5">
        <f t="shared" si="398"/>
        <v>1</v>
      </c>
    </row>
    <row r="306" spans="1:86" s="2" customFormat="1" ht="180" hidden="1" x14ac:dyDescent="0.25">
      <c r="A306" s="1" t="str">
        <f t="shared" si="358"/>
        <v>Kitöltés rendben!</v>
      </c>
      <c r="B306" s="184">
        <v>1</v>
      </c>
      <c r="C306" s="183" t="s">
        <v>101</v>
      </c>
      <c r="D306" s="185" t="s">
        <v>450</v>
      </c>
      <c r="E306" s="185" t="s">
        <v>413</v>
      </c>
      <c r="F306" s="186" t="str">
        <f>VLOOKUP($G306,Összesítő!$B:$F,2,FALSE)</f>
        <v>22-04224-1-007-01-02</v>
      </c>
      <c r="G306" s="183" t="s">
        <v>382</v>
      </c>
      <c r="H306" s="186" t="str">
        <f>AY306&amp;"_"&amp;AW306&amp;"_FIV_"&amp;LEFT(Előlap!$B$6,4)</f>
        <v>4232_303_FIV_2026</v>
      </c>
      <c r="I306" s="186" t="str">
        <f>VLOOKUP($G306,Összesítő!$B:$F,5,FALSE)</f>
        <v>Csörötnek, Gasztony, Magyarlak, Rábagyarmat, Rátót, Rönök, Vasszentmihály</v>
      </c>
      <c r="J306" s="186" t="str">
        <f>VLOOKUP($G306,Összesítő!$B:$F,4,FALSE)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306" s="7">
        <f t="shared" si="359"/>
        <v>22000</v>
      </c>
      <c r="L306" s="184">
        <v>2027</v>
      </c>
      <c r="M306" s="184">
        <v>2036</v>
      </c>
      <c r="N306" s="13">
        <v>2000</v>
      </c>
      <c r="O306" s="8">
        <v>20000</v>
      </c>
      <c r="P306" s="8">
        <v>0</v>
      </c>
      <c r="R306" s="8">
        <v>2000</v>
      </c>
      <c r="S306" s="8">
        <v>0</v>
      </c>
      <c r="T306" s="8">
        <v>0</v>
      </c>
      <c r="U306" s="8">
        <v>0</v>
      </c>
      <c r="V306" s="8">
        <v>0</v>
      </c>
      <c r="W306" s="8">
        <v>0</v>
      </c>
      <c r="X306" s="8">
        <v>0</v>
      </c>
      <c r="Y306" s="8">
        <v>0</v>
      </c>
      <c r="Z306" s="8">
        <v>0</v>
      </c>
      <c r="AA306" s="8">
        <v>0</v>
      </c>
      <c r="AB306" s="8">
        <v>0</v>
      </c>
      <c r="AC306" s="7">
        <f t="shared" si="360"/>
        <v>2000</v>
      </c>
      <c r="AD306" s="3" t="str">
        <f t="shared" si="361"/>
        <v>A forrás egyenlő a költséggel (I.ütem).</v>
      </c>
      <c r="AF306" s="8">
        <v>5000</v>
      </c>
      <c r="AG306" s="8">
        <v>0</v>
      </c>
      <c r="AH306" s="8">
        <v>0</v>
      </c>
      <c r="AI306" s="8">
        <v>0</v>
      </c>
      <c r="AJ306" s="8">
        <v>0</v>
      </c>
      <c r="AK306" s="8">
        <v>0</v>
      </c>
      <c r="AL306" s="8">
        <v>0</v>
      </c>
      <c r="AM306" s="8">
        <v>0</v>
      </c>
      <c r="AN306" s="8">
        <v>0</v>
      </c>
      <c r="AO306" s="8">
        <v>0</v>
      </c>
      <c r="AP306" s="8">
        <v>0</v>
      </c>
      <c r="AQ306" s="7">
        <f t="shared" si="362"/>
        <v>5000</v>
      </c>
      <c r="AR306" s="183" t="s">
        <v>415</v>
      </c>
      <c r="AS306" s="3" t="str">
        <f t="shared" si="363"/>
        <v>Forráshiányos a feladat!</v>
      </c>
      <c r="AU306" s="185"/>
      <c r="AV306" s="185" t="s">
        <v>133</v>
      </c>
      <c r="AW306" s="186">
        <f>COUNTA($G$3:G306)</f>
        <v>303</v>
      </c>
      <c r="AY306" s="9">
        <f>VLOOKUP($G306,Összesítő!$B:$F,3,FALSE)</f>
        <v>4232</v>
      </c>
      <c r="AZ306" s="9">
        <f t="shared" si="364"/>
        <v>0</v>
      </c>
      <c r="BA306" s="5">
        <f t="shared" si="365"/>
        <v>1</v>
      </c>
      <c r="BB306" s="5" t="str">
        <f t="shared" si="366"/>
        <v>RH</v>
      </c>
      <c r="BC306" s="5">
        <f t="shared" si="367"/>
        <v>1</v>
      </c>
      <c r="BD306" s="5">
        <f t="shared" si="368"/>
        <v>0</v>
      </c>
      <c r="BE306" s="5">
        <f t="shared" si="369"/>
        <v>0</v>
      </c>
      <c r="BF306" s="9" t="str">
        <f t="shared" si="370"/>
        <v>A forrás egyenlő a költséggel (I.ütem).</v>
      </c>
      <c r="BG306" s="5">
        <f t="shared" si="371"/>
        <v>1</v>
      </c>
      <c r="BH306" s="5">
        <f t="shared" si="372"/>
        <v>1</v>
      </c>
      <c r="BI306" s="5">
        <f t="shared" si="373"/>
        <v>1</v>
      </c>
      <c r="BJ306" s="5">
        <f t="shared" si="374"/>
        <v>1</v>
      </c>
      <c r="BK306" s="5">
        <f t="shared" si="375"/>
        <v>1</v>
      </c>
      <c r="BL306" s="4" t="str">
        <f t="shared" si="376"/>
        <v>Forráshiányos a feladat!</v>
      </c>
      <c r="BM306" s="5">
        <f t="shared" si="377"/>
        <v>0</v>
      </c>
      <c r="BN306" s="5">
        <f t="shared" si="378"/>
        <v>1</v>
      </c>
      <c r="BO306" s="5">
        <f t="shared" si="379"/>
        <v>0</v>
      </c>
      <c r="BP306" s="5">
        <f t="shared" si="380"/>
        <v>0</v>
      </c>
      <c r="BQ306" s="5">
        <f t="shared" si="381"/>
        <v>0</v>
      </c>
      <c r="BR306" s="9">
        <f t="shared" si="382"/>
        <v>0</v>
      </c>
      <c r="BS306" s="5">
        <f t="shared" si="383"/>
        <v>0</v>
      </c>
      <c r="BT306" s="5">
        <f t="shared" si="384"/>
        <v>0</v>
      </c>
      <c r="BU306" s="5">
        <f t="shared" si="385"/>
        <v>1</v>
      </c>
      <c r="BV306" s="5">
        <f t="shared" si="386"/>
        <v>1</v>
      </c>
      <c r="BW306" s="5">
        <f t="shared" si="387"/>
        <v>1</v>
      </c>
      <c r="BX306" s="5">
        <f t="shared" si="388"/>
        <v>1</v>
      </c>
      <c r="BY306" s="5">
        <f t="shared" si="389"/>
        <v>1</v>
      </c>
      <c r="BZ306" s="5">
        <f t="shared" si="390"/>
        <v>1</v>
      </c>
      <c r="CA306" s="5">
        <f t="shared" si="391"/>
        <v>1</v>
      </c>
      <c r="CB306" s="5">
        <f t="shared" si="392"/>
        <v>1</v>
      </c>
      <c r="CC306" s="5">
        <f t="shared" si="393"/>
        <v>1</v>
      </c>
      <c r="CD306" s="5" t="str">
        <f t="shared" si="394"/>
        <v>?</v>
      </c>
      <c r="CE306" s="4" t="str">
        <f t="shared" si="395"/>
        <v>Kitöltés rendben!</v>
      </c>
      <c r="CF306" s="5">
        <f t="shared" si="396"/>
        <v>1</v>
      </c>
      <c r="CG306" s="5">
        <f t="shared" si="397"/>
        <v>1</v>
      </c>
      <c r="CH306" s="5">
        <f t="shared" si="398"/>
        <v>1</v>
      </c>
    </row>
    <row r="307" spans="1:86" s="2" customFormat="1" ht="180" hidden="1" x14ac:dyDescent="0.25">
      <c r="A307" s="1" t="str">
        <f t="shared" si="358"/>
        <v>Kitöltés rendben!</v>
      </c>
      <c r="B307" s="184">
        <v>1</v>
      </c>
      <c r="C307" s="183" t="s">
        <v>438</v>
      </c>
      <c r="D307" s="185" t="s">
        <v>435</v>
      </c>
      <c r="E307" s="185" t="s">
        <v>413</v>
      </c>
      <c r="F307" s="186" t="str">
        <f>VLOOKUP($G307,Összesítő!$B:$F,2,FALSE)</f>
        <v>22-04224-1-007-01-02</v>
      </c>
      <c r="G307" s="183" t="s">
        <v>382</v>
      </c>
      <c r="H307" s="186" t="str">
        <f>AY307&amp;"_"&amp;AW307&amp;"_FIV_"&amp;LEFT(Előlap!$B$6,4)</f>
        <v>4232_304_FIV_2026</v>
      </c>
      <c r="I307" s="186" t="str">
        <f>VLOOKUP($G307,Összesítő!$B:$F,5,FALSE)</f>
        <v>Csörötnek, Gasztony, Magyarlak, Rábagyarmat, Rátót, Rönök, Vasszentmihály</v>
      </c>
      <c r="J307" s="186" t="str">
        <f>VLOOKUP($G307,Összesítő!$B:$F,4,FALSE)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307" s="7">
        <f t="shared" si="359"/>
        <v>1732</v>
      </c>
      <c r="L307" s="184">
        <v>2027</v>
      </c>
      <c r="M307" s="184">
        <v>2027</v>
      </c>
      <c r="N307" s="13">
        <v>1732</v>
      </c>
      <c r="O307" s="8">
        <v>0</v>
      </c>
      <c r="P307" s="8">
        <v>0</v>
      </c>
      <c r="R307" s="8">
        <v>1732</v>
      </c>
      <c r="S307" s="8">
        <v>0</v>
      </c>
      <c r="T307" s="8">
        <v>0</v>
      </c>
      <c r="U307" s="8">
        <v>0</v>
      </c>
      <c r="V307" s="8">
        <v>0</v>
      </c>
      <c r="W307" s="8">
        <v>0</v>
      </c>
      <c r="X307" s="8">
        <v>0</v>
      </c>
      <c r="Y307" s="8">
        <v>0</v>
      </c>
      <c r="Z307" s="8">
        <v>0</v>
      </c>
      <c r="AA307" s="8">
        <v>0</v>
      </c>
      <c r="AB307" s="8">
        <v>0</v>
      </c>
      <c r="AC307" s="7">
        <f t="shared" si="360"/>
        <v>1732</v>
      </c>
      <c r="AD307" s="3" t="str">
        <f t="shared" si="361"/>
        <v>A forrás egyenlő a költséggel (I.ütem).</v>
      </c>
      <c r="AF307" s="8">
        <v>0</v>
      </c>
      <c r="AG307" s="8">
        <v>0</v>
      </c>
      <c r="AH307" s="8">
        <v>0</v>
      </c>
      <c r="AI307" s="8">
        <v>0</v>
      </c>
      <c r="AJ307" s="8">
        <v>0</v>
      </c>
      <c r="AK307" s="8">
        <v>0</v>
      </c>
      <c r="AL307" s="8">
        <v>0</v>
      </c>
      <c r="AM307" s="8">
        <v>0</v>
      </c>
      <c r="AN307" s="8">
        <v>0</v>
      </c>
      <c r="AO307" s="8">
        <v>0</v>
      </c>
      <c r="AP307" s="8">
        <v>0</v>
      </c>
      <c r="AQ307" s="7">
        <f t="shared" si="362"/>
        <v>0</v>
      </c>
      <c r="AR307" s="183" t="s">
        <v>415</v>
      </c>
      <c r="AS307" s="3" t="str">
        <f t="shared" si="363"/>
        <v>Nem hosszútávú a feladat.</v>
      </c>
      <c r="AU307" s="185"/>
      <c r="AV307" s="185" t="s">
        <v>133</v>
      </c>
      <c r="AW307" s="186">
        <f>COUNTA($G$3:G307)</f>
        <v>304</v>
      </c>
      <c r="AY307" s="9">
        <f>VLOOKUP($G307,Összesítő!$B:$F,3,FALSE)</f>
        <v>4232</v>
      </c>
      <c r="AZ307" s="9">
        <f t="shared" si="364"/>
        <v>0</v>
      </c>
      <c r="BA307" s="5">
        <f t="shared" si="365"/>
        <v>1</v>
      </c>
      <c r="BB307" s="5" t="str">
        <f t="shared" si="366"/>
        <v>R</v>
      </c>
      <c r="BC307" s="5">
        <f t="shared" si="367"/>
        <v>1</v>
      </c>
      <c r="BD307" s="5">
        <f t="shared" si="368"/>
        <v>0</v>
      </c>
      <c r="BE307" s="5">
        <f t="shared" si="369"/>
        <v>0</v>
      </c>
      <c r="BF307" s="9" t="str">
        <f t="shared" si="370"/>
        <v>A forrás egyenlő a költséggel (I.ütem).</v>
      </c>
      <c r="BG307" s="5">
        <f t="shared" si="371"/>
        <v>1</v>
      </c>
      <c r="BH307" s="5">
        <f t="shared" si="372"/>
        <v>1</v>
      </c>
      <c r="BI307" s="5">
        <f t="shared" si="373"/>
        <v>0</v>
      </c>
      <c r="BJ307" s="5">
        <f t="shared" si="374"/>
        <v>1</v>
      </c>
      <c r="BK307" s="5">
        <f t="shared" si="375"/>
        <v>1</v>
      </c>
      <c r="BL307" s="4" t="str">
        <f t="shared" si="376"/>
        <v>Nem hosszútávú a feladat.</v>
      </c>
      <c r="BM307" s="5">
        <f t="shared" si="377"/>
        <v>1</v>
      </c>
      <c r="BN307" s="5">
        <f t="shared" si="378"/>
        <v>0</v>
      </c>
      <c r="BO307" s="5">
        <f t="shared" si="379"/>
        <v>0</v>
      </c>
      <c r="BP307" s="5">
        <f t="shared" si="380"/>
        <v>0</v>
      </c>
      <c r="BQ307" s="5">
        <f t="shared" si="381"/>
        <v>0</v>
      </c>
      <c r="BR307" s="9" t="str">
        <f t="shared" si="382"/>
        <v>Nincs hosszútávú terv!</v>
      </c>
      <c r="BS307" s="5">
        <f t="shared" si="383"/>
        <v>0</v>
      </c>
      <c r="BT307" s="5">
        <f t="shared" si="384"/>
        <v>0</v>
      </c>
      <c r="BU307" s="5">
        <f t="shared" si="385"/>
        <v>1</v>
      </c>
      <c r="BV307" s="5">
        <f t="shared" si="386"/>
        <v>1</v>
      </c>
      <c r="BW307" s="5">
        <f t="shared" si="387"/>
        <v>1</v>
      </c>
      <c r="BX307" s="5">
        <f t="shared" si="388"/>
        <v>1</v>
      </c>
      <c r="BY307" s="5">
        <f t="shared" si="389"/>
        <v>1</v>
      </c>
      <c r="BZ307" s="5">
        <f t="shared" si="390"/>
        <v>1</v>
      </c>
      <c r="CA307" s="5">
        <f t="shared" si="391"/>
        <v>1</v>
      </c>
      <c r="CB307" s="5">
        <f t="shared" si="392"/>
        <v>1</v>
      </c>
      <c r="CC307" s="5">
        <f t="shared" si="393"/>
        <v>1</v>
      </c>
      <c r="CD307" s="5" t="str">
        <f t="shared" si="394"/>
        <v>?</v>
      </c>
      <c r="CE307" s="4" t="str">
        <f t="shared" si="395"/>
        <v>Kitöltés rendben!</v>
      </c>
      <c r="CF307" s="5">
        <f t="shared" si="396"/>
        <v>1</v>
      </c>
      <c r="CG307" s="5">
        <f t="shared" si="397"/>
        <v>1</v>
      </c>
      <c r="CH307" s="5">
        <f t="shared" si="398"/>
        <v>0</v>
      </c>
    </row>
    <row r="308" spans="1:86" s="2" customFormat="1" ht="165" hidden="1" x14ac:dyDescent="0.25">
      <c r="A308" s="1" t="str">
        <f t="shared" si="358"/>
        <v>Kitöltés rendben!</v>
      </c>
      <c r="B308" s="184">
        <v>1</v>
      </c>
      <c r="C308" s="183" t="s">
        <v>86</v>
      </c>
      <c r="D308" s="185" t="s">
        <v>414</v>
      </c>
      <c r="E308" s="185" t="s">
        <v>413</v>
      </c>
      <c r="F308" s="186" t="str">
        <f>VLOOKUP($G308,Összesítő!$B:$F,2,FALSE)</f>
        <v>21-10630-1-007-02-11</v>
      </c>
      <c r="G308" s="183" t="s">
        <v>246</v>
      </c>
      <c r="H308" s="186" t="str">
        <f>AY308&amp;"_"&amp;AW308&amp;"_FIV_"&amp;LEFT(Előlap!$B$6,4)</f>
        <v>4199_305_FIV_2026</v>
      </c>
      <c r="I308" s="186" t="str">
        <f>VLOOKUP($G308,Összesítő!$B:$F,5,FALSE)</f>
        <v>Őriszentpéter, Kisrákos, Nagyrákos, Pankasz, Viszák, Ispánk, Szalafő</v>
      </c>
      <c r="J308" s="186" t="str">
        <f>VLOOKUP($G308,Összesítő!$B:$F,4,FALSE)</f>
        <v>Őriszentpéter Város Önkormányzata, Kisrákos Községi Önkormányzat, Nagyrákos Község Önkormányzata, Pankasz Községi Önkormányzat, Viszák Községi Önkormányzat, Ispánk Község Önkormányzata, Szalafő Község Önkormányzata</v>
      </c>
      <c r="K308" s="7">
        <f t="shared" si="359"/>
        <v>11000</v>
      </c>
      <c r="L308" s="184">
        <v>2027</v>
      </c>
      <c r="M308" s="184">
        <v>2036</v>
      </c>
      <c r="N308" s="13">
        <v>3000</v>
      </c>
      <c r="O308" s="8">
        <v>8000</v>
      </c>
      <c r="P308" s="8">
        <v>0</v>
      </c>
      <c r="R308" s="8">
        <v>3000</v>
      </c>
      <c r="S308" s="8">
        <v>0</v>
      </c>
      <c r="T308" s="8">
        <v>0</v>
      </c>
      <c r="U308" s="8">
        <v>0</v>
      </c>
      <c r="V308" s="8">
        <v>0</v>
      </c>
      <c r="W308" s="8">
        <v>0</v>
      </c>
      <c r="X308" s="8">
        <v>0</v>
      </c>
      <c r="Y308" s="8">
        <v>0</v>
      </c>
      <c r="Z308" s="8">
        <v>0</v>
      </c>
      <c r="AA308" s="8">
        <v>0</v>
      </c>
      <c r="AB308" s="8">
        <v>0</v>
      </c>
      <c r="AC308" s="7">
        <f t="shared" si="360"/>
        <v>3000</v>
      </c>
      <c r="AD308" s="3" t="str">
        <f t="shared" si="361"/>
        <v>A forrás egyenlő a költséggel (I.ütem).</v>
      </c>
      <c r="AF308" s="8">
        <v>5000</v>
      </c>
      <c r="AG308" s="8">
        <v>0</v>
      </c>
      <c r="AH308" s="8">
        <v>0</v>
      </c>
      <c r="AI308" s="8">
        <v>0</v>
      </c>
      <c r="AJ308" s="8">
        <v>0</v>
      </c>
      <c r="AK308" s="8">
        <v>0</v>
      </c>
      <c r="AL308" s="8">
        <v>0</v>
      </c>
      <c r="AM308" s="8">
        <v>0</v>
      </c>
      <c r="AN308" s="8">
        <v>0</v>
      </c>
      <c r="AO308" s="8">
        <v>0</v>
      </c>
      <c r="AP308" s="8">
        <v>0</v>
      </c>
      <c r="AQ308" s="7">
        <f t="shared" si="362"/>
        <v>5000</v>
      </c>
      <c r="AR308" s="183" t="s">
        <v>415</v>
      </c>
      <c r="AS308" s="3" t="str">
        <f t="shared" si="363"/>
        <v>Forráshiányos a feladat!</v>
      </c>
      <c r="AU308" s="185"/>
      <c r="AV308" s="185" t="s">
        <v>133</v>
      </c>
      <c r="AW308" s="186">
        <f>COUNTA($G$3:G308)</f>
        <v>305</v>
      </c>
      <c r="AY308" s="9">
        <f>VLOOKUP($G308,Összesítő!$B:$F,3,FALSE)</f>
        <v>4199</v>
      </c>
      <c r="AZ308" s="9">
        <f t="shared" si="364"/>
        <v>0</v>
      </c>
      <c r="BA308" s="5">
        <f t="shared" si="365"/>
        <v>1</v>
      </c>
      <c r="BB308" s="5" t="str">
        <f t="shared" si="366"/>
        <v>RH</v>
      </c>
      <c r="BC308" s="5">
        <f t="shared" si="367"/>
        <v>1</v>
      </c>
      <c r="BD308" s="5">
        <f t="shared" si="368"/>
        <v>0</v>
      </c>
      <c r="BE308" s="5">
        <f t="shared" si="369"/>
        <v>0</v>
      </c>
      <c r="BF308" s="9" t="str">
        <f t="shared" si="370"/>
        <v>A forrás egyenlő a költséggel (I.ütem).</v>
      </c>
      <c r="BG308" s="5">
        <f t="shared" si="371"/>
        <v>1</v>
      </c>
      <c r="BH308" s="5">
        <f t="shared" si="372"/>
        <v>1</v>
      </c>
      <c r="BI308" s="5">
        <f t="shared" si="373"/>
        <v>1</v>
      </c>
      <c r="BJ308" s="5">
        <f t="shared" si="374"/>
        <v>1</v>
      </c>
      <c r="BK308" s="5">
        <f t="shared" si="375"/>
        <v>1</v>
      </c>
      <c r="BL308" s="4" t="str">
        <f t="shared" si="376"/>
        <v>Forráshiányos a feladat!</v>
      </c>
      <c r="BM308" s="5">
        <f t="shared" si="377"/>
        <v>0</v>
      </c>
      <c r="BN308" s="5">
        <f t="shared" si="378"/>
        <v>1</v>
      </c>
      <c r="BO308" s="5">
        <f t="shared" si="379"/>
        <v>0</v>
      </c>
      <c r="BP308" s="5">
        <f t="shared" si="380"/>
        <v>0</v>
      </c>
      <c r="BQ308" s="5">
        <f t="shared" si="381"/>
        <v>0</v>
      </c>
      <c r="BR308" s="9">
        <f t="shared" si="382"/>
        <v>0</v>
      </c>
      <c r="BS308" s="5">
        <f t="shared" si="383"/>
        <v>0</v>
      </c>
      <c r="BT308" s="5">
        <f t="shared" si="384"/>
        <v>0</v>
      </c>
      <c r="BU308" s="5">
        <f t="shared" si="385"/>
        <v>1</v>
      </c>
      <c r="BV308" s="5">
        <f t="shared" si="386"/>
        <v>1</v>
      </c>
      <c r="BW308" s="5">
        <f t="shared" si="387"/>
        <v>1</v>
      </c>
      <c r="BX308" s="5">
        <f t="shared" si="388"/>
        <v>1</v>
      </c>
      <c r="BY308" s="5">
        <f t="shared" si="389"/>
        <v>1</v>
      </c>
      <c r="BZ308" s="5">
        <f t="shared" si="390"/>
        <v>1</v>
      </c>
      <c r="CA308" s="5">
        <f t="shared" si="391"/>
        <v>1</v>
      </c>
      <c r="CB308" s="5">
        <f t="shared" si="392"/>
        <v>1</v>
      </c>
      <c r="CC308" s="5">
        <f t="shared" si="393"/>
        <v>1</v>
      </c>
      <c r="CD308" s="5" t="str">
        <f t="shared" si="394"/>
        <v>?</v>
      </c>
      <c r="CE308" s="4" t="str">
        <f t="shared" si="395"/>
        <v>Kitöltés rendben!</v>
      </c>
      <c r="CF308" s="5">
        <f t="shared" si="396"/>
        <v>1</v>
      </c>
      <c r="CG308" s="5">
        <f t="shared" si="397"/>
        <v>1</v>
      </c>
      <c r="CH308" s="5">
        <f t="shared" si="398"/>
        <v>1</v>
      </c>
    </row>
    <row r="309" spans="1:86" s="2" customFormat="1" ht="165" hidden="1" x14ac:dyDescent="0.25">
      <c r="A309" s="1" t="str">
        <f t="shared" si="358"/>
        <v>Kitöltés rendben!</v>
      </c>
      <c r="B309" s="184">
        <v>2</v>
      </c>
      <c r="C309" s="183" t="s">
        <v>86</v>
      </c>
      <c r="D309" s="185" t="s">
        <v>440</v>
      </c>
      <c r="E309" s="185" t="s">
        <v>413</v>
      </c>
      <c r="F309" s="186" t="str">
        <f>VLOOKUP($G309,Összesítő!$B:$F,2,FALSE)</f>
        <v>21-10630-1-007-02-11</v>
      </c>
      <c r="G309" s="183" t="s">
        <v>246</v>
      </c>
      <c r="H309" s="186" t="str">
        <f>AY309&amp;"_"&amp;AW309&amp;"_FIV_"&amp;LEFT(Előlap!$B$6,4)</f>
        <v>4199_306_FIV_2026</v>
      </c>
      <c r="I309" s="186" t="str">
        <f>VLOOKUP($G309,Összesítő!$B:$F,5,FALSE)</f>
        <v>Őriszentpéter, Kisrákos, Nagyrákos, Pankasz, Viszák, Ispánk, Szalafő</v>
      </c>
      <c r="J309" s="186" t="str">
        <f>VLOOKUP($G309,Összesítő!$B:$F,4,FALSE)</f>
        <v>Őriszentpéter Város Önkormányzata, Kisrákos Községi Önkormányzat, Nagyrákos Község Önkormányzata, Pankasz Községi Önkormányzat, Viszák Községi Önkormányzat, Ispánk Község Önkormányzata, Szalafő Község Önkormányzata</v>
      </c>
      <c r="K309" s="7">
        <f t="shared" si="359"/>
        <v>5000</v>
      </c>
      <c r="L309" s="184">
        <v>2028</v>
      </c>
      <c r="M309" s="184">
        <v>2036</v>
      </c>
      <c r="N309" s="13">
        <v>0</v>
      </c>
      <c r="O309" s="8">
        <v>5000</v>
      </c>
      <c r="P309" s="8">
        <v>0</v>
      </c>
      <c r="R309" s="8">
        <v>0</v>
      </c>
      <c r="S309" s="8">
        <v>0</v>
      </c>
      <c r="T309" s="8">
        <v>0</v>
      </c>
      <c r="U309" s="8">
        <v>0</v>
      </c>
      <c r="V309" s="8">
        <v>0</v>
      </c>
      <c r="W309" s="8">
        <v>0</v>
      </c>
      <c r="X309" s="8">
        <v>0</v>
      </c>
      <c r="Y309" s="8">
        <v>0</v>
      </c>
      <c r="Z309" s="8">
        <v>0</v>
      </c>
      <c r="AA309" s="8">
        <v>0</v>
      </c>
      <c r="AB309" s="8">
        <v>0</v>
      </c>
      <c r="AC309" s="7">
        <f t="shared" si="360"/>
        <v>0</v>
      </c>
      <c r="AD309" s="3" t="str">
        <f t="shared" si="361"/>
        <v>Nem rövidtávú a feladat.</v>
      </c>
      <c r="AF309" s="8">
        <v>3000</v>
      </c>
      <c r="AG309" s="8">
        <v>0</v>
      </c>
      <c r="AH309" s="8">
        <v>0</v>
      </c>
      <c r="AI309" s="8">
        <v>0</v>
      </c>
      <c r="AJ309" s="8">
        <v>0</v>
      </c>
      <c r="AK309" s="8">
        <v>0</v>
      </c>
      <c r="AL309" s="8">
        <v>0</v>
      </c>
      <c r="AM309" s="8">
        <v>0</v>
      </c>
      <c r="AN309" s="8">
        <v>0</v>
      </c>
      <c r="AO309" s="8">
        <v>0</v>
      </c>
      <c r="AP309" s="8">
        <v>0</v>
      </c>
      <c r="AQ309" s="7">
        <f t="shared" si="362"/>
        <v>3000</v>
      </c>
      <c r="AR309" s="183" t="s">
        <v>415</v>
      </c>
      <c r="AS309" s="3" t="str">
        <f t="shared" si="363"/>
        <v>Forráshiányos a feladat!</v>
      </c>
      <c r="AU309" s="185"/>
      <c r="AV309" s="185" t="s">
        <v>133</v>
      </c>
      <c r="AW309" s="186">
        <f>COUNTA($G$3:G309)</f>
        <v>306</v>
      </c>
      <c r="AY309" s="9">
        <f>VLOOKUP($G309,Összesítő!$B:$F,3,FALSE)</f>
        <v>4199</v>
      </c>
      <c r="AZ309" s="9">
        <f t="shared" si="364"/>
        <v>0</v>
      </c>
      <c r="BA309" s="5">
        <f t="shared" si="365"/>
        <v>1</v>
      </c>
      <c r="BB309" s="5" t="str">
        <f t="shared" si="366"/>
        <v>H</v>
      </c>
      <c r="BC309" s="5">
        <f t="shared" si="367"/>
        <v>0</v>
      </c>
      <c r="BD309" s="5">
        <f t="shared" si="368"/>
        <v>0</v>
      </c>
      <c r="BE309" s="5">
        <f t="shared" si="369"/>
        <v>0</v>
      </c>
      <c r="BF309" s="9" t="str">
        <f t="shared" si="370"/>
        <v>Nem rövidtávú a feladat.</v>
      </c>
      <c r="BG309" s="5">
        <f t="shared" si="371"/>
        <v>1</v>
      </c>
      <c r="BH309" s="5">
        <f t="shared" si="372"/>
        <v>1</v>
      </c>
      <c r="BI309" s="5">
        <f t="shared" si="373"/>
        <v>1</v>
      </c>
      <c r="BJ309" s="5">
        <f t="shared" si="374"/>
        <v>1</v>
      </c>
      <c r="BK309" s="5">
        <f t="shared" si="375"/>
        <v>1</v>
      </c>
      <c r="BL309" s="4" t="str">
        <f t="shared" si="376"/>
        <v>Forráshiányos a feladat!</v>
      </c>
      <c r="BM309" s="5">
        <f t="shared" si="377"/>
        <v>0</v>
      </c>
      <c r="BN309" s="5">
        <f t="shared" si="378"/>
        <v>1</v>
      </c>
      <c r="BO309" s="5">
        <f t="shared" si="379"/>
        <v>0</v>
      </c>
      <c r="BP309" s="5">
        <f t="shared" si="380"/>
        <v>0</v>
      </c>
      <c r="BQ309" s="5">
        <f t="shared" si="381"/>
        <v>0</v>
      </c>
      <c r="BR309" s="9">
        <f t="shared" si="382"/>
        <v>0</v>
      </c>
      <c r="BS309" s="5">
        <f t="shared" si="383"/>
        <v>0</v>
      </c>
      <c r="BT309" s="5">
        <f t="shared" si="384"/>
        <v>0</v>
      </c>
      <c r="BU309" s="5">
        <f t="shared" si="385"/>
        <v>1</v>
      </c>
      <c r="BV309" s="5">
        <f t="shared" si="386"/>
        <v>1</v>
      </c>
      <c r="BW309" s="5">
        <f t="shared" si="387"/>
        <v>1</v>
      </c>
      <c r="BX309" s="5">
        <f t="shared" si="388"/>
        <v>1</v>
      </c>
      <c r="BY309" s="5">
        <f t="shared" si="389"/>
        <v>1</v>
      </c>
      <c r="BZ309" s="5">
        <f t="shared" si="390"/>
        <v>1</v>
      </c>
      <c r="CA309" s="5">
        <f t="shared" si="391"/>
        <v>1</v>
      </c>
      <c r="CB309" s="5">
        <f t="shared" si="392"/>
        <v>1</v>
      </c>
      <c r="CC309" s="5">
        <f t="shared" si="393"/>
        <v>1</v>
      </c>
      <c r="CD309" s="5" t="str">
        <f t="shared" si="394"/>
        <v>?</v>
      </c>
      <c r="CE309" s="4" t="str">
        <f t="shared" si="395"/>
        <v>Kitöltés rendben!</v>
      </c>
      <c r="CF309" s="5">
        <f t="shared" si="396"/>
        <v>1</v>
      </c>
      <c r="CG309" s="5">
        <f t="shared" si="397"/>
        <v>0</v>
      </c>
      <c r="CH309" s="5">
        <f t="shared" si="398"/>
        <v>1</v>
      </c>
    </row>
    <row r="310" spans="1:86" s="2" customFormat="1" ht="165" hidden="1" x14ac:dyDescent="0.25">
      <c r="A310" s="1" t="str">
        <f t="shared" si="358"/>
        <v>Kitöltés rendben!</v>
      </c>
      <c r="B310" s="184">
        <v>2</v>
      </c>
      <c r="C310" s="183" t="s">
        <v>101</v>
      </c>
      <c r="D310" s="185" t="s">
        <v>441</v>
      </c>
      <c r="E310" s="185" t="s">
        <v>413</v>
      </c>
      <c r="F310" s="186" t="str">
        <f>VLOOKUP($G310,Összesítő!$B:$F,2,FALSE)</f>
        <v>21-10630-1-007-02-11</v>
      </c>
      <c r="G310" s="183" t="s">
        <v>246</v>
      </c>
      <c r="H310" s="186" t="str">
        <f>AY310&amp;"_"&amp;AW310&amp;"_FIV_"&amp;LEFT(Előlap!$B$6,4)</f>
        <v>4199_307_FIV_2026</v>
      </c>
      <c r="I310" s="186" t="str">
        <f>VLOOKUP($G310,Összesítő!$B:$F,5,FALSE)</f>
        <v>Őriszentpéter, Kisrákos, Nagyrákos, Pankasz, Viszák, Ispánk, Szalafő</v>
      </c>
      <c r="J310" s="186" t="str">
        <f>VLOOKUP($G310,Összesítő!$B:$F,4,FALSE)</f>
        <v>Őriszentpéter Város Önkormányzata, Kisrákos Községi Önkormányzat, Nagyrákos Község Önkormányzata, Pankasz Községi Önkormányzat, Viszák Községi Önkormányzat, Ispánk Község Önkormányzata, Szalafő Község Önkormányzata</v>
      </c>
      <c r="K310" s="7">
        <f t="shared" si="359"/>
        <v>10000</v>
      </c>
      <c r="L310" s="184">
        <v>2028</v>
      </c>
      <c r="M310" s="184">
        <v>2036</v>
      </c>
      <c r="N310" s="13">
        <v>0</v>
      </c>
      <c r="O310" s="8">
        <v>10000</v>
      </c>
      <c r="P310" s="8">
        <v>0</v>
      </c>
      <c r="R310" s="8">
        <v>0</v>
      </c>
      <c r="S310" s="8">
        <v>0</v>
      </c>
      <c r="T310" s="8">
        <v>0</v>
      </c>
      <c r="U310" s="8">
        <v>0</v>
      </c>
      <c r="V310" s="8">
        <v>0</v>
      </c>
      <c r="W310" s="8">
        <v>0</v>
      </c>
      <c r="X310" s="8">
        <v>0</v>
      </c>
      <c r="Y310" s="8">
        <v>0</v>
      </c>
      <c r="Z310" s="8">
        <v>0</v>
      </c>
      <c r="AA310" s="8">
        <v>0</v>
      </c>
      <c r="AB310" s="8">
        <v>0</v>
      </c>
      <c r="AC310" s="7">
        <f t="shared" si="360"/>
        <v>0</v>
      </c>
      <c r="AD310" s="3" t="str">
        <f t="shared" si="361"/>
        <v>Nem rövidtávú a feladat.</v>
      </c>
      <c r="AF310" s="8">
        <v>5000</v>
      </c>
      <c r="AG310" s="8">
        <v>0</v>
      </c>
      <c r="AH310" s="8">
        <v>0</v>
      </c>
      <c r="AI310" s="8">
        <v>0</v>
      </c>
      <c r="AJ310" s="8">
        <v>0</v>
      </c>
      <c r="AK310" s="8">
        <v>0</v>
      </c>
      <c r="AL310" s="8">
        <v>0</v>
      </c>
      <c r="AM310" s="8">
        <v>0</v>
      </c>
      <c r="AN310" s="8">
        <v>0</v>
      </c>
      <c r="AO310" s="8">
        <v>0</v>
      </c>
      <c r="AP310" s="8">
        <v>0</v>
      </c>
      <c r="AQ310" s="7">
        <f t="shared" si="362"/>
        <v>5000</v>
      </c>
      <c r="AR310" s="183" t="s">
        <v>415</v>
      </c>
      <c r="AS310" s="3" t="str">
        <f t="shared" si="363"/>
        <v>Forráshiányos a feladat!</v>
      </c>
      <c r="AU310" s="185"/>
      <c r="AV310" s="185" t="s">
        <v>133</v>
      </c>
      <c r="AW310" s="186">
        <f>COUNTA($G$3:G310)</f>
        <v>307</v>
      </c>
      <c r="AY310" s="9">
        <f>VLOOKUP($G310,Összesítő!$B:$F,3,FALSE)</f>
        <v>4199</v>
      </c>
      <c r="AZ310" s="9">
        <f t="shared" si="364"/>
        <v>0</v>
      </c>
      <c r="BA310" s="5">
        <f t="shared" si="365"/>
        <v>1</v>
      </c>
      <c r="BB310" s="5" t="str">
        <f t="shared" si="366"/>
        <v>H</v>
      </c>
      <c r="BC310" s="5">
        <f t="shared" si="367"/>
        <v>0</v>
      </c>
      <c r="BD310" s="5">
        <f t="shared" si="368"/>
        <v>0</v>
      </c>
      <c r="BE310" s="5">
        <f t="shared" si="369"/>
        <v>0</v>
      </c>
      <c r="BF310" s="9" t="str">
        <f t="shared" si="370"/>
        <v>Nem rövidtávú a feladat.</v>
      </c>
      <c r="BG310" s="5">
        <f t="shared" si="371"/>
        <v>1</v>
      </c>
      <c r="BH310" s="5">
        <f t="shared" si="372"/>
        <v>1</v>
      </c>
      <c r="BI310" s="5">
        <f t="shared" si="373"/>
        <v>1</v>
      </c>
      <c r="BJ310" s="5">
        <f t="shared" si="374"/>
        <v>1</v>
      </c>
      <c r="BK310" s="5">
        <f t="shared" si="375"/>
        <v>1</v>
      </c>
      <c r="BL310" s="4" t="str">
        <f t="shared" si="376"/>
        <v>Forráshiányos a feladat!</v>
      </c>
      <c r="BM310" s="5">
        <f t="shared" si="377"/>
        <v>0</v>
      </c>
      <c r="BN310" s="5">
        <f t="shared" si="378"/>
        <v>1</v>
      </c>
      <c r="BO310" s="5">
        <f t="shared" si="379"/>
        <v>0</v>
      </c>
      <c r="BP310" s="5">
        <f t="shared" si="380"/>
        <v>0</v>
      </c>
      <c r="BQ310" s="5">
        <f t="shared" si="381"/>
        <v>0</v>
      </c>
      <c r="BR310" s="9">
        <f t="shared" si="382"/>
        <v>0</v>
      </c>
      <c r="BS310" s="5">
        <f t="shared" si="383"/>
        <v>0</v>
      </c>
      <c r="BT310" s="5">
        <f t="shared" si="384"/>
        <v>0</v>
      </c>
      <c r="BU310" s="5">
        <f t="shared" si="385"/>
        <v>1</v>
      </c>
      <c r="BV310" s="5">
        <f t="shared" si="386"/>
        <v>1</v>
      </c>
      <c r="BW310" s="5">
        <f t="shared" si="387"/>
        <v>1</v>
      </c>
      <c r="BX310" s="5">
        <f t="shared" si="388"/>
        <v>1</v>
      </c>
      <c r="BY310" s="5">
        <f t="shared" si="389"/>
        <v>1</v>
      </c>
      <c r="BZ310" s="5">
        <f t="shared" si="390"/>
        <v>1</v>
      </c>
      <c r="CA310" s="5">
        <f t="shared" si="391"/>
        <v>1</v>
      </c>
      <c r="CB310" s="5">
        <f t="shared" si="392"/>
        <v>1</v>
      </c>
      <c r="CC310" s="5">
        <f t="shared" si="393"/>
        <v>1</v>
      </c>
      <c r="CD310" s="5" t="str">
        <f t="shared" si="394"/>
        <v>?</v>
      </c>
      <c r="CE310" s="4" t="str">
        <f t="shared" si="395"/>
        <v>Kitöltés rendben!</v>
      </c>
      <c r="CF310" s="5">
        <f t="shared" si="396"/>
        <v>1</v>
      </c>
      <c r="CG310" s="5">
        <f t="shared" si="397"/>
        <v>0</v>
      </c>
      <c r="CH310" s="5">
        <f t="shared" si="398"/>
        <v>1</v>
      </c>
    </row>
    <row r="311" spans="1:86" s="2" customFormat="1" ht="165" hidden="1" x14ac:dyDescent="0.25">
      <c r="A311" s="1" t="str">
        <f t="shared" si="358"/>
        <v>Kitöltés rendben!</v>
      </c>
      <c r="B311" s="184">
        <v>1</v>
      </c>
      <c r="C311" s="183" t="s">
        <v>37</v>
      </c>
      <c r="D311" s="185" t="s">
        <v>442</v>
      </c>
      <c r="E311" s="185" t="s">
        <v>413</v>
      </c>
      <c r="F311" s="186" t="str">
        <f>VLOOKUP($G311,Összesítő!$B:$F,2,FALSE)</f>
        <v>21-10630-1-007-02-11</v>
      </c>
      <c r="G311" s="183" t="s">
        <v>246</v>
      </c>
      <c r="H311" s="186" t="str">
        <f>AY311&amp;"_"&amp;AW311&amp;"_FIV_"&amp;LEFT(Előlap!$B$6,4)</f>
        <v>4199_308_FIV_2026</v>
      </c>
      <c r="I311" s="186" t="str">
        <f>VLOOKUP($G311,Összesítő!$B:$F,5,FALSE)</f>
        <v>Őriszentpéter, Kisrákos, Nagyrákos, Pankasz, Viszák, Ispánk, Szalafő</v>
      </c>
      <c r="J311" s="186" t="str">
        <f>VLOOKUP($G311,Összesítő!$B:$F,4,FALSE)</f>
        <v>Őriszentpéter Város Önkormányzata, Kisrákos Községi Önkormányzat, Nagyrákos Község Önkormányzata, Pankasz Községi Önkormányzat, Viszák Községi Önkormányzat, Ispánk Község Önkormányzata, Szalafő Község Önkormányzata</v>
      </c>
      <c r="K311" s="7">
        <f t="shared" si="359"/>
        <v>43000</v>
      </c>
      <c r="L311" s="184">
        <v>2027</v>
      </c>
      <c r="M311" s="184">
        <v>2036</v>
      </c>
      <c r="N311" s="13">
        <v>8000</v>
      </c>
      <c r="O311" s="8">
        <v>35000</v>
      </c>
      <c r="P311" s="8">
        <v>0</v>
      </c>
      <c r="R311" s="8">
        <v>8000</v>
      </c>
      <c r="S311" s="8">
        <v>0</v>
      </c>
      <c r="T311" s="8">
        <v>0</v>
      </c>
      <c r="U311" s="8">
        <v>0</v>
      </c>
      <c r="V311" s="8">
        <v>0</v>
      </c>
      <c r="W311" s="8">
        <v>0</v>
      </c>
      <c r="X311" s="8">
        <v>0</v>
      </c>
      <c r="Y311" s="8">
        <v>0</v>
      </c>
      <c r="Z311" s="8">
        <v>0</v>
      </c>
      <c r="AA311" s="8">
        <v>0</v>
      </c>
      <c r="AB311" s="8">
        <v>0</v>
      </c>
      <c r="AC311" s="7">
        <f t="shared" si="360"/>
        <v>8000</v>
      </c>
      <c r="AD311" s="3" t="str">
        <f t="shared" si="361"/>
        <v>A forrás egyenlő a költséggel (I.ütem).</v>
      </c>
      <c r="AF311" s="8">
        <v>20000</v>
      </c>
      <c r="AG311" s="8">
        <v>0</v>
      </c>
      <c r="AH311" s="8">
        <v>0</v>
      </c>
      <c r="AI311" s="8">
        <v>0</v>
      </c>
      <c r="AJ311" s="8">
        <v>0</v>
      </c>
      <c r="AK311" s="8">
        <v>0</v>
      </c>
      <c r="AL311" s="8">
        <v>0</v>
      </c>
      <c r="AM311" s="8">
        <v>0</v>
      </c>
      <c r="AN311" s="8">
        <v>0</v>
      </c>
      <c r="AO311" s="8">
        <v>0</v>
      </c>
      <c r="AP311" s="8">
        <v>0</v>
      </c>
      <c r="AQ311" s="7">
        <f t="shared" si="362"/>
        <v>20000</v>
      </c>
      <c r="AR311" s="183" t="s">
        <v>415</v>
      </c>
      <c r="AS311" s="3" t="str">
        <f t="shared" si="363"/>
        <v>Forráshiányos a feladat!</v>
      </c>
      <c r="AU311" s="185"/>
      <c r="AV311" s="185" t="s">
        <v>133</v>
      </c>
      <c r="AW311" s="186">
        <f>COUNTA($G$3:G311)</f>
        <v>308</v>
      </c>
      <c r="AY311" s="9">
        <f>VLOOKUP($G311,Összesítő!$B:$F,3,FALSE)</f>
        <v>4199</v>
      </c>
      <c r="AZ311" s="9">
        <f t="shared" si="364"/>
        <v>0</v>
      </c>
      <c r="BA311" s="5">
        <f t="shared" si="365"/>
        <v>1</v>
      </c>
      <c r="BB311" s="5" t="str">
        <f t="shared" si="366"/>
        <v>RH</v>
      </c>
      <c r="BC311" s="5">
        <f t="shared" si="367"/>
        <v>1</v>
      </c>
      <c r="BD311" s="5">
        <f t="shared" si="368"/>
        <v>0</v>
      </c>
      <c r="BE311" s="5">
        <f t="shared" si="369"/>
        <v>0</v>
      </c>
      <c r="BF311" s="9" t="str">
        <f t="shared" si="370"/>
        <v>A forrás egyenlő a költséggel (I.ütem).</v>
      </c>
      <c r="BG311" s="5">
        <f t="shared" si="371"/>
        <v>1</v>
      </c>
      <c r="BH311" s="5">
        <f t="shared" si="372"/>
        <v>1</v>
      </c>
      <c r="BI311" s="5">
        <f t="shared" si="373"/>
        <v>1</v>
      </c>
      <c r="BJ311" s="5">
        <f t="shared" si="374"/>
        <v>1</v>
      </c>
      <c r="BK311" s="5">
        <f t="shared" si="375"/>
        <v>1</v>
      </c>
      <c r="BL311" s="4" t="str">
        <f t="shared" si="376"/>
        <v>Forráshiányos a feladat!</v>
      </c>
      <c r="BM311" s="5">
        <f t="shared" si="377"/>
        <v>0</v>
      </c>
      <c r="BN311" s="5">
        <f t="shared" si="378"/>
        <v>1</v>
      </c>
      <c r="BO311" s="5">
        <f t="shared" si="379"/>
        <v>0</v>
      </c>
      <c r="BP311" s="5">
        <f t="shared" si="380"/>
        <v>0</v>
      </c>
      <c r="BQ311" s="5">
        <f t="shared" si="381"/>
        <v>0</v>
      </c>
      <c r="BR311" s="9">
        <f t="shared" si="382"/>
        <v>0</v>
      </c>
      <c r="BS311" s="5">
        <f t="shared" si="383"/>
        <v>0</v>
      </c>
      <c r="BT311" s="5">
        <f t="shared" si="384"/>
        <v>0</v>
      </c>
      <c r="BU311" s="5">
        <f t="shared" si="385"/>
        <v>1</v>
      </c>
      <c r="BV311" s="5">
        <f t="shared" si="386"/>
        <v>1</v>
      </c>
      <c r="BW311" s="5">
        <f t="shared" si="387"/>
        <v>1</v>
      </c>
      <c r="BX311" s="5">
        <f t="shared" si="388"/>
        <v>1</v>
      </c>
      <c r="BY311" s="5">
        <f t="shared" si="389"/>
        <v>1</v>
      </c>
      <c r="BZ311" s="5">
        <f t="shared" si="390"/>
        <v>1</v>
      </c>
      <c r="CA311" s="5">
        <f t="shared" si="391"/>
        <v>1</v>
      </c>
      <c r="CB311" s="5">
        <f t="shared" si="392"/>
        <v>1</v>
      </c>
      <c r="CC311" s="5">
        <f t="shared" si="393"/>
        <v>1</v>
      </c>
      <c r="CD311" s="5" t="str">
        <f t="shared" si="394"/>
        <v>?</v>
      </c>
      <c r="CE311" s="4" t="str">
        <f t="shared" si="395"/>
        <v>Kitöltés rendben!</v>
      </c>
      <c r="CF311" s="5">
        <f t="shared" si="396"/>
        <v>1</v>
      </c>
      <c r="CG311" s="5">
        <f t="shared" si="397"/>
        <v>1</v>
      </c>
      <c r="CH311" s="5">
        <f t="shared" si="398"/>
        <v>1</v>
      </c>
    </row>
    <row r="312" spans="1:86" s="2" customFormat="1" ht="165" hidden="1" x14ac:dyDescent="0.25">
      <c r="A312" s="1" t="str">
        <f t="shared" si="358"/>
        <v>Kitöltés rendben!</v>
      </c>
      <c r="B312" s="184">
        <v>1</v>
      </c>
      <c r="C312" s="183" t="s">
        <v>44</v>
      </c>
      <c r="D312" s="185" t="s">
        <v>475</v>
      </c>
      <c r="E312" s="185" t="s">
        <v>413</v>
      </c>
      <c r="F312" s="186" t="str">
        <f>VLOOKUP($G312,Összesítő!$B:$F,2,FALSE)</f>
        <v>21-10630-1-007-02-11</v>
      </c>
      <c r="G312" s="183" t="s">
        <v>246</v>
      </c>
      <c r="H312" s="186" t="str">
        <f>AY312&amp;"_"&amp;AW312&amp;"_FIV_"&amp;LEFT(Előlap!$B$6,4)</f>
        <v>4199_309_FIV_2026</v>
      </c>
      <c r="I312" s="186" t="str">
        <f>VLOOKUP($G312,Összesítő!$B:$F,5,FALSE)</f>
        <v>Őriszentpéter, Kisrákos, Nagyrákos, Pankasz, Viszák, Ispánk, Szalafő</v>
      </c>
      <c r="J312" s="186" t="str">
        <f>VLOOKUP($G312,Összesítő!$B:$F,4,FALSE)</f>
        <v>Őriszentpéter Város Önkormányzata, Kisrákos Községi Önkormányzat, Nagyrákos Község Önkormányzata, Pankasz Községi Önkormányzat, Viszák Községi Önkormányzat, Ispánk Község Önkormányzata, Szalafő Község Önkormányzata</v>
      </c>
      <c r="K312" s="7">
        <f t="shared" si="359"/>
        <v>32000</v>
      </c>
      <c r="L312" s="184">
        <v>2027</v>
      </c>
      <c r="M312" s="184">
        <v>2036</v>
      </c>
      <c r="N312" s="13">
        <v>2000</v>
      </c>
      <c r="O312" s="8">
        <v>30000</v>
      </c>
      <c r="P312" s="8">
        <v>0</v>
      </c>
      <c r="R312" s="8">
        <v>2000</v>
      </c>
      <c r="S312" s="8">
        <v>0</v>
      </c>
      <c r="T312" s="8">
        <v>0</v>
      </c>
      <c r="U312" s="8">
        <v>0</v>
      </c>
      <c r="V312" s="8">
        <v>0</v>
      </c>
      <c r="W312" s="8">
        <v>0</v>
      </c>
      <c r="X312" s="8">
        <v>0</v>
      </c>
      <c r="Y312" s="8">
        <v>0</v>
      </c>
      <c r="Z312" s="8">
        <v>0</v>
      </c>
      <c r="AA312" s="8">
        <v>0</v>
      </c>
      <c r="AB312" s="8">
        <v>0</v>
      </c>
      <c r="AC312" s="7">
        <f t="shared" si="360"/>
        <v>2000</v>
      </c>
      <c r="AD312" s="3" t="str">
        <f t="shared" si="361"/>
        <v>A forrás egyenlő a költséggel (I.ütem).</v>
      </c>
      <c r="AF312" s="8">
        <v>15000</v>
      </c>
      <c r="AG312" s="8">
        <v>0</v>
      </c>
      <c r="AH312" s="8">
        <v>0</v>
      </c>
      <c r="AI312" s="8">
        <v>0</v>
      </c>
      <c r="AJ312" s="8">
        <v>0</v>
      </c>
      <c r="AK312" s="8">
        <v>0</v>
      </c>
      <c r="AL312" s="8">
        <v>0</v>
      </c>
      <c r="AM312" s="8">
        <v>0</v>
      </c>
      <c r="AN312" s="8">
        <v>0</v>
      </c>
      <c r="AO312" s="8">
        <v>0</v>
      </c>
      <c r="AP312" s="8">
        <v>0</v>
      </c>
      <c r="AQ312" s="7">
        <f t="shared" si="362"/>
        <v>15000</v>
      </c>
      <c r="AR312" s="183" t="s">
        <v>415</v>
      </c>
      <c r="AS312" s="3" t="str">
        <f t="shared" si="363"/>
        <v>Forráshiányos a feladat!</v>
      </c>
      <c r="AU312" s="185"/>
      <c r="AV312" s="185" t="s">
        <v>133</v>
      </c>
      <c r="AW312" s="186">
        <f>COUNTA($G$3:G312)</f>
        <v>309</v>
      </c>
      <c r="AY312" s="9">
        <f>VLOOKUP($G312,Összesítő!$B:$F,3,FALSE)</f>
        <v>4199</v>
      </c>
      <c r="AZ312" s="9">
        <f t="shared" si="364"/>
        <v>0</v>
      </c>
      <c r="BA312" s="5">
        <f t="shared" si="365"/>
        <v>1</v>
      </c>
      <c r="BB312" s="5" t="str">
        <f t="shared" si="366"/>
        <v>RH</v>
      </c>
      <c r="BC312" s="5">
        <f t="shared" si="367"/>
        <v>1</v>
      </c>
      <c r="BD312" s="5">
        <f t="shared" si="368"/>
        <v>0</v>
      </c>
      <c r="BE312" s="5">
        <f t="shared" si="369"/>
        <v>0</v>
      </c>
      <c r="BF312" s="9" t="str">
        <f t="shared" si="370"/>
        <v>A forrás egyenlő a költséggel (I.ütem).</v>
      </c>
      <c r="BG312" s="5">
        <f t="shared" si="371"/>
        <v>1</v>
      </c>
      <c r="BH312" s="5">
        <f t="shared" si="372"/>
        <v>1</v>
      </c>
      <c r="BI312" s="5">
        <f t="shared" si="373"/>
        <v>1</v>
      </c>
      <c r="BJ312" s="5">
        <f t="shared" si="374"/>
        <v>1</v>
      </c>
      <c r="BK312" s="5">
        <f t="shared" si="375"/>
        <v>1</v>
      </c>
      <c r="BL312" s="4" t="str">
        <f t="shared" si="376"/>
        <v>Forráshiányos a feladat!</v>
      </c>
      <c r="BM312" s="5">
        <f t="shared" si="377"/>
        <v>0</v>
      </c>
      <c r="BN312" s="5">
        <f t="shared" si="378"/>
        <v>1</v>
      </c>
      <c r="BO312" s="5">
        <f t="shared" si="379"/>
        <v>0</v>
      </c>
      <c r="BP312" s="5">
        <f t="shared" si="380"/>
        <v>0</v>
      </c>
      <c r="BQ312" s="5">
        <f t="shared" si="381"/>
        <v>0</v>
      </c>
      <c r="BR312" s="9">
        <f t="shared" si="382"/>
        <v>0</v>
      </c>
      <c r="BS312" s="5">
        <f t="shared" si="383"/>
        <v>0</v>
      </c>
      <c r="BT312" s="5">
        <f t="shared" si="384"/>
        <v>0</v>
      </c>
      <c r="BU312" s="5">
        <f t="shared" si="385"/>
        <v>1</v>
      </c>
      <c r="BV312" s="5">
        <f t="shared" si="386"/>
        <v>1</v>
      </c>
      <c r="BW312" s="5">
        <f t="shared" si="387"/>
        <v>1</v>
      </c>
      <c r="BX312" s="5">
        <f t="shared" si="388"/>
        <v>1</v>
      </c>
      <c r="BY312" s="5">
        <f t="shared" si="389"/>
        <v>1</v>
      </c>
      <c r="BZ312" s="5">
        <f t="shared" si="390"/>
        <v>1</v>
      </c>
      <c r="CA312" s="5">
        <f t="shared" si="391"/>
        <v>1</v>
      </c>
      <c r="CB312" s="5">
        <f t="shared" si="392"/>
        <v>1</v>
      </c>
      <c r="CC312" s="5">
        <f t="shared" si="393"/>
        <v>1</v>
      </c>
      <c r="CD312" s="5" t="str">
        <f t="shared" si="394"/>
        <v>?</v>
      </c>
      <c r="CE312" s="4" t="str">
        <f t="shared" si="395"/>
        <v>Kitöltés rendben!</v>
      </c>
      <c r="CF312" s="5">
        <f t="shared" si="396"/>
        <v>1</v>
      </c>
      <c r="CG312" s="5">
        <f t="shared" si="397"/>
        <v>1</v>
      </c>
      <c r="CH312" s="5">
        <f t="shared" si="398"/>
        <v>1</v>
      </c>
    </row>
    <row r="313" spans="1:86" s="2" customFormat="1" ht="165" hidden="1" x14ac:dyDescent="0.25">
      <c r="A313" s="1" t="str">
        <f t="shared" si="358"/>
        <v>Kitöltés rendben!</v>
      </c>
      <c r="B313" s="184">
        <v>1</v>
      </c>
      <c r="C313" s="183" t="s">
        <v>50</v>
      </c>
      <c r="D313" s="185" t="s">
        <v>448</v>
      </c>
      <c r="E313" s="185" t="s">
        <v>413</v>
      </c>
      <c r="F313" s="186" t="str">
        <f>VLOOKUP($G313,Összesítő!$B:$F,2,FALSE)</f>
        <v>21-10630-1-007-02-11</v>
      </c>
      <c r="G313" s="183" t="s">
        <v>246</v>
      </c>
      <c r="H313" s="186" t="str">
        <f>AY313&amp;"_"&amp;AW313&amp;"_FIV_"&amp;LEFT(Előlap!$B$6,4)</f>
        <v>4199_310_FIV_2026</v>
      </c>
      <c r="I313" s="186" t="str">
        <f>VLOOKUP($G313,Összesítő!$B:$F,5,FALSE)</f>
        <v>Őriszentpéter, Kisrákos, Nagyrákos, Pankasz, Viszák, Ispánk, Szalafő</v>
      </c>
      <c r="J313" s="186" t="str">
        <f>VLOOKUP($G313,Összesítő!$B:$F,4,FALSE)</f>
        <v>Őriszentpéter Város Önkormányzata, Kisrákos Községi Önkormányzat, Nagyrákos Község Önkormányzata, Pankasz Községi Önkormányzat, Viszák Községi Önkormányzat, Ispánk Község Önkormányzata, Szalafő Község Önkormányzata</v>
      </c>
      <c r="K313" s="7">
        <f t="shared" si="359"/>
        <v>105000</v>
      </c>
      <c r="L313" s="184">
        <v>2027</v>
      </c>
      <c r="M313" s="184">
        <v>2036</v>
      </c>
      <c r="N313" s="13">
        <v>5000</v>
      </c>
      <c r="O313" s="8">
        <v>100000</v>
      </c>
      <c r="P313" s="8">
        <v>0</v>
      </c>
      <c r="R313" s="8">
        <v>5000</v>
      </c>
      <c r="S313" s="8">
        <v>0</v>
      </c>
      <c r="T313" s="8">
        <v>0</v>
      </c>
      <c r="U313" s="8">
        <v>0</v>
      </c>
      <c r="V313" s="8">
        <v>0</v>
      </c>
      <c r="W313" s="8">
        <v>0</v>
      </c>
      <c r="X313" s="8">
        <v>0</v>
      </c>
      <c r="Y313" s="8">
        <v>0</v>
      </c>
      <c r="Z313" s="8">
        <v>0</v>
      </c>
      <c r="AA313" s="8">
        <v>0</v>
      </c>
      <c r="AB313" s="8">
        <v>0</v>
      </c>
      <c r="AC313" s="7">
        <f t="shared" si="360"/>
        <v>5000</v>
      </c>
      <c r="AD313" s="3" t="str">
        <f t="shared" si="361"/>
        <v>A forrás egyenlő a költséggel (I.ütem).</v>
      </c>
      <c r="AF313" s="8">
        <v>55000</v>
      </c>
      <c r="AG313" s="8">
        <v>0</v>
      </c>
      <c r="AH313" s="8">
        <v>0</v>
      </c>
      <c r="AI313" s="8">
        <v>0</v>
      </c>
      <c r="AJ313" s="8">
        <v>0</v>
      </c>
      <c r="AK313" s="8">
        <v>0</v>
      </c>
      <c r="AL313" s="8">
        <v>0</v>
      </c>
      <c r="AM313" s="8">
        <v>0</v>
      </c>
      <c r="AN313" s="8">
        <v>0</v>
      </c>
      <c r="AO313" s="8">
        <v>0</v>
      </c>
      <c r="AP313" s="8">
        <v>0</v>
      </c>
      <c r="AQ313" s="7">
        <f t="shared" si="362"/>
        <v>55000</v>
      </c>
      <c r="AR313" s="183" t="s">
        <v>415</v>
      </c>
      <c r="AS313" s="3" t="str">
        <f t="shared" si="363"/>
        <v>Forráshiányos a feladat!</v>
      </c>
      <c r="AU313" s="185"/>
      <c r="AV313" s="185" t="s">
        <v>133</v>
      </c>
      <c r="AW313" s="186">
        <f>COUNTA($G$3:G313)</f>
        <v>310</v>
      </c>
      <c r="AY313" s="9">
        <f>VLOOKUP($G313,Összesítő!$B:$F,3,FALSE)</f>
        <v>4199</v>
      </c>
      <c r="AZ313" s="9">
        <f t="shared" si="364"/>
        <v>0</v>
      </c>
      <c r="BA313" s="5">
        <f t="shared" si="365"/>
        <v>1</v>
      </c>
      <c r="BB313" s="5" t="str">
        <f t="shared" si="366"/>
        <v>RH</v>
      </c>
      <c r="BC313" s="5">
        <f t="shared" si="367"/>
        <v>1</v>
      </c>
      <c r="BD313" s="5">
        <f t="shared" si="368"/>
        <v>0</v>
      </c>
      <c r="BE313" s="5">
        <f t="shared" si="369"/>
        <v>0</v>
      </c>
      <c r="BF313" s="9" t="str">
        <f t="shared" si="370"/>
        <v>A forrás egyenlő a költséggel (I.ütem).</v>
      </c>
      <c r="BG313" s="5">
        <f t="shared" si="371"/>
        <v>1</v>
      </c>
      <c r="BH313" s="5">
        <f t="shared" si="372"/>
        <v>1</v>
      </c>
      <c r="BI313" s="5">
        <f t="shared" si="373"/>
        <v>1</v>
      </c>
      <c r="BJ313" s="5">
        <f t="shared" si="374"/>
        <v>1</v>
      </c>
      <c r="BK313" s="5">
        <f t="shared" si="375"/>
        <v>1</v>
      </c>
      <c r="BL313" s="4" t="str">
        <f t="shared" si="376"/>
        <v>Forráshiányos a feladat!</v>
      </c>
      <c r="BM313" s="5">
        <f t="shared" si="377"/>
        <v>0</v>
      </c>
      <c r="BN313" s="5">
        <f t="shared" si="378"/>
        <v>1</v>
      </c>
      <c r="BO313" s="5">
        <f t="shared" si="379"/>
        <v>0</v>
      </c>
      <c r="BP313" s="5">
        <f t="shared" si="380"/>
        <v>0</v>
      </c>
      <c r="BQ313" s="5">
        <f t="shared" si="381"/>
        <v>0</v>
      </c>
      <c r="BR313" s="9">
        <f t="shared" si="382"/>
        <v>0</v>
      </c>
      <c r="BS313" s="5">
        <f t="shared" si="383"/>
        <v>0</v>
      </c>
      <c r="BT313" s="5">
        <f t="shared" si="384"/>
        <v>0</v>
      </c>
      <c r="BU313" s="5">
        <f t="shared" si="385"/>
        <v>1</v>
      </c>
      <c r="BV313" s="5">
        <f t="shared" si="386"/>
        <v>1</v>
      </c>
      <c r="BW313" s="5">
        <f t="shared" si="387"/>
        <v>1</v>
      </c>
      <c r="BX313" s="5">
        <f t="shared" si="388"/>
        <v>1</v>
      </c>
      <c r="BY313" s="5">
        <f t="shared" si="389"/>
        <v>1</v>
      </c>
      <c r="BZ313" s="5">
        <f t="shared" si="390"/>
        <v>1</v>
      </c>
      <c r="CA313" s="5">
        <f t="shared" si="391"/>
        <v>1</v>
      </c>
      <c r="CB313" s="5">
        <f t="shared" si="392"/>
        <v>1</v>
      </c>
      <c r="CC313" s="5">
        <f t="shared" si="393"/>
        <v>1</v>
      </c>
      <c r="CD313" s="5" t="str">
        <f t="shared" si="394"/>
        <v>?</v>
      </c>
      <c r="CE313" s="4" t="str">
        <f t="shared" si="395"/>
        <v>Kitöltés rendben!</v>
      </c>
      <c r="CF313" s="5">
        <f t="shared" si="396"/>
        <v>1</v>
      </c>
      <c r="CG313" s="5">
        <f t="shared" si="397"/>
        <v>1</v>
      </c>
      <c r="CH313" s="5">
        <f t="shared" si="398"/>
        <v>1</v>
      </c>
    </row>
    <row r="314" spans="1:86" s="2" customFormat="1" ht="165" hidden="1" x14ac:dyDescent="0.25">
      <c r="A314" s="1" t="str">
        <f t="shared" si="358"/>
        <v>Kitöltés rendben!</v>
      </c>
      <c r="B314" s="184">
        <v>2</v>
      </c>
      <c r="C314" s="183" t="s">
        <v>69</v>
      </c>
      <c r="D314" s="185" t="s">
        <v>449</v>
      </c>
      <c r="E314" s="185" t="s">
        <v>413</v>
      </c>
      <c r="F314" s="186" t="str">
        <f>VLOOKUP($G314,Összesítő!$B:$F,2,FALSE)</f>
        <v>21-10630-1-007-02-11</v>
      </c>
      <c r="G314" s="183" t="s">
        <v>246</v>
      </c>
      <c r="H314" s="186" t="str">
        <f>AY314&amp;"_"&amp;AW314&amp;"_FIV_"&amp;LEFT(Előlap!$B$6,4)</f>
        <v>4199_311_FIV_2026</v>
      </c>
      <c r="I314" s="186" t="str">
        <f>VLOOKUP($G314,Összesítő!$B:$F,5,FALSE)</f>
        <v>Őriszentpéter, Kisrákos, Nagyrákos, Pankasz, Viszák, Ispánk, Szalafő</v>
      </c>
      <c r="J314" s="186" t="str">
        <f>VLOOKUP($G314,Összesítő!$B:$F,4,FALSE)</f>
        <v>Őriszentpéter Város Önkormányzata, Kisrákos Községi Önkormányzat, Nagyrákos Község Önkormányzata, Pankasz Községi Önkormányzat, Viszák Községi Önkormányzat, Ispánk Község Önkormányzata, Szalafő Község Önkormányzata</v>
      </c>
      <c r="K314" s="7">
        <f t="shared" si="359"/>
        <v>30000</v>
      </c>
      <c r="L314" s="184">
        <v>2028</v>
      </c>
      <c r="M314" s="184">
        <v>2036</v>
      </c>
      <c r="N314" s="13">
        <v>0</v>
      </c>
      <c r="O314" s="8">
        <v>30000</v>
      </c>
      <c r="P314" s="8">
        <v>0</v>
      </c>
      <c r="R314" s="8">
        <v>0</v>
      </c>
      <c r="S314" s="8">
        <v>0</v>
      </c>
      <c r="T314" s="8">
        <v>0</v>
      </c>
      <c r="U314" s="8">
        <v>0</v>
      </c>
      <c r="V314" s="8">
        <v>0</v>
      </c>
      <c r="W314" s="8">
        <v>0</v>
      </c>
      <c r="X314" s="8">
        <v>0</v>
      </c>
      <c r="Y314" s="8">
        <v>0</v>
      </c>
      <c r="Z314" s="8">
        <v>0</v>
      </c>
      <c r="AA314" s="8">
        <v>0</v>
      </c>
      <c r="AB314" s="8">
        <v>0</v>
      </c>
      <c r="AC314" s="7">
        <f t="shared" si="360"/>
        <v>0</v>
      </c>
      <c r="AD314" s="3" t="str">
        <f t="shared" si="361"/>
        <v>Nem rövidtávú a feladat.</v>
      </c>
      <c r="AF314" s="8">
        <v>17000</v>
      </c>
      <c r="AG314" s="8">
        <v>0</v>
      </c>
      <c r="AH314" s="8">
        <v>0</v>
      </c>
      <c r="AI314" s="8">
        <v>0</v>
      </c>
      <c r="AJ314" s="8">
        <v>0</v>
      </c>
      <c r="AK314" s="8">
        <v>0</v>
      </c>
      <c r="AL314" s="8">
        <v>0</v>
      </c>
      <c r="AM314" s="8">
        <v>0</v>
      </c>
      <c r="AN314" s="8">
        <v>0</v>
      </c>
      <c r="AO314" s="8">
        <v>0</v>
      </c>
      <c r="AP314" s="8">
        <v>0</v>
      </c>
      <c r="AQ314" s="7">
        <f t="shared" si="362"/>
        <v>17000</v>
      </c>
      <c r="AR314" s="183" t="s">
        <v>415</v>
      </c>
      <c r="AS314" s="3" t="str">
        <f t="shared" si="363"/>
        <v>Forráshiányos a feladat!</v>
      </c>
      <c r="AU314" s="185"/>
      <c r="AV314" s="185" t="s">
        <v>133</v>
      </c>
      <c r="AW314" s="186">
        <f>COUNTA($G$3:G314)</f>
        <v>311</v>
      </c>
      <c r="AY314" s="9">
        <f>VLOOKUP($G314,Összesítő!$B:$F,3,FALSE)</f>
        <v>4199</v>
      </c>
      <c r="AZ314" s="9">
        <f t="shared" si="364"/>
        <v>0</v>
      </c>
      <c r="BA314" s="5">
        <f t="shared" si="365"/>
        <v>1</v>
      </c>
      <c r="BB314" s="5" t="str">
        <f t="shared" si="366"/>
        <v>H</v>
      </c>
      <c r="BC314" s="5">
        <f t="shared" si="367"/>
        <v>0</v>
      </c>
      <c r="BD314" s="5">
        <f t="shared" si="368"/>
        <v>0</v>
      </c>
      <c r="BE314" s="5">
        <f t="shared" si="369"/>
        <v>0</v>
      </c>
      <c r="BF314" s="9" t="str">
        <f t="shared" si="370"/>
        <v>Nem rövidtávú a feladat.</v>
      </c>
      <c r="BG314" s="5">
        <f t="shared" si="371"/>
        <v>1</v>
      </c>
      <c r="BH314" s="5">
        <f t="shared" si="372"/>
        <v>1</v>
      </c>
      <c r="BI314" s="5">
        <f t="shared" si="373"/>
        <v>1</v>
      </c>
      <c r="BJ314" s="5">
        <f t="shared" si="374"/>
        <v>1</v>
      </c>
      <c r="BK314" s="5">
        <f t="shared" si="375"/>
        <v>1</v>
      </c>
      <c r="BL314" s="4" t="str">
        <f t="shared" si="376"/>
        <v>Forráshiányos a feladat!</v>
      </c>
      <c r="BM314" s="5">
        <f t="shared" si="377"/>
        <v>0</v>
      </c>
      <c r="BN314" s="5">
        <f t="shared" si="378"/>
        <v>1</v>
      </c>
      <c r="BO314" s="5">
        <f t="shared" si="379"/>
        <v>0</v>
      </c>
      <c r="BP314" s="5">
        <f t="shared" si="380"/>
        <v>0</v>
      </c>
      <c r="BQ314" s="5">
        <f t="shared" si="381"/>
        <v>0</v>
      </c>
      <c r="BR314" s="9">
        <f t="shared" si="382"/>
        <v>0</v>
      </c>
      <c r="BS314" s="5">
        <f t="shared" si="383"/>
        <v>0</v>
      </c>
      <c r="BT314" s="5">
        <f t="shared" si="384"/>
        <v>0</v>
      </c>
      <c r="BU314" s="5">
        <f t="shared" si="385"/>
        <v>1</v>
      </c>
      <c r="BV314" s="5">
        <f t="shared" si="386"/>
        <v>1</v>
      </c>
      <c r="BW314" s="5">
        <f t="shared" si="387"/>
        <v>1</v>
      </c>
      <c r="BX314" s="5">
        <f t="shared" si="388"/>
        <v>1</v>
      </c>
      <c r="BY314" s="5">
        <f t="shared" si="389"/>
        <v>1</v>
      </c>
      <c r="BZ314" s="5">
        <f t="shared" si="390"/>
        <v>1</v>
      </c>
      <c r="CA314" s="5">
        <f t="shared" si="391"/>
        <v>1</v>
      </c>
      <c r="CB314" s="5">
        <f t="shared" si="392"/>
        <v>1</v>
      </c>
      <c r="CC314" s="5">
        <f t="shared" si="393"/>
        <v>1</v>
      </c>
      <c r="CD314" s="5" t="str">
        <f t="shared" si="394"/>
        <v>?</v>
      </c>
      <c r="CE314" s="4" t="str">
        <f t="shared" si="395"/>
        <v>Kitöltés rendben!</v>
      </c>
      <c r="CF314" s="5">
        <f t="shared" si="396"/>
        <v>1</v>
      </c>
      <c r="CG314" s="5">
        <f t="shared" si="397"/>
        <v>0</v>
      </c>
      <c r="CH314" s="5">
        <f t="shared" si="398"/>
        <v>1</v>
      </c>
    </row>
    <row r="315" spans="1:86" s="2" customFormat="1" ht="165" hidden="1" x14ac:dyDescent="0.25">
      <c r="A315" s="1" t="str">
        <f t="shared" si="358"/>
        <v>Kitöltés rendben!</v>
      </c>
      <c r="B315" s="184">
        <v>1</v>
      </c>
      <c r="C315" s="183" t="s">
        <v>101</v>
      </c>
      <c r="D315" s="185" t="s">
        <v>450</v>
      </c>
      <c r="E315" s="185" t="s">
        <v>413</v>
      </c>
      <c r="F315" s="186" t="str">
        <f>VLOOKUP($G315,Összesítő!$B:$F,2,FALSE)</f>
        <v>21-10630-1-007-02-11</v>
      </c>
      <c r="G315" s="183" t="s">
        <v>246</v>
      </c>
      <c r="H315" s="186" t="str">
        <f>AY315&amp;"_"&amp;AW315&amp;"_FIV_"&amp;LEFT(Előlap!$B$6,4)</f>
        <v>4199_312_FIV_2026</v>
      </c>
      <c r="I315" s="186" t="str">
        <f>VLOOKUP($G315,Összesítő!$B:$F,5,FALSE)</f>
        <v>Őriszentpéter, Kisrákos, Nagyrákos, Pankasz, Viszák, Ispánk, Szalafő</v>
      </c>
      <c r="J315" s="186" t="str">
        <f>VLOOKUP($G315,Összesítő!$B:$F,4,FALSE)</f>
        <v>Őriszentpéter Város Önkormányzata, Kisrákos Községi Önkormányzat, Nagyrákos Község Önkormányzata, Pankasz Községi Önkormányzat, Viszák Községi Önkormányzat, Ispánk Község Önkormányzata, Szalafő Község Önkormányzata</v>
      </c>
      <c r="K315" s="7">
        <f t="shared" si="359"/>
        <v>15000</v>
      </c>
      <c r="L315" s="184">
        <v>2027</v>
      </c>
      <c r="M315" s="184">
        <v>2036</v>
      </c>
      <c r="N315" s="13">
        <v>5000</v>
      </c>
      <c r="O315" s="8">
        <v>10000</v>
      </c>
      <c r="P315" s="8">
        <v>0</v>
      </c>
      <c r="R315" s="8">
        <v>5000</v>
      </c>
      <c r="S315" s="8">
        <v>0</v>
      </c>
      <c r="T315" s="8">
        <v>0</v>
      </c>
      <c r="U315" s="8">
        <v>0</v>
      </c>
      <c r="V315" s="8">
        <v>0</v>
      </c>
      <c r="W315" s="8">
        <v>0</v>
      </c>
      <c r="X315" s="8">
        <v>0</v>
      </c>
      <c r="Y315" s="8">
        <v>0</v>
      </c>
      <c r="Z315" s="8">
        <v>0</v>
      </c>
      <c r="AA315" s="8">
        <v>0</v>
      </c>
      <c r="AB315" s="8">
        <v>0</v>
      </c>
      <c r="AC315" s="7">
        <f t="shared" si="360"/>
        <v>5000</v>
      </c>
      <c r="AD315" s="3" t="str">
        <f t="shared" si="361"/>
        <v>A forrás egyenlő a költséggel (I.ütem).</v>
      </c>
      <c r="AF315" s="8">
        <v>5000</v>
      </c>
      <c r="AG315" s="8">
        <v>0</v>
      </c>
      <c r="AH315" s="8">
        <v>0</v>
      </c>
      <c r="AI315" s="8">
        <v>0</v>
      </c>
      <c r="AJ315" s="8">
        <v>0</v>
      </c>
      <c r="AK315" s="8">
        <v>0</v>
      </c>
      <c r="AL315" s="8">
        <v>0</v>
      </c>
      <c r="AM315" s="8">
        <v>0</v>
      </c>
      <c r="AN315" s="8">
        <v>0</v>
      </c>
      <c r="AO315" s="8">
        <v>0</v>
      </c>
      <c r="AP315" s="8">
        <v>0</v>
      </c>
      <c r="AQ315" s="7">
        <f t="shared" si="362"/>
        <v>5000</v>
      </c>
      <c r="AR315" s="183" t="s">
        <v>415</v>
      </c>
      <c r="AS315" s="3" t="str">
        <f t="shared" si="363"/>
        <v>Forráshiányos a feladat!</v>
      </c>
      <c r="AU315" s="185"/>
      <c r="AV315" s="185" t="s">
        <v>133</v>
      </c>
      <c r="AW315" s="186">
        <f>COUNTA($G$3:G315)</f>
        <v>312</v>
      </c>
      <c r="AY315" s="9">
        <f>VLOOKUP($G315,Összesítő!$B:$F,3,FALSE)</f>
        <v>4199</v>
      </c>
      <c r="AZ315" s="9">
        <f t="shared" si="364"/>
        <v>0</v>
      </c>
      <c r="BA315" s="5">
        <f t="shared" si="365"/>
        <v>1</v>
      </c>
      <c r="BB315" s="5" t="str">
        <f t="shared" si="366"/>
        <v>RH</v>
      </c>
      <c r="BC315" s="5">
        <f t="shared" si="367"/>
        <v>1</v>
      </c>
      <c r="BD315" s="5">
        <f t="shared" si="368"/>
        <v>0</v>
      </c>
      <c r="BE315" s="5">
        <f t="shared" si="369"/>
        <v>0</v>
      </c>
      <c r="BF315" s="9" t="str">
        <f t="shared" si="370"/>
        <v>A forrás egyenlő a költséggel (I.ütem).</v>
      </c>
      <c r="BG315" s="5">
        <f t="shared" si="371"/>
        <v>1</v>
      </c>
      <c r="BH315" s="5">
        <f t="shared" si="372"/>
        <v>1</v>
      </c>
      <c r="BI315" s="5">
        <f t="shared" si="373"/>
        <v>1</v>
      </c>
      <c r="BJ315" s="5">
        <f t="shared" si="374"/>
        <v>1</v>
      </c>
      <c r="BK315" s="5">
        <f t="shared" si="375"/>
        <v>1</v>
      </c>
      <c r="BL315" s="4" t="str">
        <f t="shared" si="376"/>
        <v>Forráshiányos a feladat!</v>
      </c>
      <c r="BM315" s="5">
        <f t="shared" si="377"/>
        <v>0</v>
      </c>
      <c r="BN315" s="5">
        <f t="shared" si="378"/>
        <v>1</v>
      </c>
      <c r="BO315" s="5">
        <f t="shared" si="379"/>
        <v>0</v>
      </c>
      <c r="BP315" s="5">
        <f t="shared" si="380"/>
        <v>0</v>
      </c>
      <c r="BQ315" s="5">
        <f t="shared" si="381"/>
        <v>0</v>
      </c>
      <c r="BR315" s="9">
        <f t="shared" si="382"/>
        <v>0</v>
      </c>
      <c r="BS315" s="5">
        <f t="shared" si="383"/>
        <v>0</v>
      </c>
      <c r="BT315" s="5">
        <f t="shared" si="384"/>
        <v>0</v>
      </c>
      <c r="BU315" s="5">
        <f t="shared" si="385"/>
        <v>1</v>
      </c>
      <c r="BV315" s="5">
        <f t="shared" si="386"/>
        <v>1</v>
      </c>
      <c r="BW315" s="5">
        <f t="shared" si="387"/>
        <v>1</v>
      </c>
      <c r="BX315" s="5">
        <f t="shared" si="388"/>
        <v>1</v>
      </c>
      <c r="BY315" s="5">
        <f t="shared" si="389"/>
        <v>1</v>
      </c>
      <c r="BZ315" s="5">
        <f t="shared" si="390"/>
        <v>1</v>
      </c>
      <c r="CA315" s="5">
        <f t="shared" si="391"/>
        <v>1</v>
      </c>
      <c r="CB315" s="5">
        <f t="shared" si="392"/>
        <v>1</v>
      </c>
      <c r="CC315" s="5">
        <f t="shared" si="393"/>
        <v>1</v>
      </c>
      <c r="CD315" s="5" t="str">
        <f t="shared" si="394"/>
        <v>?</v>
      </c>
      <c r="CE315" s="4" t="str">
        <f t="shared" si="395"/>
        <v>Kitöltés rendben!</v>
      </c>
      <c r="CF315" s="5">
        <f t="shared" si="396"/>
        <v>1</v>
      </c>
      <c r="CG315" s="5">
        <f t="shared" si="397"/>
        <v>1</v>
      </c>
      <c r="CH315" s="5">
        <f t="shared" si="398"/>
        <v>1</v>
      </c>
    </row>
    <row r="316" spans="1:86" s="2" customFormat="1" ht="165" hidden="1" x14ac:dyDescent="0.25">
      <c r="A316" s="1" t="str">
        <f t="shared" si="358"/>
        <v>Kitöltés rendben!</v>
      </c>
      <c r="B316" s="184">
        <v>1</v>
      </c>
      <c r="C316" s="183" t="s">
        <v>438</v>
      </c>
      <c r="D316" s="185" t="s">
        <v>435</v>
      </c>
      <c r="E316" s="185" t="s">
        <v>413</v>
      </c>
      <c r="F316" s="186" t="str">
        <f>VLOOKUP($G316,Összesítő!$B:$F,2,FALSE)</f>
        <v>21-10630-1-007-02-11</v>
      </c>
      <c r="G316" s="183" t="s">
        <v>246</v>
      </c>
      <c r="H316" s="186" t="str">
        <f>AY316&amp;"_"&amp;AW316&amp;"_FIV_"&amp;LEFT(Előlap!$B$6,4)</f>
        <v>4199_313_FIV_2026</v>
      </c>
      <c r="I316" s="186" t="str">
        <f>VLOOKUP($G316,Összesítő!$B:$F,5,FALSE)</f>
        <v>Őriszentpéter, Kisrákos, Nagyrákos, Pankasz, Viszák, Ispánk, Szalafő</v>
      </c>
      <c r="J316" s="186" t="str">
        <f>VLOOKUP($G316,Összesítő!$B:$F,4,FALSE)</f>
        <v>Őriszentpéter Város Önkormányzata, Kisrákos Községi Önkormányzat, Nagyrákos Község Önkormányzata, Pankasz Községi Önkormányzat, Viszák Községi Önkormányzat, Ispánk Község Önkormányzata, Szalafő Község Önkormányzata</v>
      </c>
      <c r="K316" s="7">
        <f t="shared" si="359"/>
        <v>8831</v>
      </c>
      <c r="L316" s="184">
        <v>2027</v>
      </c>
      <c r="M316" s="184">
        <v>2027</v>
      </c>
      <c r="N316" s="13">
        <v>8831</v>
      </c>
      <c r="O316" s="8">
        <v>0</v>
      </c>
      <c r="P316" s="8">
        <v>0</v>
      </c>
      <c r="R316" s="8">
        <v>8831</v>
      </c>
      <c r="S316" s="8">
        <v>0</v>
      </c>
      <c r="T316" s="8">
        <v>0</v>
      </c>
      <c r="U316" s="8">
        <v>0</v>
      </c>
      <c r="V316" s="8">
        <v>0</v>
      </c>
      <c r="W316" s="8">
        <v>0</v>
      </c>
      <c r="X316" s="8">
        <v>0</v>
      </c>
      <c r="Y316" s="8">
        <v>0</v>
      </c>
      <c r="Z316" s="8">
        <v>0</v>
      </c>
      <c r="AA316" s="8">
        <v>0</v>
      </c>
      <c r="AB316" s="8">
        <v>0</v>
      </c>
      <c r="AC316" s="7">
        <f t="shared" si="360"/>
        <v>8831</v>
      </c>
      <c r="AD316" s="3" t="str">
        <f t="shared" si="361"/>
        <v>A forrás egyenlő a költséggel (I.ütem).</v>
      </c>
      <c r="AF316" s="8">
        <v>0</v>
      </c>
      <c r="AG316" s="8">
        <v>0</v>
      </c>
      <c r="AH316" s="8">
        <v>0</v>
      </c>
      <c r="AI316" s="8">
        <v>0</v>
      </c>
      <c r="AJ316" s="8">
        <v>0</v>
      </c>
      <c r="AK316" s="8">
        <v>0</v>
      </c>
      <c r="AL316" s="8">
        <v>0</v>
      </c>
      <c r="AM316" s="8">
        <v>0</v>
      </c>
      <c r="AN316" s="8">
        <v>0</v>
      </c>
      <c r="AO316" s="8">
        <v>0</v>
      </c>
      <c r="AP316" s="8">
        <v>0</v>
      </c>
      <c r="AQ316" s="7">
        <f t="shared" si="362"/>
        <v>0</v>
      </c>
      <c r="AR316" s="183" t="s">
        <v>415</v>
      </c>
      <c r="AS316" s="3" t="str">
        <f t="shared" si="363"/>
        <v>Nem hosszútávú a feladat.</v>
      </c>
      <c r="AU316" s="185"/>
      <c r="AV316" s="185" t="s">
        <v>133</v>
      </c>
      <c r="AW316" s="186">
        <f>COUNTA($G$3:G316)</f>
        <v>313</v>
      </c>
      <c r="AY316" s="9">
        <f>VLOOKUP($G316,Összesítő!$B:$F,3,FALSE)</f>
        <v>4199</v>
      </c>
      <c r="AZ316" s="9">
        <f t="shared" si="364"/>
        <v>0</v>
      </c>
      <c r="BA316" s="5">
        <f t="shared" si="365"/>
        <v>1</v>
      </c>
      <c r="BB316" s="5" t="str">
        <f t="shared" si="366"/>
        <v>R</v>
      </c>
      <c r="BC316" s="5">
        <f t="shared" si="367"/>
        <v>1</v>
      </c>
      <c r="BD316" s="5">
        <f t="shared" si="368"/>
        <v>0</v>
      </c>
      <c r="BE316" s="5">
        <f t="shared" si="369"/>
        <v>0</v>
      </c>
      <c r="BF316" s="9" t="str">
        <f t="shared" si="370"/>
        <v>A forrás egyenlő a költséggel (I.ütem).</v>
      </c>
      <c r="BG316" s="5">
        <f t="shared" si="371"/>
        <v>1</v>
      </c>
      <c r="BH316" s="5">
        <f t="shared" si="372"/>
        <v>1</v>
      </c>
      <c r="BI316" s="5">
        <f t="shared" si="373"/>
        <v>0</v>
      </c>
      <c r="BJ316" s="5">
        <f t="shared" si="374"/>
        <v>1</v>
      </c>
      <c r="BK316" s="5">
        <f t="shared" si="375"/>
        <v>1</v>
      </c>
      <c r="BL316" s="4" t="str">
        <f t="shared" si="376"/>
        <v>Nem hosszútávú a feladat.</v>
      </c>
      <c r="BM316" s="5">
        <f t="shared" si="377"/>
        <v>1</v>
      </c>
      <c r="BN316" s="5">
        <f t="shared" si="378"/>
        <v>0</v>
      </c>
      <c r="BO316" s="5">
        <f t="shared" si="379"/>
        <v>0</v>
      </c>
      <c r="BP316" s="5">
        <f t="shared" si="380"/>
        <v>0</v>
      </c>
      <c r="BQ316" s="5">
        <f t="shared" si="381"/>
        <v>0</v>
      </c>
      <c r="BR316" s="9" t="str">
        <f t="shared" si="382"/>
        <v>Nincs hosszútávú terv!</v>
      </c>
      <c r="BS316" s="5">
        <f t="shared" si="383"/>
        <v>0</v>
      </c>
      <c r="BT316" s="5">
        <f t="shared" si="384"/>
        <v>0</v>
      </c>
      <c r="BU316" s="5">
        <f t="shared" si="385"/>
        <v>1</v>
      </c>
      <c r="BV316" s="5">
        <f t="shared" si="386"/>
        <v>1</v>
      </c>
      <c r="BW316" s="5">
        <f t="shared" si="387"/>
        <v>1</v>
      </c>
      <c r="BX316" s="5">
        <f t="shared" si="388"/>
        <v>1</v>
      </c>
      <c r="BY316" s="5">
        <f t="shared" si="389"/>
        <v>1</v>
      </c>
      <c r="BZ316" s="5">
        <f t="shared" si="390"/>
        <v>1</v>
      </c>
      <c r="CA316" s="5">
        <f t="shared" si="391"/>
        <v>1</v>
      </c>
      <c r="CB316" s="5">
        <f t="shared" si="392"/>
        <v>1</v>
      </c>
      <c r="CC316" s="5">
        <f t="shared" si="393"/>
        <v>1</v>
      </c>
      <c r="CD316" s="5" t="str">
        <f t="shared" si="394"/>
        <v>?</v>
      </c>
      <c r="CE316" s="4" t="str">
        <f t="shared" si="395"/>
        <v>Kitöltés rendben!</v>
      </c>
      <c r="CF316" s="5">
        <f t="shared" si="396"/>
        <v>1</v>
      </c>
      <c r="CG316" s="5">
        <f t="shared" si="397"/>
        <v>1</v>
      </c>
      <c r="CH316" s="5">
        <f t="shared" si="398"/>
        <v>0</v>
      </c>
    </row>
    <row r="317" spans="1:86" s="2" customFormat="1" ht="60" hidden="1" x14ac:dyDescent="0.25">
      <c r="A317" s="1" t="str">
        <f t="shared" si="358"/>
        <v>Kitöltés rendben!</v>
      </c>
      <c r="B317" s="184">
        <v>2</v>
      </c>
      <c r="C317" s="183" t="s">
        <v>86</v>
      </c>
      <c r="D317" s="185" t="s">
        <v>414</v>
      </c>
      <c r="E317" s="185" t="s">
        <v>413</v>
      </c>
      <c r="F317" s="186" t="str">
        <f>VLOOKUP($G317,Összesítő!$B:$F,2,FALSE)</f>
        <v>21-17020-1-002-01-06</v>
      </c>
      <c r="G317" s="183" t="s">
        <v>302</v>
      </c>
      <c r="H317" s="186" t="str">
        <f>AY317&amp;"_"&amp;AW317&amp;"_FIV_"&amp;LEFT(Előlap!$B$6,4)</f>
        <v>4213_314_FIV_2026</v>
      </c>
      <c r="I317" s="186" t="str">
        <f>VLOOKUP($G317,Összesítő!$B:$F,5,FALSE)</f>
        <v>Bajánsenye, Kercaszomor</v>
      </c>
      <c r="J317" s="186" t="str">
        <f>VLOOKUP($G317,Összesítő!$B:$F,4,FALSE)</f>
        <v>Bajánsenye Község Önkormányzata, Kercaszomor Község Önkormányzata</v>
      </c>
      <c r="K317" s="7">
        <f t="shared" si="359"/>
        <v>30000</v>
      </c>
      <c r="L317" s="184">
        <v>2028</v>
      </c>
      <c r="M317" s="184">
        <v>2036</v>
      </c>
      <c r="N317" s="13">
        <v>0</v>
      </c>
      <c r="O317" s="8">
        <v>30000</v>
      </c>
      <c r="P317" s="8">
        <v>0</v>
      </c>
      <c r="R317" s="8">
        <v>0</v>
      </c>
      <c r="S317" s="8">
        <v>0</v>
      </c>
      <c r="T317" s="8">
        <v>0</v>
      </c>
      <c r="U317" s="8">
        <v>0</v>
      </c>
      <c r="V317" s="8">
        <v>0</v>
      </c>
      <c r="W317" s="8">
        <v>0</v>
      </c>
      <c r="X317" s="8">
        <v>0</v>
      </c>
      <c r="Y317" s="8">
        <v>0</v>
      </c>
      <c r="Z317" s="8">
        <v>0</v>
      </c>
      <c r="AA317" s="8">
        <v>0</v>
      </c>
      <c r="AB317" s="8">
        <v>0</v>
      </c>
      <c r="AC317" s="7">
        <f t="shared" si="360"/>
        <v>0</v>
      </c>
      <c r="AD317" s="3" t="str">
        <f t="shared" si="361"/>
        <v>Nem rövidtávú a feladat.</v>
      </c>
      <c r="AF317" s="8">
        <v>2200</v>
      </c>
      <c r="AG317" s="8">
        <v>0</v>
      </c>
      <c r="AH317" s="8">
        <v>0</v>
      </c>
      <c r="AI317" s="8">
        <v>0</v>
      </c>
      <c r="AJ317" s="8">
        <v>0</v>
      </c>
      <c r="AK317" s="8">
        <v>0</v>
      </c>
      <c r="AL317" s="8">
        <v>0</v>
      </c>
      <c r="AM317" s="8">
        <v>0</v>
      </c>
      <c r="AN317" s="8">
        <v>0</v>
      </c>
      <c r="AO317" s="8">
        <v>0</v>
      </c>
      <c r="AP317" s="8">
        <v>0</v>
      </c>
      <c r="AQ317" s="7">
        <f t="shared" si="362"/>
        <v>2200</v>
      </c>
      <c r="AR317" s="183" t="s">
        <v>415</v>
      </c>
      <c r="AS317" s="3" t="str">
        <f t="shared" si="363"/>
        <v>Forráshiányos a feladat!</v>
      </c>
      <c r="AU317" s="185"/>
      <c r="AV317" s="185" t="s">
        <v>133</v>
      </c>
      <c r="AW317" s="186">
        <f>COUNTA($G$3:G317)</f>
        <v>314</v>
      </c>
      <c r="AY317" s="9">
        <f>VLOOKUP($G317,Összesítő!$B:$F,3,FALSE)</f>
        <v>4213</v>
      </c>
      <c r="AZ317" s="9">
        <f t="shared" si="364"/>
        <v>0</v>
      </c>
      <c r="BA317" s="5">
        <f t="shared" si="365"/>
        <v>1</v>
      </c>
      <c r="BB317" s="5" t="str">
        <f t="shared" si="366"/>
        <v>H</v>
      </c>
      <c r="BC317" s="5">
        <f t="shared" si="367"/>
        <v>0</v>
      </c>
      <c r="BD317" s="5">
        <f t="shared" si="368"/>
        <v>0</v>
      </c>
      <c r="BE317" s="5">
        <f t="shared" si="369"/>
        <v>0</v>
      </c>
      <c r="BF317" s="9" t="str">
        <f t="shared" si="370"/>
        <v>Nem rövidtávú a feladat.</v>
      </c>
      <c r="BG317" s="5">
        <f t="shared" si="371"/>
        <v>1</v>
      </c>
      <c r="BH317" s="5">
        <f t="shared" si="372"/>
        <v>1</v>
      </c>
      <c r="BI317" s="5">
        <f t="shared" si="373"/>
        <v>1</v>
      </c>
      <c r="BJ317" s="5">
        <f t="shared" si="374"/>
        <v>1</v>
      </c>
      <c r="BK317" s="5">
        <f t="shared" si="375"/>
        <v>1</v>
      </c>
      <c r="BL317" s="4" t="str">
        <f t="shared" si="376"/>
        <v>Forráshiányos a feladat!</v>
      </c>
      <c r="BM317" s="5">
        <f t="shared" si="377"/>
        <v>0</v>
      </c>
      <c r="BN317" s="5">
        <f t="shared" si="378"/>
        <v>1</v>
      </c>
      <c r="BO317" s="5">
        <f t="shared" si="379"/>
        <v>0</v>
      </c>
      <c r="BP317" s="5">
        <f t="shared" si="380"/>
        <v>0</v>
      </c>
      <c r="BQ317" s="5">
        <f t="shared" si="381"/>
        <v>0</v>
      </c>
      <c r="BR317" s="9">
        <f t="shared" si="382"/>
        <v>0</v>
      </c>
      <c r="BS317" s="5">
        <f t="shared" si="383"/>
        <v>0</v>
      </c>
      <c r="BT317" s="5">
        <f t="shared" si="384"/>
        <v>0</v>
      </c>
      <c r="BU317" s="5">
        <f t="shared" si="385"/>
        <v>1</v>
      </c>
      <c r="BV317" s="5">
        <f t="shared" si="386"/>
        <v>1</v>
      </c>
      <c r="BW317" s="5">
        <f t="shared" si="387"/>
        <v>1</v>
      </c>
      <c r="BX317" s="5">
        <f t="shared" si="388"/>
        <v>1</v>
      </c>
      <c r="BY317" s="5">
        <f t="shared" si="389"/>
        <v>1</v>
      </c>
      <c r="BZ317" s="5">
        <f t="shared" si="390"/>
        <v>1</v>
      </c>
      <c r="CA317" s="5">
        <f t="shared" si="391"/>
        <v>1</v>
      </c>
      <c r="CB317" s="5">
        <f t="shared" si="392"/>
        <v>1</v>
      </c>
      <c r="CC317" s="5">
        <f t="shared" si="393"/>
        <v>1</v>
      </c>
      <c r="CD317" s="5" t="str">
        <f t="shared" si="394"/>
        <v>?</v>
      </c>
      <c r="CE317" s="4" t="str">
        <f t="shared" si="395"/>
        <v>Kitöltés rendben!</v>
      </c>
      <c r="CF317" s="5">
        <f t="shared" si="396"/>
        <v>1</v>
      </c>
      <c r="CG317" s="5">
        <f t="shared" si="397"/>
        <v>0</v>
      </c>
      <c r="CH317" s="5">
        <f t="shared" si="398"/>
        <v>1</v>
      </c>
    </row>
    <row r="318" spans="1:86" s="2" customFormat="1" ht="60" hidden="1" x14ac:dyDescent="0.25">
      <c r="A318" s="1" t="str">
        <f t="shared" si="358"/>
        <v>Kitöltés rendben!</v>
      </c>
      <c r="B318" s="184">
        <v>1</v>
      </c>
      <c r="C318" s="183" t="s">
        <v>86</v>
      </c>
      <c r="D318" s="185" t="s">
        <v>440</v>
      </c>
      <c r="E318" s="185" t="s">
        <v>413</v>
      </c>
      <c r="F318" s="186" t="str">
        <f>VLOOKUP($G318,Összesítő!$B:$F,2,FALSE)</f>
        <v>21-17020-1-002-01-06</v>
      </c>
      <c r="G318" s="183" t="s">
        <v>302</v>
      </c>
      <c r="H318" s="186" t="str">
        <f>AY318&amp;"_"&amp;AW318&amp;"_FIV_"&amp;LEFT(Előlap!$B$6,4)</f>
        <v>4213_315_FIV_2026</v>
      </c>
      <c r="I318" s="186" t="str">
        <f>VLOOKUP($G318,Összesítő!$B:$F,5,FALSE)</f>
        <v>Bajánsenye, Kercaszomor</v>
      </c>
      <c r="J318" s="186" t="str">
        <f>VLOOKUP($G318,Összesítő!$B:$F,4,FALSE)</f>
        <v>Bajánsenye Község Önkormányzata, Kercaszomor Község Önkormányzata</v>
      </c>
      <c r="K318" s="7">
        <f t="shared" si="359"/>
        <v>15000</v>
      </c>
      <c r="L318" s="184">
        <v>2028</v>
      </c>
      <c r="M318" s="184">
        <v>2036</v>
      </c>
      <c r="N318" s="13">
        <v>0</v>
      </c>
      <c r="O318" s="8">
        <v>15000</v>
      </c>
      <c r="P318" s="8">
        <v>0</v>
      </c>
      <c r="R318" s="8">
        <v>0</v>
      </c>
      <c r="S318" s="8">
        <v>0</v>
      </c>
      <c r="T318" s="8">
        <v>0</v>
      </c>
      <c r="U318" s="8">
        <v>0</v>
      </c>
      <c r="V318" s="8">
        <v>0</v>
      </c>
      <c r="W318" s="8">
        <v>0</v>
      </c>
      <c r="X318" s="8">
        <v>0</v>
      </c>
      <c r="Y318" s="8">
        <v>0</v>
      </c>
      <c r="Z318" s="8">
        <v>0</v>
      </c>
      <c r="AA318" s="8">
        <v>0</v>
      </c>
      <c r="AB318" s="8">
        <v>0</v>
      </c>
      <c r="AC318" s="7">
        <f t="shared" si="360"/>
        <v>0</v>
      </c>
      <c r="AD318" s="3" t="str">
        <f t="shared" si="361"/>
        <v>Nem rövidtávú a feladat.</v>
      </c>
      <c r="AF318" s="8">
        <v>1200</v>
      </c>
      <c r="AG318" s="8">
        <v>0</v>
      </c>
      <c r="AH318" s="8">
        <v>0</v>
      </c>
      <c r="AI318" s="8">
        <v>0</v>
      </c>
      <c r="AJ318" s="8">
        <v>0</v>
      </c>
      <c r="AK318" s="8">
        <v>0</v>
      </c>
      <c r="AL318" s="8">
        <v>0</v>
      </c>
      <c r="AM318" s="8">
        <v>0</v>
      </c>
      <c r="AN318" s="8">
        <v>0</v>
      </c>
      <c r="AO318" s="8">
        <v>0</v>
      </c>
      <c r="AP318" s="8">
        <v>0</v>
      </c>
      <c r="AQ318" s="7">
        <f t="shared" si="362"/>
        <v>1200</v>
      </c>
      <c r="AR318" s="183" t="s">
        <v>415</v>
      </c>
      <c r="AS318" s="3" t="str">
        <f t="shared" si="363"/>
        <v>Forráshiányos a feladat!</v>
      </c>
      <c r="AU318" s="185"/>
      <c r="AV318" s="185" t="s">
        <v>133</v>
      </c>
      <c r="AW318" s="186">
        <f>COUNTA($G$3:G318)</f>
        <v>315</v>
      </c>
      <c r="AY318" s="9">
        <f>VLOOKUP($G318,Összesítő!$B:$F,3,FALSE)</f>
        <v>4213</v>
      </c>
      <c r="AZ318" s="9">
        <f t="shared" si="364"/>
        <v>0</v>
      </c>
      <c r="BA318" s="5">
        <f t="shared" si="365"/>
        <v>1</v>
      </c>
      <c r="BB318" s="5" t="str">
        <f t="shared" si="366"/>
        <v>H</v>
      </c>
      <c r="BC318" s="5">
        <f t="shared" si="367"/>
        <v>0</v>
      </c>
      <c r="BD318" s="5">
        <f t="shared" si="368"/>
        <v>0</v>
      </c>
      <c r="BE318" s="5">
        <f t="shared" si="369"/>
        <v>0</v>
      </c>
      <c r="BF318" s="9" t="str">
        <f t="shared" si="370"/>
        <v>Nem rövidtávú a feladat.</v>
      </c>
      <c r="BG318" s="5">
        <f t="shared" si="371"/>
        <v>1</v>
      </c>
      <c r="BH318" s="5">
        <f t="shared" si="372"/>
        <v>1</v>
      </c>
      <c r="BI318" s="5">
        <f t="shared" si="373"/>
        <v>1</v>
      </c>
      <c r="BJ318" s="5">
        <f t="shared" si="374"/>
        <v>1</v>
      </c>
      <c r="BK318" s="5">
        <f t="shared" si="375"/>
        <v>1</v>
      </c>
      <c r="BL318" s="4" t="str">
        <f t="shared" si="376"/>
        <v>Forráshiányos a feladat!</v>
      </c>
      <c r="BM318" s="5">
        <f t="shared" si="377"/>
        <v>0</v>
      </c>
      <c r="BN318" s="5">
        <f t="shared" si="378"/>
        <v>1</v>
      </c>
      <c r="BO318" s="5">
        <f t="shared" si="379"/>
        <v>0</v>
      </c>
      <c r="BP318" s="5">
        <f t="shared" si="380"/>
        <v>0</v>
      </c>
      <c r="BQ318" s="5">
        <f t="shared" si="381"/>
        <v>0</v>
      </c>
      <c r="BR318" s="9">
        <f t="shared" si="382"/>
        <v>0</v>
      </c>
      <c r="BS318" s="5">
        <f t="shared" si="383"/>
        <v>0</v>
      </c>
      <c r="BT318" s="5">
        <f t="shared" si="384"/>
        <v>0</v>
      </c>
      <c r="BU318" s="5">
        <f t="shared" si="385"/>
        <v>1</v>
      </c>
      <c r="BV318" s="5">
        <f t="shared" si="386"/>
        <v>1</v>
      </c>
      <c r="BW318" s="5">
        <f t="shared" si="387"/>
        <v>1</v>
      </c>
      <c r="BX318" s="5">
        <f t="shared" si="388"/>
        <v>1</v>
      </c>
      <c r="BY318" s="5">
        <f t="shared" si="389"/>
        <v>1</v>
      </c>
      <c r="BZ318" s="5">
        <f t="shared" si="390"/>
        <v>1</v>
      </c>
      <c r="CA318" s="5">
        <f t="shared" si="391"/>
        <v>1</v>
      </c>
      <c r="CB318" s="5">
        <f t="shared" si="392"/>
        <v>1</v>
      </c>
      <c r="CC318" s="5">
        <f t="shared" si="393"/>
        <v>1</v>
      </c>
      <c r="CD318" s="5" t="str">
        <f t="shared" si="394"/>
        <v>?</v>
      </c>
      <c r="CE318" s="4" t="str">
        <f t="shared" si="395"/>
        <v>Kitöltés rendben!</v>
      </c>
      <c r="CF318" s="5">
        <f t="shared" si="396"/>
        <v>1</v>
      </c>
      <c r="CG318" s="5">
        <f t="shared" si="397"/>
        <v>0</v>
      </c>
      <c r="CH318" s="5">
        <f t="shared" si="398"/>
        <v>1</v>
      </c>
    </row>
    <row r="319" spans="1:86" s="2" customFormat="1" ht="60" hidden="1" x14ac:dyDescent="0.25">
      <c r="A319" s="1" t="str">
        <f t="shared" si="358"/>
        <v>Kitöltés rendben!</v>
      </c>
      <c r="B319" s="184">
        <v>1</v>
      </c>
      <c r="C319" s="183" t="s">
        <v>101</v>
      </c>
      <c r="D319" s="185" t="s">
        <v>441</v>
      </c>
      <c r="E319" s="185" t="s">
        <v>413</v>
      </c>
      <c r="F319" s="186" t="str">
        <f>VLOOKUP($G319,Összesítő!$B:$F,2,FALSE)</f>
        <v>21-17020-1-002-01-06</v>
      </c>
      <c r="G319" s="183" t="s">
        <v>302</v>
      </c>
      <c r="H319" s="186" t="str">
        <f>AY319&amp;"_"&amp;AW319&amp;"_FIV_"&amp;LEFT(Előlap!$B$6,4)</f>
        <v>4213_316_FIV_2026</v>
      </c>
      <c r="I319" s="186" t="str">
        <f>VLOOKUP($G319,Összesítő!$B:$F,5,FALSE)</f>
        <v>Bajánsenye, Kercaszomor</v>
      </c>
      <c r="J319" s="186" t="str">
        <f>VLOOKUP($G319,Összesítő!$B:$F,4,FALSE)</f>
        <v>Bajánsenye Község Önkormányzata, Kercaszomor Község Önkormányzata</v>
      </c>
      <c r="K319" s="7">
        <f t="shared" si="359"/>
        <v>15000</v>
      </c>
      <c r="L319" s="184">
        <v>2028</v>
      </c>
      <c r="M319" s="184">
        <v>2036</v>
      </c>
      <c r="N319" s="13">
        <v>0</v>
      </c>
      <c r="O319" s="8">
        <v>15000</v>
      </c>
      <c r="P319" s="8">
        <v>0</v>
      </c>
      <c r="R319" s="8">
        <v>0</v>
      </c>
      <c r="S319" s="8">
        <v>0</v>
      </c>
      <c r="T319" s="8">
        <v>0</v>
      </c>
      <c r="U319" s="8">
        <v>0</v>
      </c>
      <c r="V319" s="8">
        <v>0</v>
      </c>
      <c r="W319" s="8">
        <v>0</v>
      </c>
      <c r="X319" s="8">
        <v>0</v>
      </c>
      <c r="Y319" s="8">
        <v>0</v>
      </c>
      <c r="Z319" s="8">
        <v>0</v>
      </c>
      <c r="AA319" s="8">
        <v>0</v>
      </c>
      <c r="AB319" s="8">
        <v>0</v>
      </c>
      <c r="AC319" s="7">
        <f t="shared" si="360"/>
        <v>0</v>
      </c>
      <c r="AD319" s="3" t="str">
        <f t="shared" si="361"/>
        <v>Nem rövidtávú a feladat.</v>
      </c>
      <c r="AF319" s="8">
        <v>1200</v>
      </c>
      <c r="AG319" s="8">
        <v>0</v>
      </c>
      <c r="AH319" s="8">
        <v>0</v>
      </c>
      <c r="AI319" s="8">
        <v>0</v>
      </c>
      <c r="AJ319" s="8">
        <v>0</v>
      </c>
      <c r="AK319" s="8">
        <v>0</v>
      </c>
      <c r="AL319" s="8">
        <v>0</v>
      </c>
      <c r="AM319" s="8">
        <v>0</v>
      </c>
      <c r="AN319" s="8">
        <v>0</v>
      </c>
      <c r="AO319" s="8">
        <v>0</v>
      </c>
      <c r="AP319" s="8">
        <v>0</v>
      </c>
      <c r="AQ319" s="7">
        <f t="shared" si="362"/>
        <v>1200</v>
      </c>
      <c r="AR319" s="183" t="s">
        <v>415</v>
      </c>
      <c r="AS319" s="3" t="str">
        <f t="shared" si="363"/>
        <v>Forráshiányos a feladat!</v>
      </c>
      <c r="AU319" s="185"/>
      <c r="AV319" s="185" t="s">
        <v>133</v>
      </c>
      <c r="AW319" s="186">
        <f>COUNTA($G$3:G319)</f>
        <v>316</v>
      </c>
      <c r="AY319" s="9">
        <f>VLOOKUP($G319,Összesítő!$B:$F,3,FALSE)</f>
        <v>4213</v>
      </c>
      <c r="AZ319" s="9">
        <f t="shared" si="364"/>
        <v>0</v>
      </c>
      <c r="BA319" s="5">
        <f t="shared" si="365"/>
        <v>1</v>
      </c>
      <c r="BB319" s="5" t="str">
        <f t="shared" si="366"/>
        <v>H</v>
      </c>
      <c r="BC319" s="5">
        <f t="shared" si="367"/>
        <v>0</v>
      </c>
      <c r="BD319" s="5">
        <f t="shared" si="368"/>
        <v>0</v>
      </c>
      <c r="BE319" s="5">
        <f t="shared" si="369"/>
        <v>0</v>
      </c>
      <c r="BF319" s="9" t="str">
        <f t="shared" si="370"/>
        <v>Nem rövidtávú a feladat.</v>
      </c>
      <c r="BG319" s="5">
        <f t="shared" si="371"/>
        <v>1</v>
      </c>
      <c r="BH319" s="5">
        <f t="shared" si="372"/>
        <v>1</v>
      </c>
      <c r="BI319" s="5">
        <f t="shared" si="373"/>
        <v>1</v>
      </c>
      <c r="BJ319" s="5">
        <f t="shared" si="374"/>
        <v>1</v>
      </c>
      <c r="BK319" s="5">
        <f t="shared" si="375"/>
        <v>1</v>
      </c>
      <c r="BL319" s="4" t="str">
        <f t="shared" si="376"/>
        <v>Forráshiányos a feladat!</v>
      </c>
      <c r="BM319" s="5">
        <f t="shared" si="377"/>
        <v>0</v>
      </c>
      <c r="BN319" s="5">
        <f t="shared" si="378"/>
        <v>1</v>
      </c>
      <c r="BO319" s="5">
        <f t="shared" si="379"/>
        <v>0</v>
      </c>
      <c r="BP319" s="5">
        <f t="shared" si="380"/>
        <v>0</v>
      </c>
      <c r="BQ319" s="5">
        <f t="shared" si="381"/>
        <v>0</v>
      </c>
      <c r="BR319" s="9">
        <f t="shared" si="382"/>
        <v>0</v>
      </c>
      <c r="BS319" s="5">
        <f t="shared" si="383"/>
        <v>0</v>
      </c>
      <c r="BT319" s="5">
        <f t="shared" si="384"/>
        <v>0</v>
      </c>
      <c r="BU319" s="5">
        <f t="shared" si="385"/>
        <v>1</v>
      </c>
      <c r="BV319" s="5">
        <f t="shared" si="386"/>
        <v>1</v>
      </c>
      <c r="BW319" s="5">
        <f t="shared" si="387"/>
        <v>1</v>
      </c>
      <c r="BX319" s="5">
        <f t="shared" si="388"/>
        <v>1</v>
      </c>
      <c r="BY319" s="5">
        <f t="shared" si="389"/>
        <v>1</v>
      </c>
      <c r="BZ319" s="5">
        <f t="shared" si="390"/>
        <v>1</v>
      </c>
      <c r="CA319" s="5">
        <f t="shared" si="391"/>
        <v>1</v>
      </c>
      <c r="CB319" s="5">
        <f t="shared" si="392"/>
        <v>1</v>
      </c>
      <c r="CC319" s="5">
        <f t="shared" si="393"/>
        <v>1</v>
      </c>
      <c r="CD319" s="5" t="str">
        <f t="shared" si="394"/>
        <v>?</v>
      </c>
      <c r="CE319" s="4" t="str">
        <f t="shared" si="395"/>
        <v>Kitöltés rendben!</v>
      </c>
      <c r="CF319" s="5">
        <f t="shared" si="396"/>
        <v>1</v>
      </c>
      <c r="CG319" s="5">
        <f t="shared" si="397"/>
        <v>0</v>
      </c>
      <c r="CH319" s="5">
        <f t="shared" si="398"/>
        <v>1</v>
      </c>
    </row>
    <row r="320" spans="1:86" s="2" customFormat="1" ht="60" hidden="1" x14ac:dyDescent="0.25">
      <c r="A320" s="1" t="str">
        <f t="shared" si="358"/>
        <v>Kitöltés rendben!</v>
      </c>
      <c r="B320" s="184">
        <v>2</v>
      </c>
      <c r="C320" s="183" t="s">
        <v>37</v>
      </c>
      <c r="D320" s="185" t="s">
        <v>442</v>
      </c>
      <c r="E320" s="185" t="s">
        <v>413</v>
      </c>
      <c r="F320" s="186" t="str">
        <f>VLOOKUP($G320,Összesítő!$B:$F,2,FALSE)</f>
        <v>21-17020-1-002-01-06</v>
      </c>
      <c r="G320" s="183" t="s">
        <v>302</v>
      </c>
      <c r="H320" s="186" t="str">
        <f>AY320&amp;"_"&amp;AW320&amp;"_FIV_"&amp;LEFT(Előlap!$B$6,4)</f>
        <v>4213_317_FIV_2026</v>
      </c>
      <c r="I320" s="186" t="str">
        <f>VLOOKUP($G320,Összesítő!$B:$F,5,FALSE)</f>
        <v>Bajánsenye, Kercaszomor</v>
      </c>
      <c r="J320" s="186" t="str">
        <f>VLOOKUP($G320,Összesítő!$B:$F,4,FALSE)</f>
        <v>Bajánsenye Község Önkormányzata, Kercaszomor Község Önkormányzata</v>
      </c>
      <c r="K320" s="7">
        <f t="shared" si="359"/>
        <v>55000</v>
      </c>
      <c r="L320" s="184">
        <v>2027</v>
      </c>
      <c r="M320" s="184">
        <v>2036</v>
      </c>
      <c r="N320" s="13">
        <v>5000</v>
      </c>
      <c r="O320" s="8">
        <v>50000</v>
      </c>
      <c r="P320" s="8">
        <v>0</v>
      </c>
      <c r="R320" s="8">
        <v>5000</v>
      </c>
      <c r="S320" s="8">
        <v>0</v>
      </c>
      <c r="T320" s="8">
        <v>0</v>
      </c>
      <c r="U320" s="8">
        <v>0</v>
      </c>
      <c r="V320" s="8">
        <v>0</v>
      </c>
      <c r="W320" s="8">
        <v>0</v>
      </c>
      <c r="X320" s="8">
        <v>0</v>
      </c>
      <c r="Y320" s="8">
        <v>0</v>
      </c>
      <c r="Z320" s="8">
        <v>0</v>
      </c>
      <c r="AA320" s="8">
        <v>0</v>
      </c>
      <c r="AB320" s="8">
        <v>0</v>
      </c>
      <c r="AC320" s="7">
        <f t="shared" si="360"/>
        <v>5000</v>
      </c>
      <c r="AD320" s="3" t="str">
        <f t="shared" si="361"/>
        <v>A forrás egyenlő a költséggel (I.ütem).</v>
      </c>
      <c r="AF320" s="8">
        <v>3900</v>
      </c>
      <c r="AG320" s="8">
        <v>0</v>
      </c>
      <c r="AH320" s="8">
        <v>0</v>
      </c>
      <c r="AI320" s="8">
        <v>0</v>
      </c>
      <c r="AJ320" s="8">
        <v>0</v>
      </c>
      <c r="AK320" s="8">
        <v>0</v>
      </c>
      <c r="AL320" s="8">
        <v>0</v>
      </c>
      <c r="AM320" s="8">
        <v>0</v>
      </c>
      <c r="AN320" s="8">
        <v>0</v>
      </c>
      <c r="AO320" s="8">
        <v>0</v>
      </c>
      <c r="AP320" s="8">
        <v>0</v>
      </c>
      <c r="AQ320" s="7">
        <f t="shared" si="362"/>
        <v>3900</v>
      </c>
      <c r="AR320" s="183" t="s">
        <v>415</v>
      </c>
      <c r="AS320" s="3" t="str">
        <f t="shared" si="363"/>
        <v>Forráshiányos a feladat!</v>
      </c>
      <c r="AU320" s="185"/>
      <c r="AV320" s="185" t="s">
        <v>133</v>
      </c>
      <c r="AW320" s="186">
        <f>COUNTA($G$3:G320)</f>
        <v>317</v>
      </c>
      <c r="AY320" s="9">
        <f>VLOOKUP($G320,Összesítő!$B:$F,3,FALSE)</f>
        <v>4213</v>
      </c>
      <c r="AZ320" s="9">
        <f t="shared" si="364"/>
        <v>0</v>
      </c>
      <c r="BA320" s="5">
        <f t="shared" si="365"/>
        <v>1</v>
      </c>
      <c r="BB320" s="5" t="str">
        <f t="shared" si="366"/>
        <v>RH</v>
      </c>
      <c r="BC320" s="5">
        <f t="shared" si="367"/>
        <v>1</v>
      </c>
      <c r="BD320" s="5">
        <f t="shared" si="368"/>
        <v>0</v>
      </c>
      <c r="BE320" s="5">
        <f t="shared" si="369"/>
        <v>0</v>
      </c>
      <c r="BF320" s="9" t="str">
        <f t="shared" si="370"/>
        <v>A forrás egyenlő a költséggel (I.ütem).</v>
      </c>
      <c r="BG320" s="5">
        <f t="shared" si="371"/>
        <v>1</v>
      </c>
      <c r="BH320" s="5">
        <f t="shared" si="372"/>
        <v>1</v>
      </c>
      <c r="BI320" s="5">
        <f t="shared" si="373"/>
        <v>1</v>
      </c>
      <c r="BJ320" s="5">
        <f t="shared" si="374"/>
        <v>1</v>
      </c>
      <c r="BK320" s="5">
        <f t="shared" si="375"/>
        <v>1</v>
      </c>
      <c r="BL320" s="4" t="str">
        <f t="shared" si="376"/>
        <v>Forráshiányos a feladat!</v>
      </c>
      <c r="BM320" s="5">
        <f t="shared" si="377"/>
        <v>0</v>
      </c>
      <c r="BN320" s="5">
        <f t="shared" si="378"/>
        <v>1</v>
      </c>
      <c r="BO320" s="5">
        <f t="shared" si="379"/>
        <v>0</v>
      </c>
      <c r="BP320" s="5">
        <f t="shared" si="380"/>
        <v>0</v>
      </c>
      <c r="BQ320" s="5">
        <f t="shared" si="381"/>
        <v>0</v>
      </c>
      <c r="BR320" s="9">
        <f t="shared" si="382"/>
        <v>0</v>
      </c>
      <c r="BS320" s="5">
        <f t="shared" si="383"/>
        <v>0</v>
      </c>
      <c r="BT320" s="5">
        <f t="shared" si="384"/>
        <v>0</v>
      </c>
      <c r="BU320" s="5">
        <f t="shared" si="385"/>
        <v>1</v>
      </c>
      <c r="BV320" s="5">
        <f t="shared" si="386"/>
        <v>1</v>
      </c>
      <c r="BW320" s="5">
        <f t="shared" si="387"/>
        <v>1</v>
      </c>
      <c r="BX320" s="5">
        <f t="shared" si="388"/>
        <v>1</v>
      </c>
      <c r="BY320" s="5">
        <f t="shared" si="389"/>
        <v>1</v>
      </c>
      <c r="BZ320" s="5">
        <f t="shared" si="390"/>
        <v>1</v>
      </c>
      <c r="CA320" s="5">
        <f t="shared" si="391"/>
        <v>1</v>
      </c>
      <c r="CB320" s="5">
        <f t="shared" si="392"/>
        <v>1</v>
      </c>
      <c r="CC320" s="5">
        <f t="shared" si="393"/>
        <v>1</v>
      </c>
      <c r="CD320" s="5" t="str">
        <f t="shared" si="394"/>
        <v>?</v>
      </c>
      <c r="CE320" s="4" t="str">
        <f t="shared" si="395"/>
        <v>Kitöltés rendben!</v>
      </c>
      <c r="CF320" s="5">
        <f t="shared" si="396"/>
        <v>1</v>
      </c>
      <c r="CG320" s="5">
        <f t="shared" si="397"/>
        <v>1</v>
      </c>
      <c r="CH320" s="5">
        <f t="shared" si="398"/>
        <v>1</v>
      </c>
    </row>
    <row r="321" spans="1:86" s="2" customFormat="1" ht="60" hidden="1" x14ac:dyDescent="0.25">
      <c r="A321" s="1" t="str">
        <f t="shared" si="358"/>
        <v>Kitöltés rendben!</v>
      </c>
      <c r="B321" s="184">
        <v>2</v>
      </c>
      <c r="C321" s="183" t="s">
        <v>50</v>
      </c>
      <c r="D321" s="185" t="s">
        <v>448</v>
      </c>
      <c r="E321" s="185" t="s">
        <v>413</v>
      </c>
      <c r="F321" s="186" t="str">
        <f>VLOOKUP($G321,Összesítő!$B:$F,2,FALSE)</f>
        <v>21-17020-1-002-01-06</v>
      </c>
      <c r="G321" s="183" t="s">
        <v>302</v>
      </c>
      <c r="H321" s="186" t="str">
        <f>AY321&amp;"_"&amp;AW321&amp;"_FIV_"&amp;LEFT(Előlap!$B$6,4)</f>
        <v>4213_318_FIV_2026</v>
      </c>
      <c r="I321" s="186" t="str">
        <f>VLOOKUP($G321,Összesítő!$B:$F,5,FALSE)</f>
        <v>Bajánsenye, Kercaszomor</v>
      </c>
      <c r="J321" s="186" t="str">
        <f>VLOOKUP($G321,Összesítő!$B:$F,4,FALSE)</f>
        <v>Bajánsenye Község Önkormányzata, Kercaszomor Község Önkormányzata</v>
      </c>
      <c r="K321" s="7">
        <f t="shared" si="359"/>
        <v>25000</v>
      </c>
      <c r="L321" s="184">
        <v>2028</v>
      </c>
      <c r="M321" s="184">
        <v>2036</v>
      </c>
      <c r="N321" s="13">
        <v>0</v>
      </c>
      <c r="O321" s="8">
        <v>25000</v>
      </c>
      <c r="P321" s="8">
        <v>0</v>
      </c>
      <c r="R321" s="8">
        <v>0</v>
      </c>
      <c r="S321" s="8">
        <v>0</v>
      </c>
      <c r="T321" s="8">
        <v>0</v>
      </c>
      <c r="U321" s="8">
        <v>0</v>
      </c>
      <c r="V321" s="8">
        <v>0</v>
      </c>
      <c r="W321" s="8">
        <v>0</v>
      </c>
      <c r="X321" s="8">
        <v>0</v>
      </c>
      <c r="Y321" s="8">
        <v>0</v>
      </c>
      <c r="Z321" s="8">
        <v>0</v>
      </c>
      <c r="AA321" s="8">
        <v>0</v>
      </c>
      <c r="AB321" s="8">
        <v>0</v>
      </c>
      <c r="AC321" s="7">
        <f t="shared" si="360"/>
        <v>0</v>
      </c>
      <c r="AD321" s="3" t="str">
        <f t="shared" si="361"/>
        <v>Nem rövidtávú a feladat.</v>
      </c>
      <c r="AF321" s="8">
        <v>1800</v>
      </c>
      <c r="AG321" s="8">
        <v>0</v>
      </c>
      <c r="AH321" s="8">
        <v>0</v>
      </c>
      <c r="AI321" s="8">
        <v>0</v>
      </c>
      <c r="AJ321" s="8">
        <v>0</v>
      </c>
      <c r="AK321" s="8">
        <v>0</v>
      </c>
      <c r="AL321" s="8">
        <v>0</v>
      </c>
      <c r="AM321" s="8">
        <v>0</v>
      </c>
      <c r="AN321" s="8">
        <v>0</v>
      </c>
      <c r="AO321" s="8">
        <v>0</v>
      </c>
      <c r="AP321" s="8">
        <v>0</v>
      </c>
      <c r="AQ321" s="7">
        <f t="shared" si="362"/>
        <v>1800</v>
      </c>
      <c r="AR321" s="183" t="s">
        <v>415</v>
      </c>
      <c r="AS321" s="3" t="str">
        <f t="shared" si="363"/>
        <v>Forráshiányos a feladat!</v>
      </c>
      <c r="AU321" s="185"/>
      <c r="AV321" s="185" t="s">
        <v>133</v>
      </c>
      <c r="AW321" s="186">
        <f>COUNTA($G$3:G321)</f>
        <v>318</v>
      </c>
      <c r="AY321" s="9">
        <f>VLOOKUP($G321,Összesítő!$B:$F,3,FALSE)</f>
        <v>4213</v>
      </c>
      <c r="AZ321" s="9">
        <f t="shared" si="364"/>
        <v>0</v>
      </c>
      <c r="BA321" s="5">
        <f t="shared" si="365"/>
        <v>1</v>
      </c>
      <c r="BB321" s="5" t="str">
        <f t="shared" si="366"/>
        <v>H</v>
      </c>
      <c r="BC321" s="5">
        <f t="shared" si="367"/>
        <v>0</v>
      </c>
      <c r="BD321" s="5">
        <f t="shared" si="368"/>
        <v>0</v>
      </c>
      <c r="BE321" s="5">
        <f t="shared" si="369"/>
        <v>0</v>
      </c>
      <c r="BF321" s="9" t="str">
        <f t="shared" si="370"/>
        <v>Nem rövidtávú a feladat.</v>
      </c>
      <c r="BG321" s="5">
        <f t="shared" si="371"/>
        <v>1</v>
      </c>
      <c r="BH321" s="5">
        <f t="shared" si="372"/>
        <v>1</v>
      </c>
      <c r="BI321" s="5">
        <f t="shared" si="373"/>
        <v>1</v>
      </c>
      <c r="BJ321" s="5">
        <f t="shared" si="374"/>
        <v>1</v>
      </c>
      <c r="BK321" s="5">
        <f t="shared" si="375"/>
        <v>1</v>
      </c>
      <c r="BL321" s="4" t="str">
        <f t="shared" si="376"/>
        <v>Forráshiányos a feladat!</v>
      </c>
      <c r="BM321" s="5">
        <f t="shared" si="377"/>
        <v>0</v>
      </c>
      <c r="BN321" s="5">
        <f t="shared" si="378"/>
        <v>1</v>
      </c>
      <c r="BO321" s="5">
        <f t="shared" si="379"/>
        <v>0</v>
      </c>
      <c r="BP321" s="5">
        <f t="shared" si="380"/>
        <v>0</v>
      </c>
      <c r="BQ321" s="5">
        <f t="shared" si="381"/>
        <v>0</v>
      </c>
      <c r="BR321" s="9">
        <f t="shared" si="382"/>
        <v>0</v>
      </c>
      <c r="BS321" s="5">
        <f t="shared" si="383"/>
        <v>0</v>
      </c>
      <c r="BT321" s="5">
        <f t="shared" si="384"/>
        <v>0</v>
      </c>
      <c r="BU321" s="5">
        <f t="shared" si="385"/>
        <v>1</v>
      </c>
      <c r="BV321" s="5">
        <f t="shared" si="386"/>
        <v>1</v>
      </c>
      <c r="BW321" s="5">
        <f t="shared" si="387"/>
        <v>1</v>
      </c>
      <c r="BX321" s="5">
        <f t="shared" si="388"/>
        <v>1</v>
      </c>
      <c r="BY321" s="5">
        <f t="shared" si="389"/>
        <v>1</v>
      </c>
      <c r="BZ321" s="5">
        <f t="shared" si="390"/>
        <v>1</v>
      </c>
      <c r="CA321" s="5">
        <f t="shared" si="391"/>
        <v>1</v>
      </c>
      <c r="CB321" s="5">
        <f t="shared" si="392"/>
        <v>1</v>
      </c>
      <c r="CC321" s="5">
        <f t="shared" si="393"/>
        <v>1</v>
      </c>
      <c r="CD321" s="5" t="str">
        <f t="shared" si="394"/>
        <v>?</v>
      </c>
      <c r="CE321" s="4" t="str">
        <f t="shared" si="395"/>
        <v>Kitöltés rendben!</v>
      </c>
      <c r="CF321" s="5">
        <f t="shared" si="396"/>
        <v>1</v>
      </c>
      <c r="CG321" s="5">
        <f t="shared" si="397"/>
        <v>0</v>
      </c>
      <c r="CH321" s="5">
        <f t="shared" si="398"/>
        <v>1</v>
      </c>
    </row>
    <row r="322" spans="1:86" s="2" customFormat="1" ht="60" hidden="1" x14ac:dyDescent="0.25">
      <c r="A322" s="1" t="str">
        <f t="shared" si="358"/>
        <v>Kitöltés rendben!</v>
      </c>
      <c r="B322" s="184">
        <v>2</v>
      </c>
      <c r="C322" s="183" t="s">
        <v>69</v>
      </c>
      <c r="D322" s="185" t="s">
        <v>449</v>
      </c>
      <c r="E322" s="185" t="s">
        <v>413</v>
      </c>
      <c r="F322" s="186" t="str">
        <f>VLOOKUP($G322,Összesítő!$B:$F,2,FALSE)</f>
        <v>21-17020-1-002-01-06</v>
      </c>
      <c r="G322" s="183" t="s">
        <v>302</v>
      </c>
      <c r="H322" s="186" t="str">
        <f>AY322&amp;"_"&amp;AW322&amp;"_FIV_"&amp;LEFT(Előlap!$B$6,4)</f>
        <v>4213_319_FIV_2026</v>
      </c>
      <c r="I322" s="186" t="str">
        <f>VLOOKUP($G322,Összesítő!$B:$F,5,FALSE)</f>
        <v>Bajánsenye, Kercaszomor</v>
      </c>
      <c r="J322" s="186" t="str">
        <f>VLOOKUP($G322,Összesítő!$B:$F,4,FALSE)</f>
        <v>Bajánsenye Község Önkormányzata, Kercaszomor Község Önkormányzata</v>
      </c>
      <c r="K322" s="7">
        <f t="shared" si="359"/>
        <v>28000</v>
      </c>
      <c r="L322" s="184">
        <v>2027</v>
      </c>
      <c r="M322" s="184">
        <v>2036</v>
      </c>
      <c r="N322" s="13">
        <v>3000</v>
      </c>
      <c r="O322" s="8">
        <v>25000</v>
      </c>
      <c r="P322" s="8">
        <v>0</v>
      </c>
      <c r="R322" s="8">
        <v>3000</v>
      </c>
      <c r="S322" s="8">
        <v>0</v>
      </c>
      <c r="T322" s="8">
        <v>0</v>
      </c>
      <c r="U322" s="8">
        <v>0</v>
      </c>
      <c r="V322" s="8">
        <v>0</v>
      </c>
      <c r="W322" s="8">
        <v>0</v>
      </c>
      <c r="X322" s="8">
        <v>0</v>
      </c>
      <c r="Y322" s="8">
        <v>0</v>
      </c>
      <c r="Z322" s="8">
        <v>0</v>
      </c>
      <c r="AA322" s="8">
        <v>0</v>
      </c>
      <c r="AB322" s="8">
        <v>0</v>
      </c>
      <c r="AC322" s="7">
        <f t="shared" si="360"/>
        <v>3000</v>
      </c>
      <c r="AD322" s="3" t="str">
        <f t="shared" si="361"/>
        <v>A forrás egyenlő a költséggel (I.ütem).</v>
      </c>
      <c r="AF322" s="8">
        <v>1800</v>
      </c>
      <c r="AG322" s="8">
        <v>0</v>
      </c>
      <c r="AH322" s="8">
        <v>0</v>
      </c>
      <c r="AI322" s="8">
        <v>0</v>
      </c>
      <c r="AJ322" s="8">
        <v>0</v>
      </c>
      <c r="AK322" s="8">
        <v>0</v>
      </c>
      <c r="AL322" s="8">
        <v>0</v>
      </c>
      <c r="AM322" s="8">
        <v>0</v>
      </c>
      <c r="AN322" s="8">
        <v>0</v>
      </c>
      <c r="AO322" s="8">
        <v>0</v>
      </c>
      <c r="AP322" s="8">
        <v>0</v>
      </c>
      <c r="AQ322" s="7">
        <f t="shared" si="362"/>
        <v>1800</v>
      </c>
      <c r="AR322" s="183" t="s">
        <v>415</v>
      </c>
      <c r="AS322" s="3" t="str">
        <f t="shared" si="363"/>
        <v>Forráshiányos a feladat!</v>
      </c>
      <c r="AU322" s="185"/>
      <c r="AV322" s="185" t="s">
        <v>133</v>
      </c>
      <c r="AW322" s="186">
        <f>COUNTA($G$3:G322)</f>
        <v>319</v>
      </c>
      <c r="AY322" s="9">
        <f>VLOOKUP($G322,Összesítő!$B:$F,3,FALSE)</f>
        <v>4213</v>
      </c>
      <c r="AZ322" s="9">
        <f t="shared" si="364"/>
        <v>0</v>
      </c>
      <c r="BA322" s="5">
        <f t="shared" si="365"/>
        <v>1</v>
      </c>
      <c r="BB322" s="5" t="str">
        <f t="shared" si="366"/>
        <v>RH</v>
      </c>
      <c r="BC322" s="5">
        <f t="shared" si="367"/>
        <v>1</v>
      </c>
      <c r="BD322" s="5">
        <f t="shared" si="368"/>
        <v>0</v>
      </c>
      <c r="BE322" s="5">
        <f t="shared" si="369"/>
        <v>0</v>
      </c>
      <c r="BF322" s="9" t="str">
        <f t="shared" si="370"/>
        <v>A forrás egyenlő a költséggel (I.ütem).</v>
      </c>
      <c r="BG322" s="5">
        <f t="shared" si="371"/>
        <v>1</v>
      </c>
      <c r="BH322" s="5">
        <f t="shared" si="372"/>
        <v>1</v>
      </c>
      <c r="BI322" s="5">
        <f t="shared" si="373"/>
        <v>1</v>
      </c>
      <c r="BJ322" s="5">
        <f t="shared" si="374"/>
        <v>1</v>
      </c>
      <c r="BK322" s="5">
        <f t="shared" si="375"/>
        <v>1</v>
      </c>
      <c r="BL322" s="4" t="str">
        <f t="shared" si="376"/>
        <v>Forráshiányos a feladat!</v>
      </c>
      <c r="BM322" s="5">
        <f t="shared" si="377"/>
        <v>0</v>
      </c>
      <c r="BN322" s="5">
        <f t="shared" si="378"/>
        <v>1</v>
      </c>
      <c r="BO322" s="5">
        <f t="shared" si="379"/>
        <v>0</v>
      </c>
      <c r="BP322" s="5">
        <f t="shared" si="380"/>
        <v>0</v>
      </c>
      <c r="BQ322" s="5">
        <f t="shared" si="381"/>
        <v>0</v>
      </c>
      <c r="BR322" s="9">
        <f t="shared" si="382"/>
        <v>0</v>
      </c>
      <c r="BS322" s="5">
        <f t="shared" si="383"/>
        <v>0</v>
      </c>
      <c r="BT322" s="5">
        <f t="shared" si="384"/>
        <v>0</v>
      </c>
      <c r="BU322" s="5">
        <f t="shared" si="385"/>
        <v>1</v>
      </c>
      <c r="BV322" s="5">
        <f t="shared" si="386"/>
        <v>1</v>
      </c>
      <c r="BW322" s="5">
        <f t="shared" si="387"/>
        <v>1</v>
      </c>
      <c r="BX322" s="5">
        <f t="shared" si="388"/>
        <v>1</v>
      </c>
      <c r="BY322" s="5">
        <f t="shared" si="389"/>
        <v>1</v>
      </c>
      <c r="BZ322" s="5">
        <f t="shared" si="390"/>
        <v>1</v>
      </c>
      <c r="CA322" s="5">
        <f t="shared" si="391"/>
        <v>1</v>
      </c>
      <c r="CB322" s="5">
        <f t="shared" si="392"/>
        <v>1</v>
      </c>
      <c r="CC322" s="5">
        <f t="shared" si="393"/>
        <v>1</v>
      </c>
      <c r="CD322" s="5" t="str">
        <f t="shared" si="394"/>
        <v>?</v>
      </c>
      <c r="CE322" s="4" t="str">
        <f t="shared" si="395"/>
        <v>Kitöltés rendben!</v>
      </c>
      <c r="CF322" s="5">
        <f t="shared" si="396"/>
        <v>1</v>
      </c>
      <c r="CG322" s="5">
        <f t="shared" si="397"/>
        <v>1</v>
      </c>
      <c r="CH322" s="5">
        <f t="shared" si="398"/>
        <v>1</v>
      </c>
    </row>
    <row r="323" spans="1:86" s="2" customFormat="1" ht="60" hidden="1" x14ac:dyDescent="0.25">
      <c r="A323" s="1" t="str">
        <f t="shared" si="358"/>
        <v>Kitöltés rendben!</v>
      </c>
      <c r="B323" s="184">
        <v>2</v>
      </c>
      <c r="C323" s="183" t="s">
        <v>101</v>
      </c>
      <c r="D323" s="185" t="s">
        <v>450</v>
      </c>
      <c r="E323" s="185" t="s">
        <v>413</v>
      </c>
      <c r="F323" s="186" t="str">
        <f>VLOOKUP($G323,Összesítő!$B:$F,2,FALSE)</f>
        <v>21-17020-1-002-01-06</v>
      </c>
      <c r="G323" s="183" t="s">
        <v>302</v>
      </c>
      <c r="H323" s="186" t="str">
        <f>AY323&amp;"_"&amp;AW323&amp;"_FIV_"&amp;LEFT(Előlap!$B$6,4)</f>
        <v>4213_320_FIV_2026</v>
      </c>
      <c r="I323" s="186" t="str">
        <f>VLOOKUP($G323,Összesítő!$B:$F,5,FALSE)</f>
        <v>Bajánsenye, Kercaszomor</v>
      </c>
      <c r="J323" s="186" t="str">
        <f>VLOOKUP($G323,Összesítő!$B:$F,4,FALSE)</f>
        <v>Bajánsenye Község Önkormányzata, Kercaszomor Község Önkormányzata</v>
      </c>
      <c r="K323" s="7">
        <f t="shared" si="359"/>
        <v>10000</v>
      </c>
      <c r="L323" s="184">
        <v>2028</v>
      </c>
      <c r="M323" s="184">
        <v>2030</v>
      </c>
      <c r="N323" s="13">
        <v>0</v>
      </c>
      <c r="O323" s="8">
        <v>10000</v>
      </c>
      <c r="P323" s="8">
        <v>0</v>
      </c>
      <c r="R323" s="8">
        <v>0</v>
      </c>
      <c r="S323" s="8">
        <v>0</v>
      </c>
      <c r="T323" s="8">
        <v>0</v>
      </c>
      <c r="U323" s="8">
        <v>0</v>
      </c>
      <c r="V323" s="8">
        <v>0</v>
      </c>
      <c r="W323" s="8">
        <v>0</v>
      </c>
      <c r="X323" s="8">
        <v>0</v>
      </c>
      <c r="Y323" s="8">
        <v>0</v>
      </c>
      <c r="Z323" s="8">
        <v>0</v>
      </c>
      <c r="AA323" s="8">
        <v>0</v>
      </c>
      <c r="AB323" s="8">
        <v>0</v>
      </c>
      <c r="AC323" s="7">
        <f t="shared" si="360"/>
        <v>0</v>
      </c>
      <c r="AD323" s="3" t="str">
        <f t="shared" si="361"/>
        <v>Nem rövidtávú a feladat.</v>
      </c>
      <c r="AF323" s="8">
        <v>800</v>
      </c>
      <c r="AG323" s="8">
        <v>0</v>
      </c>
      <c r="AH323" s="8">
        <v>0</v>
      </c>
      <c r="AI323" s="8">
        <v>0</v>
      </c>
      <c r="AJ323" s="8">
        <v>0</v>
      </c>
      <c r="AK323" s="8">
        <v>0</v>
      </c>
      <c r="AL323" s="8">
        <v>0</v>
      </c>
      <c r="AM323" s="8">
        <v>0</v>
      </c>
      <c r="AN323" s="8">
        <v>0</v>
      </c>
      <c r="AO323" s="8">
        <v>0</v>
      </c>
      <c r="AP323" s="8">
        <v>0</v>
      </c>
      <c r="AQ323" s="7">
        <f t="shared" si="362"/>
        <v>800</v>
      </c>
      <c r="AR323" s="183" t="s">
        <v>415</v>
      </c>
      <c r="AS323" s="3" t="str">
        <f t="shared" si="363"/>
        <v>Forráshiányos a feladat!</v>
      </c>
      <c r="AU323" s="185"/>
      <c r="AV323" s="185" t="s">
        <v>133</v>
      </c>
      <c r="AW323" s="186">
        <f>COUNTA($G$3:G323)</f>
        <v>320</v>
      </c>
      <c r="AY323" s="9">
        <f>VLOOKUP($G323,Összesítő!$B:$F,3,FALSE)</f>
        <v>4213</v>
      </c>
      <c r="AZ323" s="9">
        <f t="shared" si="364"/>
        <v>0</v>
      </c>
      <c r="BA323" s="5">
        <f t="shared" si="365"/>
        <v>1</v>
      </c>
      <c r="BB323" s="5" t="str">
        <f t="shared" si="366"/>
        <v>H</v>
      </c>
      <c r="BC323" s="5">
        <f t="shared" si="367"/>
        <v>0</v>
      </c>
      <c r="BD323" s="5">
        <f t="shared" si="368"/>
        <v>0</v>
      </c>
      <c r="BE323" s="5">
        <f t="shared" si="369"/>
        <v>0</v>
      </c>
      <c r="BF323" s="9" t="str">
        <f t="shared" si="370"/>
        <v>Nem rövidtávú a feladat.</v>
      </c>
      <c r="BG323" s="5">
        <f t="shared" si="371"/>
        <v>1</v>
      </c>
      <c r="BH323" s="5">
        <f t="shared" si="372"/>
        <v>1</v>
      </c>
      <c r="BI323" s="5">
        <f t="shared" si="373"/>
        <v>1</v>
      </c>
      <c r="BJ323" s="5">
        <f t="shared" si="374"/>
        <v>1</v>
      </c>
      <c r="BK323" s="5">
        <f t="shared" si="375"/>
        <v>1</v>
      </c>
      <c r="BL323" s="4" t="str">
        <f t="shared" si="376"/>
        <v>Forráshiányos a feladat!</v>
      </c>
      <c r="BM323" s="5">
        <f t="shared" si="377"/>
        <v>0</v>
      </c>
      <c r="BN323" s="5">
        <f t="shared" si="378"/>
        <v>1</v>
      </c>
      <c r="BO323" s="5">
        <f t="shared" si="379"/>
        <v>0</v>
      </c>
      <c r="BP323" s="5">
        <f t="shared" si="380"/>
        <v>0</v>
      </c>
      <c r="BQ323" s="5">
        <f t="shared" si="381"/>
        <v>0</v>
      </c>
      <c r="BR323" s="9">
        <f t="shared" si="382"/>
        <v>0</v>
      </c>
      <c r="BS323" s="5">
        <f t="shared" si="383"/>
        <v>0</v>
      </c>
      <c r="BT323" s="5">
        <f t="shared" si="384"/>
        <v>0</v>
      </c>
      <c r="BU323" s="5">
        <f t="shared" si="385"/>
        <v>1</v>
      </c>
      <c r="BV323" s="5">
        <f t="shared" si="386"/>
        <v>1</v>
      </c>
      <c r="BW323" s="5">
        <f t="shared" si="387"/>
        <v>1</v>
      </c>
      <c r="BX323" s="5">
        <f t="shared" si="388"/>
        <v>1</v>
      </c>
      <c r="BY323" s="5">
        <f t="shared" si="389"/>
        <v>1</v>
      </c>
      <c r="BZ323" s="5">
        <f t="shared" si="390"/>
        <v>1</v>
      </c>
      <c r="CA323" s="5">
        <f t="shared" si="391"/>
        <v>1</v>
      </c>
      <c r="CB323" s="5">
        <f t="shared" si="392"/>
        <v>1</v>
      </c>
      <c r="CC323" s="5">
        <f t="shared" si="393"/>
        <v>1</v>
      </c>
      <c r="CD323" s="5" t="str">
        <f t="shared" si="394"/>
        <v>?</v>
      </c>
      <c r="CE323" s="4" t="str">
        <f t="shared" si="395"/>
        <v>Kitöltés rendben!</v>
      </c>
      <c r="CF323" s="5">
        <f t="shared" si="396"/>
        <v>1</v>
      </c>
      <c r="CG323" s="5">
        <f t="shared" si="397"/>
        <v>0</v>
      </c>
      <c r="CH323" s="5">
        <f t="shared" si="398"/>
        <v>1</v>
      </c>
    </row>
    <row r="324" spans="1:86" s="2" customFormat="1" ht="60" hidden="1" x14ac:dyDescent="0.25">
      <c r="A324" s="1" t="str">
        <f t="shared" si="358"/>
        <v>Kitöltés rendben!</v>
      </c>
      <c r="B324" s="184">
        <v>1</v>
      </c>
      <c r="C324" s="183" t="s">
        <v>438</v>
      </c>
      <c r="D324" s="185" t="s">
        <v>435</v>
      </c>
      <c r="E324" s="185" t="s">
        <v>413</v>
      </c>
      <c r="F324" s="186" t="str">
        <f>VLOOKUP($G324,Összesítő!$B:$F,2,FALSE)</f>
        <v>21-17020-1-002-01-06</v>
      </c>
      <c r="G324" s="183" t="s">
        <v>302</v>
      </c>
      <c r="H324" s="186" t="str">
        <f>AY324&amp;"_"&amp;AW324&amp;"_FIV_"&amp;LEFT(Előlap!$B$6,4)</f>
        <v>4213_321_FIV_2026</v>
      </c>
      <c r="I324" s="186" t="str">
        <f>VLOOKUP($G324,Összesítő!$B:$F,5,FALSE)</f>
        <v>Bajánsenye, Kercaszomor</v>
      </c>
      <c r="J324" s="186" t="str">
        <f>VLOOKUP($G324,Összesítő!$B:$F,4,FALSE)</f>
        <v>Bajánsenye Község Önkormányzata, Kercaszomor Község Önkormányzata</v>
      </c>
      <c r="K324" s="7">
        <f t="shared" si="359"/>
        <v>434</v>
      </c>
      <c r="L324" s="184">
        <v>2027</v>
      </c>
      <c r="M324" s="184">
        <v>2027</v>
      </c>
      <c r="N324" s="13">
        <v>434</v>
      </c>
      <c r="O324" s="8">
        <v>0</v>
      </c>
      <c r="P324" s="8">
        <v>0</v>
      </c>
      <c r="R324" s="8">
        <v>434</v>
      </c>
      <c r="S324" s="8">
        <v>0</v>
      </c>
      <c r="T324" s="8">
        <v>0</v>
      </c>
      <c r="U324" s="8">
        <v>0</v>
      </c>
      <c r="V324" s="8">
        <v>0</v>
      </c>
      <c r="W324" s="8">
        <v>0</v>
      </c>
      <c r="X324" s="8">
        <v>0</v>
      </c>
      <c r="Y324" s="8">
        <v>0</v>
      </c>
      <c r="Z324" s="8">
        <v>0</v>
      </c>
      <c r="AA324" s="8">
        <v>0</v>
      </c>
      <c r="AB324" s="8">
        <v>0</v>
      </c>
      <c r="AC324" s="7">
        <f t="shared" si="360"/>
        <v>434</v>
      </c>
      <c r="AD324" s="3" t="str">
        <f t="shared" si="361"/>
        <v>A forrás egyenlő a költséggel (I.ütem).</v>
      </c>
      <c r="AF324" s="8">
        <v>0</v>
      </c>
      <c r="AG324" s="8">
        <v>0</v>
      </c>
      <c r="AH324" s="8">
        <v>0</v>
      </c>
      <c r="AI324" s="8">
        <v>0</v>
      </c>
      <c r="AJ324" s="8">
        <v>0</v>
      </c>
      <c r="AK324" s="8">
        <v>0</v>
      </c>
      <c r="AL324" s="8">
        <v>0</v>
      </c>
      <c r="AM324" s="8">
        <v>0</v>
      </c>
      <c r="AN324" s="8">
        <v>0</v>
      </c>
      <c r="AO324" s="8">
        <v>0</v>
      </c>
      <c r="AP324" s="8">
        <v>0</v>
      </c>
      <c r="AQ324" s="7">
        <f t="shared" si="362"/>
        <v>0</v>
      </c>
      <c r="AR324" s="183" t="s">
        <v>415</v>
      </c>
      <c r="AS324" s="3" t="str">
        <f t="shared" si="363"/>
        <v>Nem hosszútávú a feladat.</v>
      </c>
      <c r="AU324" s="185"/>
      <c r="AV324" s="185" t="s">
        <v>133</v>
      </c>
      <c r="AW324" s="186">
        <f>COUNTA($G$3:G324)</f>
        <v>321</v>
      </c>
      <c r="AY324" s="9">
        <f>VLOOKUP($G324,Összesítő!$B:$F,3,FALSE)</f>
        <v>4213</v>
      </c>
      <c r="AZ324" s="9">
        <f t="shared" si="364"/>
        <v>0</v>
      </c>
      <c r="BA324" s="5">
        <f t="shared" si="365"/>
        <v>1</v>
      </c>
      <c r="BB324" s="5" t="str">
        <f t="shared" si="366"/>
        <v>R</v>
      </c>
      <c r="BC324" s="5">
        <f t="shared" si="367"/>
        <v>1</v>
      </c>
      <c r="BD324" s="5">
        <f t="shared" si="368"/>
        <v>0</v>
      </c>
      <c r="BE324" s="5">
        <f t="shared" si="369"/>
        <v>0</v>
      </c>
      <c r="BF324" s="9" t="str">
        <f t="shared" si="370"/>
        <v>A forrás egyenlő a költséggel (I.ütem).</v>
      </c>
      <c r="BG324" s="5">
        <f t="shared" si="371"/>
        <v>1</v>
      </c>
      <c r="BH324" s="5">
        <f t="shared" si="372"/>
        <v>1</v>
      </c>
      <c r="BI324" s="5">
        <f t="shared" si="373"/>
        <v>0</v>
      </c>
      <c r="BJ324" s="5">
        <f t="shared" si="374"/>
        <v>1</v>
      </c>
      <c r="BK324" s="5">
        <f t="shared" si="375"/>
        <v>1</v>
      </c>
      <c r="BL324" s="4" t="str">
        <f t="shared" si="376"/>
        <v>Nem hosszútávú a feladat.</v>
      </c>
      <c r="BM324" s="5">
        <f t="shared" si="377"/>
        <v>1</v>
      </c>
      <c r="BN324" s="5">
        <f t="shared" si="378"/>
        <v>0</v>
      </c>
      <c r="BO324" s="5">
        <f t="shared" si="379"/>
        <v>0</v>
      </c>
      <c r="BP324" s="5">
        <f t="shared" si="380"/>
        <v>0</v>
      </c>
      <c r="BQ324" s="5">
        <f t="shared" si="381"/>
        <v>0</v>
      </c>
      <c r="BR324" s="9" t="str">
        <f t="shared" si="382"/>
        <v>Nincs hosszútávú terv!</v>
      </c>
      <c r="BS324" s="5">
        <f t="shared" si="383"/>
        <v>0</v>
      </c>
      <c r="BT324" s="5">
        <f t="shared" si="384"/>
        <v>0</v>
      </c>
      <c r="BU324" s="5">
        <f t="shared" si="385"/>
        <v>1</v>
      </c>
      <c r="BV324" s="5">
        <f t="shared" si="386"/>
        <v>1</v>
      </c>
      <c r="BW324" s="5">
        <f t="shared" si="387"/>
        <v>1</v>
      </c>
      <c r="BX324" s="5">
        <f t="shared" si="388"/>
        <v>1</v>
      </c>
      <c r="BY324" s="5">
        <f t="shared" si="389"/>
        <v>1</v>
      </c>
      <c r="BZ324" s="5">
        <f t="shared" si="390"/>
        <v>1</v>
      </c>
      <c r="CA324" s="5">
        <f t="shared" si="391"/>
        <v>1</v>
      </c>
      <c r="CB324" s="5">
        <f t="shared" si="392"/>
        <v>1</v>
      </c>
      <c r="CC324" s="5">
        <f t="shared" si="393"/>
        <v>1</v>
      </c>
      <c r="CD324" s="5" t="str">
        <f t="shared" si="394"/>
        <v>?</v>
      </c>
      <c r="CE324" s="4" t="str">
        <f t="shared" si="395"/>
        <v>Kitöltés rendben!</v>
      </c>
      <c r="CF324" s="5">
        <f t="shared" si="396"/>
        <v>1</v>
      </c>
      <c r="CG324" s="5">
        <f t="shared" si="397"/>
        <v>1</v>
      </c>
      <c r="CH324" s="5">
        <f t="shared" si="398"/>
        <v>0</v>
      </c>
    </row>
    <row r="325" spans="1:86" s="2" customFormat="1" ht="30" hidden="1" x14ac:dyDescent="0.25">
      <c r="A325" s="1" t="str">
        <f t="shared" si="358"/>
        <v>Kitöltés rendben!</v>
      </c>
      <c r="B325" s="184">
        <v>2</v>
      </c>
      <c r="C325" s="183" t="s">
        <v>86</v>
      </c>
      <c r="D325" s="185" t="s">
        <v>414</v>
      </c>
      <c r="E325" s="185" t="s">
        <v>413</v>
      </c>
      <c r="F325" s="186" t="str">
        <f>VLOOKUP($G325,Összesítő!$B:$F,2,FALSE)</f>
        <v>21-07667-1-001-01-00</v>
      </c>
      <c r="G325" s="183" t="s">
        <v>234</v>
      </c>
      <c r="H325" s="186" t="str">
        <f>AY325&amp;"_"&amp;AW325&amp;"_FIV_"&amp;LEFT(Előlap!$B$6,4)</f>
        <v>4196_322_FIV_2026</v>
      </c>
      <c r="I325" s="186" t="str">
        <f>VLOOKUP($G325,Összesítő!$B:$F,5,FALSE)</f>
        <v>Oszkó</v>
      </c>
      <c r="J325" s="186" t="str">
        <f>VLOOKUP($G325,Összesítő!$B:$F,4,FALSE)</f>
        <v>Oszkó Község Önkormányzata</v>
      </c>
      <c r="K325" s="7">
        <f t="shared" si="359"/>
        <v>30000</v>
      </c>
      <c r="L325" s="184">
        <v>2028</v>
      </c>
      <c r="M325" s="184">
        <v>2036</v>
      </c>
      <c r="N325" s="13">
        <v>0</v>
      </c>
      <c r="O325" s="8">
        <v>30000</v>
      </c>
      <c r="P325" s="8">
        <v>0</v>
      </c>
      <c r="R325" s="8">
        <v>0</v>
      </c>
      <c r="S325" s="8">
        <v>0</v>
      </c>
      <c r="T325" s="8">
        <v>0</v>
      </c>
      <c r="U325" s="8">
        <v>0</v>
      </c>
      <c r="V325" s="8">
        <v>0</v>
      </c>
      <c r="W325" s="8">
        <v>0</v>
      </c>
      <c r="X325" s="8">
        <v>0</v>
      </c>
      <c r="Y325" s="8">
        <v>0</v>
      </c>
      <c r="Z325" s="8">
        <v>0</v>
      </c>
      <c r="AA325" s="8">
        <v>0</v>
      </c>
      <c r="AB325" s="8">
        <v>0</v>
      </c>
      <c r="AC325" s="7">
        <f t="shared" si="360"/>
        <v>0</v>
      </c>
      <c r="AD325" s="3" t="str">
        <f t="shared" si="361"/>
        <v>Nem rövidtávú a feladat.</v>
      </c>
      <c r="AF325" s="8">
        <v>0</v>
      </c>
      <c r="AG325" s="8">
        <v>0</v>
      </c>
      <c r="AH325" s="8">
        <v>0</v>
      </c>
      <c r="AI325" s="8">
        <v>0</v>
      </c>
      <c r="AJ325" s="8">
        <v>0</v>
      </c>
      <c r="AK325" s="8">
        <v>0</v>
      </c>
      <c r="AL325" s="8">
        <v>0</v>
      </c>
      <c r="AM325" s="8">
        <v>0</v>
      </c>
      <c r="AN325" s="8">
        <v>0</v>
      </c>
      <c r="AO325" s="8">
        <v>0</v>
      </c>
      <c r="AP325" s="8">
        <v>0</v>
      </c>
      <c r="AQ325" s="7">
        <f t="shared" si="362"/>
        <v>0</v>
      </c>
      <c r="AR325" s="183" t="s">
        <v>415</v>
      </c>
      <c r="AS325" s="3" t="str">
        <f t="shared" si="363"/>
        <v>Forráshiányos a feladat!</v>
      </c>
      <c r="AU325" s="185"/>
      <c r="AV325" s="185" t="s">
        <v>133</v>
      </c>
      <c r="AW325" s="186">
        <f>COUNTA($G$3:G325)</f>
        <v>322</v>
      </c>
      <c r="AY325" s="9">
        <f>VLOOKUP($G325,Összesítő!$B:$F,3,FALSE)</f>
        <v>4196</v>
      </c>
      <c r="AZ325" s="9">
        <f t="shared" si="364"/>
        <v>0</v>
      </c>
      <c r="BA325" s="5">
        <f t="shared" si="365"/>
        <v>1</v>
      </c>
      <c r="BB325" s="5" t="str">
        <f t="shared" si="366"/>
        <v>H</v>
      </c>
      <c r="BC325" s="5">
        <f t="shared" si="367"/>
        <v>0</v>
      </c>
      <c r="BD325" s="5">
        <f t="shared" si="368"/>
        <v>0</v>
      </c>
      <c r="BE325" s="5">
        <f t="shared" si="369"/>
        <v>0</v>
      </c>
      <c r="BF325" s="9" t="str">
        <f t="shared" si="370"/>
        <v>Nem rövidtávú a feladat.</v>
      </c>
      <c r="BG325" s="5">
        <f t="shared" si="371"/>
        <v>1</v>
      </c>
      <c r="BH325" s="5">
        <f t="shared" si="372"/>
        <v>1</v>
      </c>
      <c r="BI325" s="5">
        <f t="shared" si="373"/>
        <v>1</v>
      </c>
      <c r="BJ325" s="5">
        <f t="shared" si="374"/>
        <v>1</v>
      </c>
      <c r="BK325" s="5">
        <f t="shared" si="375"/>
        <v>1</v>
      </c>
      <c r="BL325" s="4" t="str">
        <f t="shared" si="376"/>
        <v>Forráshiányos a feladat!</v>
      </c>
      <c r="BM325" s="5">
        <f t="shared" si="377"/>
        <v>0</v>
      </c>
      <c r="BN325" s="5">
        <f t="shared" si="378"/>
        <v>1</v>
      </c>
      <c r="BO325" s="5">
        <f t="shared" si="379"/>
        <v>0</v>
      </c>
      <c r="BP325" s="5">
        <f t="shared" si="380"/>
        <v>0</v>
      </c>
      <c r="BQ325" s="5">
        <f t="shared" si="381"/>
        <v>0</v>
      </c>
      <c r="BR325" s="9">
        <f t="shared" si="382"/>
        <v>0</v>
      </c>
      <c r="BS325" s="5">
        <f t="shared" si="383"/>
        <v>0</v>
      </c>
      <c r="BT325" s="5">
        <f t="shared" si="384"/>
        <v>0</v>
      </c>
      <c r="BU325" s="5">
        <f t="shared" si="385"/>
        <v>1</v>
      </c>
      <c r="BV325" s="5">
        <f t="shared" si="386"/>
        <v>1</v>
      </c>
      <c r="BW325" s="5">
        <f t="shared" si="387"/>
        <v>1</v>
      </c>
      <c r="BX325" s="5">
        <f t="shared" si="388"/>
        <v>1</v>
      </c>
      <c r="BY325" s="5">
        <f t="shared" si="389"/>
        <v>1</v>
      </c>
      <c r="BZ325" s="5">
        <f t="shared" si="390"/>
        <v>1</v>
      </c>
      <c r="CA325" s="5">
        <f t="shared" si="391"/>
        <v>1</v>
      </c>
      <c r="CB325" s="5">
        <f t="shared" si="392"/>
        <v>1</v>
      </c>
      <c r="CC325" s="5">
        <f t="shared" si="393"/>
        <v>1</v>
      </c>
      <c r="CD325" s="5" t="str">
        <f t="shared" si="394"/>
        <v>?</v>
      </c>
      <c r="CE325" s="4" t="str">
        <f t="shared" si="395"/>
        <v>Kitöltés rendben!</v>
      </c>
      <c r="CF325" s="5">
        <f t="shared" si="396"/>
        <v>1</v>
      </c>
      <c r="CG325" s="5">
        <f t="shared" si="397"/>
        <v>0</v>
      </c>
      <c r="CH325" s="5">
        <f t="shared" si="398"/>
        <v>1</v>
      </c>
    </row>
    <row r="326" spans="1:86" s="2" customFormat="1" ht="30" hidden="1" x14ac:dyDescent="0.25">
      <c r="A326" s="1" t="str">
        <f t="shared" si="358"/>
        <v>Kitöltés rendben!</v>
      </c>
      <c r="B326" s="184">
        <v>2</v>
      </c>
      <c r="C326" s="183" t="s">
        <v>86</v>
      </c>
      <c r="D326" s="185" t="s">
        <v>440</v>
      </c>
      <c r="E326" s="185" t="s">
        <v>413</v>
      </c>
      <c r="F326" s="186" t="str">
        <f>VLOOKUP($G326,Összesítő!$B:$F,2,FALSE)</f>
        <v>21-07667-1-001-01-00</v>
      </c>
      <c r="G326" s="183" t="s">
        <v>234</v>
      </c>
      <c r="H326" s="186" t="str">
        <f>AY326&amp;"_"&amp;AW326&amp;"_FIV_"&amp;LEFT(Előlap!$B$6,4)</f>
        <v>4196_323_FIV_2026</v>
      </c>
      <c r="I326" s="186" t="str">
        <f>VLOOKUP($G326,Összesítő!$B:$F,5,FALSE)</f>
        <v>Oszkó</v>
      </c>
      <c r="J326" s="186" t="str">
        <f>VLOOKUP($G326,Összesítő!$B:$F,4,FALSE)</f>
        <v>Oszkó Község Önkormányzata</v>
      </c>
      <c r="K326" s="7">
        <f t="shared" si="359"/>
        <v>15000</v>
      </c>
      <c r="L326" s="184">
        <v>2028</v>
      </c>
      <c r="M326" s="184">
        <v>2036</v>
      </c>
      <c r="N326" s="13">
        <v>0</v>
      </c>
      <c r="O326" s="8">
        <v>15000</v>
      </c>
      <c r="P326" s="8">
        <v>0</v>
      </c>
      <c r="R326" s="8">
        <v>0</v>
      </c>
      <c r="S326" s="8">
        <v>0</v>
      </c>
      <c r="T326" s="8">
        <v>0</v>
      </c>
      <c r="U326" s="8">
        <v>0</v>
      </c>
      <c r="V326" s="8">
        <v>0</v>
      </c>
      <c r="W326" s="8">
        <v>0</v>
      </c>
      <c r="X326" s="8">
        <v>0</v>
      </c>
      <c r="Y326" s="8">
        <v>0</v>
      </c>
      <c r="Z326" s="8">
        <v>0</v>
      </c>
      <c r="AA326" s="8">
        <v>0</v>
      </c>
      <c r="AB326" s="8">
        <v>0</v>
      </c>
      <c r="AC326" s="7">
        <f t="shared" si="360"/>
        <v>0</v>
      </c>
      <c r="AD326" s="3" t="str">
        <f t="shared" si="361"/>
        <v>Nem rövidtávú a feladat.</v>
      </c>
      <c r="AF326" s="8">
        <v>0</v>
      </c>
      <c r="AG326" s="8">
        <v>0</v>
      </c>
      <c r="AH326" s="8">
        <v>0</v>
      </c>
      <c r="AI326" s="8">
        <v>0</v>
      </c>
      <c r="AJ326" s="8">
        <v>0</v>
      </c>
      <c r="AK326" s="8">
        <v>0</v>
      </c>
      <c r="AL326" s="8">
        <v>0</v>
      </c>
      <c r="AM326" s="8">
        <v>0</v>
      </c>
      <c r="AN326" s="8">
        <v>0</v>
      </c>
      <c r="AO326" s="8">
        <v>0</v>
      </c>
      <c r="AP326" s="8">
        <v>0</v>
      </c>
      <c r="AQ326" s="7">
        <f t="shared" si="362"/>
        <v>0</v>
      </c>
      <c r="AR326" s="183" t="s">
        <v>415</v>
      </c>
      <c r="AS326" s="3" t="str">
        <f t="shared" si="363"/>
        <v>Forráshiányos a feladat!</v>
      </c>
      <c r="AU326" s="185"/>
      <c r="AV326" s="185" t="s">
        <v>133</v>
      </c>
      <c r="AW326" s="186">
        <f>COUNTA($G$3:G326)</f>
        <v>323</v>
      </c>
      <c r="AY326" s="9">
        <f>VLOOKUP($G326,Összesítő!$B:$F,3,FALSE)</f>
        <v>4196</v>
      </c>
      <c r="AZ326" s="9">
        <f t="shared" si="364"/>
        <v>0</v>
      </c>
      <c r="BA326" s="5">
        <f t="shared" si="365"/>
        <v>1</v>
      </c>
      <c r="BB326" s="5" t="str">
        <f t="shared" si="366"/>
        <v>H</v>
      </c>
      <c r="BC326" s="5">
        <f t="shared" si="367"/>
        <v>0</v>
      </c>
      <c r="BD326" s="5">
        <f t="shared" si="368"/>
        <v>0</v>
      </c>
      <c r="BE326" s="5">
        <f t="shared" si="369"/>
        <v>0</v>
      </c>
      <c r="BF326" s="9" t="str">
        <f t="shared" si="370"/>
        <v>Nem rövidtávú a feladat.</v>
      </c>
      <c r="BG326" s="5">
        <f t="shared" si="371"/>
        <v>1</v>
      </c>
      <c r="BH326" s="5">
        <f t="shared" si="372"/>
        <v>1</v>
      </c>
      <c r="BI326" s="5">
        <f t="shared" si="373"/>
        <v>1</v>
      </c>
      <c r="BJ326" s="5">
        <f t="shared" si="374"/>
        <v>1</v>
      </c>
      <c r="BK326" s="5">
        <f t="shared" si="375"/>
        <v>1</v>
      </c>
      <c r="BL326" s="4" t="str">
        <f t="shared" si="376"/>
        <v>Forráshiányos a feladat!</v>
      </c>
      <c r="BM326" s="5">
        <f t="shared" si="377"/>
        <v>0</v>
      </c>
      <c r="BN326" s="5">
        <f t="shared" si="378"/>
        <v>1</v>
      </c>
      <c r="BO326" s="5">
        <f t="shared" si="379"/>
        <v>0</v>
      </c>
      <c r="BP326" s="5">
        <f t="shared" si="380"/>
        <v>0</v>
      </c>
      <c r="BQ326" s="5">
        <f t="shared" si="381"/>
        <v>0</v>
      </c>
      <c r="BR326" s="9">
        <f t="shared" si="382"/>
        <v>0</v>
      </c>
      <c r="BS326" s="5">
        <f t="shared" si="383"/>
        <v>0</v>
      </c>
      <c r="BT326" s="5">
        <f t="shared" si="384"/>
        <v>0</v>
      </c>
      <c r="BU326" s="5">
        <f t="shared" si="385"/>
        <v>1</v>
      </c>
      <c r="BV326" s="5">
        <f t="shared" si="386"/>
        <v>1</v>
      </c>
      <c r="BW326" s="5">
        <f t="shared" si="387"/>
        <v>1</v>
      </c>
      <c r="BX326" s="5">
        <f t="shared" si="388"/>
        <v>1</v>
      </c>
      <c r="BY326" s="5">
        <f t="shared" si="389"/>
        <v>1</v>
      </c>
      <c r="BZ326" s="5">
        <f t="shared" si="390"/>
        <v>1</v>
      </c>
      <c r="CA326" s="5">
        <f t="shared" si="391"/>
        <v>1</v>
      </c>
      <c r="CB326" s="5">
        <f t="shared" si="392"/>
        <v>1</v>
      </c>
      <c r="CC326" s="5">
        <f t="shared" si="393"/>
        <v>1</v>
      </c>
      <c r="CD326" s="5" t="str">
        <f t="shared" si="394"/>
        <v>?</v>
      </c>
      <c r="CE326" s="4" t="str">
        <f t="shared" si="395"/>
        <v>Kitöltés rendben!</v>
      </c>
      <c r="CF326" s="5">
        <f t="shared" si="396"/>
        <v>1</v>
      </c>
      <c r="CG326" s="5">
        <f t="shared" si="397"/>
        <v>0</v>
      </c>
      <c r="CH326" s="5">
        <f t="shared" si="398"/>
        <v>1</v>
      </c>
    </row>
    <row r="327" spans="1:86" s="2" customFormat="1" ht="30" hidden="1" x14ac:dyDescent="0.25">
      <c r="A327" s="1" t="str">
        <f t="shared" si="358"/>
        <v>Kitöltés rendben!</v>
      </c>
      <c r="B327" s="184">
        <v>2</v>
      </c>
      <c r="C327" s="183" t="s">
        <v>101</v>
      </c>
      <c r="D327" s="185" t="s">
        <v>441</v>
      </c>
      <c r="E327" s="185" t="s">
        <v>413</v>
      </c>
      <c r="F327" s="186" t="str">
        <f>VLOOKUP($G327,Összesítő!$B:$F,2,FALSE)</f>
        <v>21-07667-1-001-01-00</v>
      </c>
      <c r="G327" s="183" t="s">
        <v>234</v>
      </c>
      <c r="H327" s="186" t="str">
        <f>AY327&amp;"_"&amp;AW327&amp;"_FIV_"&amp;LEFT(Előlap!$B$6,4)</f>
        <v>4196_324_FIV_2026</v>
      </c>
      <c r="I327" s="186" t="str">
        <f>VLOOKUP($G327,Összesítő!$B:$F,5,FALSE)</f>
        <v>Oszkó</v>
      </c>
      <c r="J327" s="186" t="str">
        <f>VLOOKUP($G327,Összesítő!$B:$F,4,FALSE)</f>
        <v>Oszkó Község Önkormányzata</v>
      </c>
      <c r="K327" s="7">
        <f t="shared" si="359"/>
        <v>10000</v>
      </c>
      <c r="L327" s="184">
        <v>2028</v>
      </c>
      <c r="M327" s="184">
        <v>2036</v>
      </c>
      <c r="N327" s="13">
        <v>0</v>
      </c>
      <c r="O327" s="8">
        <v>10000</v>
      </c>
      <c r="P327" s="8">
        <v>0</v>
      </c>
      <c r="R327" s="8">
        <v>0</v>
      </c>
      <c r="S327" s="8">
        <v>0</v>
      </c>
      <c r="T327" s="8">
        <v>0</v>
      </c>
      <c r="U327" s="8">
        <v>0</v>
      </c>
      <c r="V327" s="8">
        <v>0</v>
      </c>
      <c r="W327" s="8">
        <v>0</v>
      </c>
      <c r="X327" s="8">
        <v>0</v>
      </c>
      <c r="Y327" s="8">
        <v>0</v>
      </c>
      <c r="Z327" s="8">
        <v>0</v>
      </c>
      <c r="AA327" s="8">
        <v>0</v>
      </c>
      <c r="AB327" s="8">
        <v>0</v>
      </c>
      <c r="AC327" s="7">
        <f t="shared" si="360"/>
        <v>0</v>
      </c>
      <c r="AD327" s="3" t="str">
        <f t="shared" si="361"/>
        <v>Nem rövidtávú a feladat.</v>
      </c>
      <c r="AF327" s="8">
        <v>0</v>
      </c>
      <c r="AG327" s="8">
        <v>0</v>
      </c>
      <c r="AH327" s="8">
        <v>0</v>
      </c>
      <c r="AI327" s="8">
        <v>0</v>
      </c>
      <c r="AJ327" s="8">
        <v>0</v>
      </c>
      <c r="AK327" s="8">
        <v>0</v>
      </c>
      <c r="AL327" s="8">
        <v>0</v>
      </c>
      <c r="AM327" s="8">
        <v>0</v>
      </c>
      <c r="AN327" s="8">
        <v>0</v>
      </c>
      <c r="AO327" s="8">
        <v>0</v>
      </c>
      <c r="AP327" s="8">
        <v>0</v>
      </c>
      <c r="AQ327" s="7">
        <f t="shared" si="362"/>
        <v>0</v>
      </c>
      <c r="AR327" s="183" t="s">
        <v>415</v>
      </c>
      <c r="AS327" s="3" t="str">
        <f t="shared" si="363"/>
        <v>Forráshiányos a feladat!</v>
      </c>
      <c r="AU327" s="185"/>
      <c r="AV327" s="185" t="s">
        <v>133</v>
      </c>
      <c r="AW327" s="186">
        <f>COUNTA($G$3:G327)</f>
        <v>324</v>
      </c>
      <c r="AY327" s="9">
        <f>VLOOKUP($G327,Összesítő!$B:$F,3,FALSE)</f>
        <v>4196</v>
      </c>
      <c r="AZ327" s="9">
        <f t="shared" si="364"/>
        <v>0</v>
      </c>
      <c r="BA327" s="5">
        <f t="shared" si="365"/>
        <v>1</v>
      </c>
      <c r="BB327" s="5" t="str">
        <f t="shared" si="366"/>
        <v>H</v>
      </c>
      <c r="BC327" s="5">
        <f t="shared" si="367"/>
        <v>0</v>
      </c>
      <c r="BD327" s="5">
        <f t="shared" si="368"/>
        <v>0</v>
      </c>
      <c r="BE327" s="5">
        <f t="shared" si="369"/>
        <v>0</v>
      </c>
      <c r="BF327" s="9" t="str">
        <f t="shared" si="370"/>
        <v>Nem rövidtávú a feladat.</v>
      </c>
      <c r="BG327" s="5">
        <f t="shared" si="371"/>
        <v>1</v>
      </c>
      <c r="BH327" s="5">
        <f t="shared" si="372"/>
        <v>1</v>
      </c>
      <c r="BI327" s="5">
        <f t="shared" si="373"/>
        <v>1</v>
      </c>
      <c r="BJ327" s="5">
        <f t="shared" si="374"/>
        <v>1</v>
      </c>
      <c r="BK327" s="5">
        <f t="shared" si="375"/>
        <v>1</v>
      </c>
      <c r="BL327" s="4" t="str">
        <f t="shared" si="376"/>
        <v>Forráshiányos a feladat!</v>
      </c>
      <c r="BM327" s="5">
        <f t="shared" si="377"/>
        <v>0</v>
      </c>
      <c r="BN327" s="5">
        <f t="shared" si="378"/>
        <v>1</v>
      </c>
      <c r="BO327" s="5">
        <f t="shared" si="379"/>
        <v>0</v>
      </c>
      <c r="BP327" s="5">
        <f t="shared" si="380"/>
        <v>0</v>
      </c>
      <c r="BQ327" s="5">
        <f t="shared" si="381"/>
        <v>0</v>
      </c>
      <c r="BR327" s="9">
        <f t="shared" si="382"/>
        <v>0</v>
      </c>
      <c r="BS327" s="5">
        <f t="shared" si="383"/>
        <v>0</v>
      </c>
      <c r="BT327" s="5">
        <f t="shared" si="384"/>
        <v>0</v>
      </c>
      <c r="BU327" s="5">
        <f t="shared" si="385"/>
        <v>1</v>
      </c>
      <c r="BV327" s="5">
        <f t="shared" si="386"/>
        <v>1</v>
      </c>
      <c r="BW327" s="5">
        <f t="shared" si="387"/>
        <v>1</v>
      </c>
      <c r="BX327" s="5">
        <f t="shared" si="388"/>
        <v>1</v>
      </c>
      <c r="BY327" s="5">
        <f t="shared" si="389"/>
        <v>1</v>
      </c>
      <c r="BZ327" s="5">
        <f t="shared" si="390"/>
        <v>1</v>
      </c>
      <c r="CA327" s="5">
        <f t="shared" si="391"/>
        <v>1</v>
      </c>
      <c r="CB327" s="5">
        <f t="shared" si="392"/>
        <v>1</v>
      </c>
      <c r="CC327" s="5">
        <f t="shared" si="393"/>
        <v>1</v>
      </c>
      <c r="CD327" s="5" t="str">
        <f t="shared" si="394"/>
        <v>?</v>
      </c>
      <c r="CE327" s="4" t="str">
        <f t="shared" si="395"/>
        <v>Kitöltés rendben!</v>
      </c>
      <c r="CF327" s="5">
        <f t="shared" si="396"/>
        <v>1</v>
      </c>
      <c r="CG327" s="5">
        <f t="shared" si="397"/>
        <v>0</v>
      </c>
      <c r="CH327" s="5">
        <f t="shared" si="398"/>
        <v>1</v>
      </c>
    </row>
    <row r="328" spans="1:86" s="2" customFormat="1" ht="30" hidden="1" x14ac:dyDescent="0.25">
      <c r="A328" s="1" t="str">
        <f t="shared" si="358"/>
        <v>Kitöltés rendben!</v>
      </c>
      <c r="B328" s="184">
        <v>2</v>
      </c>
      <c r="C328" s="183" t="s">
        <v>37</v>
      </c>
      <c r="D328" s="185" t="s">
        <v>442</v>
      </c>
      <c r="E328" s="185" t="s">
        <v>413</v>
      </c>
      <c r="F328" s="186" t="str">
        <f>VLOOKUP($G328,Összesítő!$B:$F,2,FALSE)</f>
        <v>21-07667-1-001-01-00</v>
      </c>
      <c r="G328" s="183" t="s">
        <v>234</v>
      </c>
      <c r="H328" s="186" t="str">
        <f>AY328&amp;"_"&amp;AW328&amp;"_FIV_"&amp;LEFT(Előlap!$B$6,4)</f>
        <v>4196_325_FIV_2026</v>
      </c>
      <c r="I328" s="186" t="str">
        <f>VLOOKUP($G328,Összesítő!$B:$F,5,FALSE)</f>
        <v>Oszkó</v>
      </c>
      <c r="J328" s="186" t="str">
        <f>VLOOKUP($G328,Összesítő!$B:$F,4,FALSE)</f>
        <v>Oszkó Község Önkormányzata</v>
      </c>
      <c r="K328" s="7">
        <f t="shared" si="359"/>
        <v>20000</v>
      </c>
      <c r="L328" s="184">
        <v>2030</v>
      </c>
      <c r="M328" s="184">
        <v>2036</v>
      </c>
      <c r="N328" s="13">
        <v>0</v>
      </c>
      <c r="O328" s="8">
        <v>20000</v>
      </c>
      <c r="P328" s="8">
        <v>0</v>
      </c>
      <c r="R328" s="8">
        <v>0</v>
      </c>
      <c r="S328" s="8">
        <v>0</v>
      </c>
      <c r="T328" s="8">
        <v>0</v>
      </c>
      <c r="U328" s="8">
        <v>0</v>
      </c>
      <c r="V328" s="8">
        <v>0</v>
      </c>
      <c r="W328" s="8">
        <v>0</v>
      </c>
      <c r="X328" s="8">
        <v>0</v>
      </c>
      <c r="Y328" s="8">
        <v>0</v>
      </c>
      <c r="Z328" s="8">
        <v>0</v>
      </c>
      <c r="AA328" s="8">
        <v>0</v>
      </c>
      <c r="AB328" s="8">
        <v>0</v>
      </c>
      <c r="AC328" s="7">
        <f t="shared" si="360"/>
        <v>0</v>
      </c>
      <c r="AD328" s="3" t="str">
        <f t="shared" si="361"/>
        <v>Nem rövidtávú a feladat.</v>
      </c>
      <c r="AF328" s="8">
        <v>0</v>
      </c>
      <c r="AG328" s="8">
        <v>0</v>
      </c>
      <c r="AH328" s="8">
        <v>0</v>
      </c>
      <c r="AI328" s="8">
        <v>0</v>
      </c>
      <c r="AJ328" s="8">
        <v>0</v>
      </c>
      <c r="AK328" s="8">
        <v>0</v>
      </c>
      <c r="AL328" s="8">
        <v>0</v>
      </c>
      <c r="AM328" s="8">
        <v>0</v>
      </c>
      <c r="AN328" s="8">
        <v>0</v>
      </c>
      <c r="AO328" s="8">
        <v>0</v>
      </c>
      <c r="AP328" s="8">
        <v>0</v>
      </c>
      <c r="AQ328" s="7">
        <f t="shared" si="362"/>
        <v>0</v>
      </c>
      <c r="AR328" s="183" t="s">
        <v>415</v>
      </c>
      <c r="AS328" s="3" t="str">
        <f t="shared" si="363"/>
        <v>Forráshiányos a feladat!</v>
      </c>
      <c r="AU328" s="185"/>
      <c r="AV328" s="185" t="s">
        <v>133</v>
      </c>
      <c r="AW328" s="186">
        <f>COUNTA($G$3:G328)</f>
        <v>325</v>
      </c>
      <c r="AY328" s="9">
        <f>VLOOKUP($G328,Összesítő!$B:$F,3,FALSE)</f>
        <v>4196</v>
      </c>
      <c r="AZ328" s="9">
        <f t="shared" si="364"/>
        <v>0</v>
      </c>
      <c r="BA328" s="5">
        <f t="shared" si="365"/>
        <v>1</v>
      </c>
      <c r="BB328" s="5" t="str">
        <f t="shared" si="366"/>
        <v>H</v>
      </c>
      <c r="BC328" s="5">
        <f t="shared" si="367"/>
        <v>0</v>
      </c>
      <c r="BD328" s="5">
        <f t="shared" si="368"/>
        <v>0</v>
      </c>
      <c r="BE328" s="5">
        <f t="shared" si="369"/>
        <v>0</v>
      </c>
      <c r="BF328" s="9" t="str">
        <f t="shared" si="370"/>
        <v>Nem rövidtávú a feladat.</v>
      </c>
      <c r="BG328" s="5">
        <f t="shared" si="371"/>
        <v>1</v>
      </c>
      <c r="BH328" s="5">
        <f t="shared" si="372"/>
        <v>1</v>
      </c>
      <c r="BI328" s="5">
        <f t="shared" si="373"/>
        <v>1</v>
      </c>
      <c r="BJ328" s="5">
        <f t="shared" si="374"/>
        <v>1</v>
      </c>
      <c r="BK328" s="5">
        <f t="shared" si="375"/>
        <v>1</v>
      </c>
      <c r="BL328" s="4" t="str">
        <f t="shared" si="376"/>
        <v>Forráshiányos a feladat!</v>
      </c>
      <c r="BM328" s="5">
        <f t="shared" si="377"/>
        <v>0</v>
      </c>
      <c r="BN328" s="5">
        <f t="shared" si="378"/>
        <v>1</v>
      </c>
      <c r="BO328" s="5">
        <f t="shared" si="379"/>
        <v>0</v>
      </c>
      <c r="BP328" s="5">
        <f t="shared" si="380"/>
        <v>0</v>
      </c>
      <c r="BQ328" s="5">
        <f t="shared" si="381"/>
        <v>0</v>
      </c>
      <c r="BR328" s="9">
        <f t="shared" si="382"/>
        <v>0</v>
      </c>
      <c r="BS328" s="5">
        <f t="shared" si="383"/>
        <v>0</v>
      </c>
      <c r="BT328" s="5">
        <f t="shared" si="384"/>
        <v>0</v>
      </c>
      <c r="BU328" s="5">
        <f t="shared" si="385"/>
        <v>1</v>
      </c>
      <c r="BV328" s="5">
        <f t="shared" si="386"/>
        <v>1</v>
      </c>
      <c r="BW328" s="5">
        <f t="shared" si="387"/>
        <v>1</v>
      </c>
      <c r="BX328" s="5">
        <f t="shared" si="388"/>
        <v>1</v>
      </c>
      <c r="BY328" s="5">
        <f t="shared" si="389"/>
        <v>1</v>
      </c>
      <c r="BZ328" s="5">
        <f t="shared" si="390"/>
        <v>1</v>
      </c>
      <c r="CA328" s="5">
        <f t="shared" si="391"/>
        <v>1</v>
      </c>
      <c r="CB328" s="5">
        <f t="shared" si="392"/>
        <v>1</v>
      </c>
      <c r="CC328" s="5">
        <f t="shared" si="393"/>
        <v>1</v>
      </c>
      <c r="CD328" s="5" t="str">
        <f t="shared" si="394"/>
        <v>?</v>
      </c>
      <c r="CE328" s="4" t="str">
        <f t="shared" si="395"/>
        <v>Kitöltés rendben!</v>
      </c>
      <c r="CF328" s="5">
        <f t="shared" si="396"/>
        <v>1</v>
      </c>
      <c r="CG328" s="5">
        <f t="shared" si="397"/>
        <v>0</v>
      </c>
      <c r="CH328" s="5">
        <f t="shared" si="398"/>
        <v>1</v>
      </c>
    </row>
    <row r="329" spans="1:86" s="2" customFormat="1" ht="30" hidden="1" x14ac:dyDescent="0.25">
      <c r="A329" s="1" t="str">
        <f t="shared" si="358"/>
        <v>Kitöltés rendben!</v>
      </c>
      <c r="B329" s="184">
        <v>2</v>
      </c>
      <c r="C329" s="183" t="s">
        <v>50</v>
      </c>
      <c r="D329" s="185" t="s">
        <v>448</v>
      </c>
      <c r="E329" s="185" t="s">
        <v>413</v>
      </c>
      <c r="F329" s="186" t="str">
        <f>VLOOKUP($G329,Összesítő!$B:$F,2,FALSE)</f>
        <v>21-07667-1-001-01-00</v>
      </c>
      <c r="G329" s="183" t="s">
        <v>234</v>
      </c>
      <c r="H329" s="186" t="str">
        <f>AY329&amp;"_"&amp;AW329&amp;"_FIV_"&amp;LEFT(Előlap!$B$6,4)</f>
        <v>4196_326_FIV_2026</v>
      </c>
      <c r="I329" s="186" t="str">
        <f>VLOOKUP($G329,Összesítő!$B:$F,5,FALSE)</f>
        <v>Oszkó</v>
      </c>
      <c r="J329" s="186" t="str">
        <f>VLOOKUP($G329,Összesítő!$B:$F,4,FALSE)</f>
        <v>Oszkó Község Önkormányzata</v>
      </c>
      <c r="K329" s="7">
        <f t="shared" si="359"/>
        <v>10000</v>
      </c>
      <c r="L329" s="184">
        <v>2030</v>
      </c>
      <c r="M329" s="184">
        <v>2036</v>
      </c>
      <c r="N329" s="13">
        <v>0</v>
      </c>
      <c r="O329" s="8">
        <v>10000</v>
      </c>
      <c r="P329" s="8">
        <v>0</v>
      </c>
      <c r="R329" s="8">
        <v>0</v>
      </c>
      <c r="S329" s="8">
        <v>0</v>
      </c>
      <c r="T329" s="8">
        <v>0</v>
      </c>
      <c r="U329" s="8">
        <v>0</v>
      </c>
      <c r="V329" s="8">
        <v>0</v>
      </c>
      <c r="W329" s="8">
        <v>0</v>
      </c>
      <c r="X329" s="8">
        <v>0</v>
      </c>
      <c r="Y329" s="8">
        <v>0</v>
      </c>
      <c r="Z329" s="8">
        <v>0</v>
      </c>
      <c r="AA329" s="8">
        <v>0</v>
      </c>
      <c r="AB329" s="8">
        <v>0</v>
      </c>
      <c r="AC329" s="7">
        <f t="shared" si="360"/>
        <v>0</v>
      </c>
      <c r="AD329" s="3" t="str">
        <f t="shared" si="361"/>
        <v>Nem rövidtávú a feladat.</v>
      </c>
      <c r="AF329" s="8">
        <v>0</v>
      </c>
      <c r="AG329" s="8">
        <v>0</v>
      </c>
      <c r="AH329" s="8">
        <v>0</v>
      </c>
      <c r="AI329" s="8">
        <v>0</v>
      </c>
      <c r="AJ329" s="8">
        <v>0</v>
      </c>
      <c r="AK329" s="8">
        <v>0</v>
      </c>
      <c r="AL329" s="8">
        <v>0</v>
      </c>
      <c r="AM329" s="8">
        <v>0</v>
      </c>
      <c r="AN329" s="8">
        <v>0</v>
      </c>
      <c r="AO329" s="8">
        <v>0</v>
      </c>
      <c r="AP329" s="8">
        <v>0</v>
      </c>
      <c r="AQ329" s="7">
        <f t="shared" si="362"/>
        <v>0</v>
      </c>
      <c r="AR329" s="183" t="s">
        <v>415</v>
      </c>
      <c r="AS329" s="3" t="str">
        <f t="shared" si="363"/>
        <v>Forráshiányos a feladat!</v>
      </c>
      <c r="AU329" s="185"/>
      <c r="AV329" s="185" t="s">
        <v>133</v>
      </c>
      <c r="AW329" s="186">
        <f>COUNTA($G$3:G329)</f>
        <v>326</v>
      </c>
      <c r="AY329" s="9">
        <f>VLOOKUP($G329,Összesítő!$B:$F,3,FALSE)</f>
        <v>4196</v>
      </c>
      <c r="AZ329" s="9">
        <f t="shared" si="364"/>
        <v>0</v>
      </c>
      <c r="BA329" s="5">
        <f t="shared" si="365"/>
        <v>1</v>
      </c>
      <c r="BB329" s="5" t="str">
        <f t="shared" si="366"/>
        <v>H</v>
      </c>
      <c r="BC329" s="5">
        <f t="shared" si="367"/>
        <v>0</v>
      </c>
      <c r="BD329" s="5">
        <f t="shared" si="368"/>
        <v>0</v>
      </c>
      <c r="BE329" s="5">
        <f t="shared" si="369"/>
        <v>0</v>
      </c>
      <c r="BF329" s="9" t="str">
        <f t="shared" si="370"/>
        <v>Nem rövidtávú a feladat.</v>
      </c>
      <c r="BG329" s="5">
        <f t="shared" si="371"/>
        <v>1</v>
      </c>
      <c r="BH329" s="5">
        <f t="shared" si="372"/>
        <v>1</v>
      </c>
      <c r="BI329" s="5">
        <f t="shared" si="373"/>
        <v>1</v>
      </c>
      <c r="BJ329" s="5">
        <f t="shared" si="374"/>
        <v>1</v>
      </c>
      <c r="BK329" s="5">
        <f t="shared" si="375"/>
        <v>1</v>
      </c>
      <c r="BL329" s="4" t="str">
        <f t="shared" si="376"/>
        <v>Forráshiányos a feladat!</v>
      </c>
      <c r="BM329" s="5">
        <f t="shared" si="377"/>
        <v>0</v>
      </c>
      <c r="BN329" s="5">
        <f t="shared" si="378"/>
        <v>1</v>
      </c>
      <c r="BO329" s="5">
        <f t="shared" si="379"/>
        <v>0</v>
      </c>
      <c r="BP329" s="5">
        <f t="shared" si="380"/>
        <v>0</v>
      </c>
      <c r="BQ329" s="5">
        <f t="shared" si="381"/>
        <v>0</v>
      </c>
      <c r="BR329" s="9">
        <f t="shared" si="382"/>
        <v>0</v>
      </c>
      <c r="BS329" s="5">
        <f t="shared" si="383"/>
        <v>0</v>
      </c>
      <c r="BT329" s="5">
        <f t="shared" si="384"/>
        <v>0</v>
      </c>
      <c r="BU329" s="5">
        <f t="shared" si="385"/>
        <v>1</v>
      </c>
      <c r="BV329" s="5">
        <f t="shared" si="386"/>
        <v>1</v>
      </c>
      <c r="BW329" s="5">
        <f t="shared" si="387"/>
        <v>1</v>
      </c>
      <c r="BX329" s="5">
        <f t="shared" si="388"/>
        <v>1</v>
      </c>
      <c r="BY329" s="5">
        <f t="shared" si="389"/>
        <v>1</v>
      </c>
      <c r="BZ329" s="5">
        <f t="shared" si="390"/>
        <v>1</v>
      </c>
      <c r="CA329" s="5">
        <f t="shared" si="391"/>
        <v>1</v>
      </c>
      <c r="CB329" s="5">
        <f t="shared" si="392"/>
        <v>1</v>
      </c>
      <c r="CC329" s="5">
        <f t="shared" si="393"/>
        <v>1</v>
      </c>
      <c r="CD329" s="5" t="str">
        <f t="shared" si="394"/>
        <v>?</v>
      </c>
      <c r="CE329" s="4" t="str">
        <f t="shared" si="395"/>
        <v>Kitöltés rendben!</v>
      </c>
      <c r="CF329" s="5">
        <f t="shared" si="396"/>
        <v>1</v>
      </c>
      <c r="CG329" s="5">
        <f t="shared" si="397"/>
        <v>0</v>
      </c>
      <c r="CH329" s="5">
        <f t="shared" si="398"/>
        <v>1</v>
      </c>
    </row>
    <row r="330" spans="1:86" s="2" customFormat="1" ht="30" hidden="1" x14ac:dyDescent="0.25">
      <c r="A330" s="1" t="str">
        <f t="shared" si="358"/>
        <v>Kitöltés rendben!</v>
      </c>
      <c r="B330" s="184">
        <v>2</v>
      </c>
      <c r="C330" s="183" t="s">
        <v>69</v>
      </c>
      <c r="D330" s="185" t="s">
        <v>449</v>
      </c>
      <c r="E330" s="185" t="s">
        <v>413</v>
      </c>
      <c r="F330" s="186" t="str">
        <f>VLOOKUP($G330,Összesítő!$B:$F,2,FALSE)</f>
        <v>21-07667-1-001-01-00</v>
      </c>
      <c r="G330" s="183" t="s">
        <v>234</v>
      </c>
      <c r="H330" s="186" t="str">
        <f>AY330&amp;"_"&amp;AW330&amp;"_FIV_"&amp;LEFT(Előlap!$B$6,4)</f>
        <v>4196_327_FIV_2026</v>
      </c>
      <c r="I330" s="186" t="str">
        <f>VLOOKUP($G330,Összesítő!$B:$F,5,FALSE)</f>
        <v>Oszkó</v>
      </c>
      <c r="J330" s="186" t="str">
        <f>VLOOKUP($G330,Összesítő!$B:$F,4,FALSE)</f>
        <v>Oszkó Község Önkormányzata</v>
      </c>
      <c r="K330" s="7">
        <f t="shared" si="359"/>
        <v>10000</v>
      </c>
      <c r="L330" s="184">
        <v>2030</v>
      </c>
      <c r="M330" s="184">
        <v>2036</v>
      </c>
      <c r="N330" s="13">
        <v>0</v>
      </c>
      <c r="O330" s="8">
        <v>10000</v>
      </c>
      <c r="P330" s="8">
        <v>0</v>
      </c>
      <c r="R330" s="8">
        <v>0</v>
      </c>
      <c r="S330" s="8">
        <v>0</v>
      </c>
      <c r="T330" s="8">
        <v>0</v>
      </c>
      <c r="U330" s="8">
        <v>0</v>
      </c>
      <c r="V330" s="8">
        <v>0</v>
      </c>
      <c r="W330" s="8">
        <v>0</v>
      </c>
      <c r="X330" s="8">
        <v>0</v>
      </c>
      <c r="Y330" s="8">
        <v>0</v>
      </c>
      <c r="Z330" s="8">
        <v>0</v>
      </c>
      <c r="AA330" s="8">
        <v>0</v>
      </c>
      <c r="AB330" s="8">
        <v>0</v>
      </c>
      <c r="AC330" s="7">
        <f t="shared" si="360"/>
        <v>0</v>
      </c>
      <c r="AD330" s="3" t="str">
        <f t="shared" si="361"/>
        <v>Nem rövidtávú a feladat.</v>
      </c>
      <c r="AF330" s="8">
        <v>0</v>
      </c>
      <c r="AG330" s="8">
        <v>0</v>
      </c>
      <c r="AH330" s="8">
        <v>0</v>
      </c>
      <c r="AI330" s="8">
        <v>0</v>
      </c>
      <c r="AJ330" s="8">
        <v>0</v>
      </c>
      <c r="AK330" s="8">
        <v>0</v>
      </c>
      <c r="AL330" s="8">
        <v>0</v>
      </c>
      <c r="AM330" s="8">
        <v>0</v>
      </c>
      <c r="AN330" s="8">
        <v>0</v>
      </c>
      <c r="AO330" s="8">
        <v>0</v>
      </c>
      <c r="AP330" s="8">
        <v>0</v>
      </c>
      <c r="AQ330" s="7">
        <f t="shared" si="362"/>
        <v>0</v>
      </c>
      <c r="AR330" s="183" t="s">
        <v>415</v>
      </c>
      <c r="AS330" s="3" t="str">
        <f t="shared" si="363"/>
        <v>Forráshiányos a feladat!</v>
      </c>
      <c r="AU330" s="185"/>
      <c r="AV330" s="185" t="s">
        <v>133</v>
      </c>
      <c r="AW330" s="186">
        <f>COUNTA($G$3:G330)</f>
        <v>327</v>
      </c>
      <c r="AY330" s="9">
        <f>VLOOKUP($G330,Összesítő!$B:$F,3,FALSE)</f>
        <v>4196</v>
      </c>
      <c r="AZ330" s="9">
        <f t="shared" si="364"/>
        <v>0</v>
      </c>
      <c r="BA330" s="5">
        <f t="shared" si="365"/>
        <v>1</v>
      </c>
      <c r="BB330" s="5" t="str">
        <f t="shared" si="366"/>
        <v>H</v>
      </c>
      <c r="BC330" s="5">
        <f t="shared" si="367"/>
        <v>0</v>
      </c>
      <c r="BD330" s="5">
        <f t="shared" si="368"/>
        <v>0</v>
      </c>
      <c r="BE330" s="5">
        <f t="shared" si="369"/>
        <v>0</v>
      </c>
      <c r="BF330" s="9" t="str">
        <f t="shared" si="370"/>
        <v>Nem rövidtávú a feladat.</v>
      </c>
      <c r="BG330" s="5">
        <f t="shared" si="371"/>
        <v>1</v>
      </c>
      <c r="BH330" s="5">
        <f t="shared" si="372"/>
        <v>1</v>
      </c>
      <c r="BI330" s="5">
        <f t="shared" si="373"/>
        <v>1</v>
      </c>
      <c r="BJ330" s="5">
        <f t="shared" si="374"/>
        <v>1</v>
      </c>
      <c r="BK330" s="5">
        <f t="shared" si="375"/>
        <v>1</v>
      </c>
      <c r="BL330" s="4" t="str">
        <f t="shared" si="376"/>
        <v>Forráshiányos a feladat!</v>
      </c>
      <c r="BM330" s="5">
        <f t="shared" si="377"/>
        <v>0</v>
      </c>
      <c r="BN330" s="5">
        <f t="shared" si="378"/>
        <v>1</v>
      </c>
      <c r="BO330" s="5">
        <f t="shared" si="379"/>
        <v>0</v>
      </c>
      <c r="BP330" s="5">
        <f t="shared" si="380"/>
        <v>0</v>
      </c>
      <c r="BQ330" s="5">
        <f t="shared" si="381"/>
        <v>0</v>
      </c>
      <c r="BR330" s="9">
        <f t="shared" si="382"/>
        <v>0</v>
      </c>
      <c r="BS330" s="5">
        <f t="shared" si="383"/>
        <v>0</v>
      </c>
      <c r="BT330" s="5">
        <f t="shared" si="384"/>
        <v>0</v>
      </c>
      <c r="BU330" s="5">
        <f t="shared" si="385"/>
        <v>1</v>
      </c>
      <c r="BV330" s="5">
        <f t="shared" si="386"/>
        <v>1</v>
      </c>
      <c r="BW330" s="5">
        <f t="shared" si="387"/>
        <v>1</v>
      </c>
      <c r="BX330" s="5">
        <f t="shared" si="388"/>
        <v>1</v>
      </c>
      <c r="BY330" s="5">
        <f t="shared" si="389"/>
        <v>1</v>
      </c>
      <c r="BZ330" s="5">
        <f t="shared" si="390"/>
        <v>1</v>
      </c>
      <c r="CA330" s="5">
        <f t="shared" si="391"/>
        <v>1</v>
      </c>
      <c r="CB330" s="5">
        <f t="shared" si="392"/>
        <v>1</v>
      </c>
      <c r="CC330" s="5">
        <f t="shared" si="393"/>
        <v>1</v>
      </c>
      <c r="CD330" s="5" t="str">
        <f t="shared" si="394"/>
        <v>?</v>
      </c>
      <c r="CE330" s="4" t="str">
        <f t="shared" si="395"/>
        <v>Kitöltés rendben!</v>
      </c>
      <c r="CF330" s="5">
        <f t="shared" si="396"/>
        <v>1</v>
      </c>
      <c r="CG330" s="5">
        <f t="shared" si="397"/>
        <v>0</v>
      </c>
      <c r="CH330" s="5">
        <f t="shared" si="398"/>
        <v>1</v>
      </c>
    </row>
    <row r="331" spans="1:86" s="2" customFormat="1" ht="30" hidden="1" x14ac:dyDescent="0.25">
      <c r="A331" s="1" t="str">
        <f t="shared" si="358"/>
        <v>Kitöltés rendben!</v>
      </c>
      <c r="B331" s="184">
        <v>2</v>
      </c>
      <c r="C331" s="183" t="s">
        <v>101</v>
      </c>
      <c r="D331" s="185" t="s">
        <v>450</v>
      </c>
      <c r="E331" s="185" t="s">
        <v>413</v>
      </c>
      <c r="F331" s="186" t="str">
        <f>VLOOKUP($G331,Összesítő!$B:$F,2,FALSE)</f>
        <v>21-07667-1-001-01-00</v>
      </c>
      <c r="G331" s="183" t="s">
        <v>234</v>
      </c>
      <c r="H331" s="186" t="str">
        <f>AY331&amp;"_"&amp;AW331&amp;"_FIV_"&amp;LEFT(Előlap!$B$6,4)</f>
        <v>4196_328_FIV_2026</v>
      </c>
      <c r="I331" s="186" t="str">
        <f>VLOOKUP($G331,Összesítő!$B:$F,5,FALSE)</f>
        <v>Oszkó</v>
      </c>
      <c r="J331" s="186" t="str">
        <f>VLOOKUP($G331,Összesítő!$B:$F,4,FALSE)</f>
        <v>Oszkó Község Önkormányzata</v>
      </c>
      <c r="K331" s="7">
        <f t="shared" si="359"/>
        <v>10000</v>
      </c>
      <c r="L331" s="184">
        <v>2030</v>
      </c>
      <c r="M331" s="184">
        <v>2036</v>
      </c>
      <c r="N331" s="13">
        <v>0</v>
      </c>
      <c r="O331" s="8">
        <v>10000</v>
      </c>
      <c r="P331" s="8">
        <v>0</v>
      </c>
      <c r="R331" s="8">
        <v>0</v>
      </c>
      <c r="S331" s="8">
        <v>0</v>
      </c>
      <c r="T331" s="8">
        <v>0</v>
      </c>
      <c r="U331" s="8">
        <v>0</v>
      </c>
      <c r="V331" s="8">
        <v>0</v>
      </c>
      <c r="W331" s="8">
        <v>0</v>
      </c>
      <c r="X331" s="8">
        <v>0</v>
      </c>
      <c r="Y331" s="8">
        <v>0</v>
      </c>
      <c r="Z331" s="8">
        <v>0</v>
      </c>
      <c r="AA331" s="8">
        <v>0</v>
      </c>
      <c r="AB331" s="8">
        <v>0</v>
      </c>
      <c r="AC331" s="7">
        <f t="shared" si="360"/>
        <v>0</v>
      </c>
      <c r="AD331" s="3" t="str">
        <f t="shared" si="361"/>
        <v>Nem rövidtávú a feladat.</v>
      </c>
      <c r="AF331" s="8">
        <v>0</v>
      </c>
      <c r="AG331" s="8">
        <v>0</v>
      </c>
      <c r="AH331" s="8">
        <v>0</v>
      </c>
      <c r="AI331" s="8">
        <v>0</v>
      </c>
      <c r="AJ331" s="8">
        <v>0</v>
      </c>
      <c r="AK331" s="8">
        <v>0</v>
      </c>
      <c r="AL331" s="8">
        <v>0</v>
      </c>
      <c r="AM331" s="8">
        <v>0</v>
      </c>
      <c r="AN331" s="8">
        <v>0</v>
      </c>
      <c r="AO331" s="8">
        <v>0</v>
      </c>
      <c r="AP331" s="8">
        <v>0</v>
      </c>
      <c r="AQ331" s="7">
        <f t="shared" si="362"/>
        <v>0</v>
      </c>
      <c r="AR331" s="183" t="s">
        <v>415</v>
      </c>
      <c r="AS331" s="3" t="str">
        <f t="shared" si="363"/>
        <v>Forráshiányos a feladat!</v>
      </c>
      <c r="AU331" s="185"/>
      <c r="AV331" s="185" t="s">
        <v>133</v>
      </c>
      <c r="AW331" s="186">
        <f>COUNTA($G$3:G331)</f>
        <v>328</v>
      </c>
      <c r="AY331" s="9">
        <f>VLOOKUP($G331,Összesítő!$B:$F,3,FALSE)</f>
        <v>4196</v>
      </c>
      <c r="AZ331" s="9">
        <f t="shared" si="364"/>
        <v>0</v>
      </c>
      <c r="BA331" s="5">
        <f t="shared" si="365"/>
        <v>1</v>
      </c>
      <c r="BB331" s="5" t="str">
        <f t="shared" si="366"/>
        <v>H</v>
      </c>
      <c r="BC331" s="5">
        <f t="shared" si="367"/>
        <v>0</v>
      </c>
      <c r="BD331" s="5">
        <f t="shared" si="368"/>
        <v>0</v>
      </c>
      <c r="BE331" s="5">
        <f t="shared" si="369"/>
        <v>0</v>
      </c>
      <c r="BF331" s="9" t="str">
        <f t="shared" si="370"/>
        <v>Nem rövidtávú a feladat.</v>
      </c>
      <c r="BG331" s="5">
        <f t="shared" si="371"/>
        <v>1</v>
      </c>
      <c r="BH331" s="5">
        <f t="shared" si="372"/>
        <v>1</v>
      </c>
      <c r="BI331" s="5">
        <f t="shared" si="373"/>
        <v>1</v>
      </c>
      <c r="BJ331" s="5">
        <f t="shared" si="374"/>
        <v>1</v>
      </c>
      <c r="BK331" s="5">
        <f t="shared" si="375"/>
        <v>1</v>
      </c>
      <c r="BL331" s="4" t="str">
        <f t="shared" si="376"/>
        <v>Forráshiányos a feladat!</v>
      </c>
      <c r="BM331" s="5">
        <f t="shared" si="377"/>
        <v>0</v>
      </c>
      <c r="BN331" s="5">
        <f t="shared" si="378"/>
        <v>1</v>
      </c>
      <c r="BO331" s="5">
        <f t="shared" si="379"/>
        <v>0</v>
      </c>
      <c r="BP331" s="5">
        <f t="shared" si="380"/>
        <v>0</v>
      </c>
      <c r="BQ331" s="5">
        <f t="shared" si="381"/>
        <v>0</v>
      </c>
      <c r="BR331" s="9">
        <f t="shared" si="382"/>
        <v>0</v>
      </c>
      <c r="BS331" s="5">
        <f t="shared" si="383"/>
        <v>0</v>
      </c>
      <c r="BT331" s="5">
        <f t="shared" si="384"/>
        <v>0</v>
      </c>
      <c r="BU331" s="5">
        <f t="shared" si="385"/>
        <v>1</v>
      </c>
      <c r="BV331" s="5">
        <f t="shared" si="386"/>
        <v>1</v>
      </c>
      <c r="BW331" s="5">
        <f t="shared" si="387"/>
        <v>1</v>
      </c>
      <c r="BX331" s="5">
        <f t="shared" si="388"/>
        <v>1</v>
      </c>
      <c r="BY331" s="5">
        <f t="shared" si="389"/>
        <v>1</v>
      </c>
      <c r="BZ331" s="5">
        <f t="shared" si="390"/>
        <v>1</v>
      </c>
      <c r="CA331" s="5">
        <f t="shared" si="391"/>
        <v>1</v>
      </c>
      <c r="CB331" s="5">
        <f t="shared" si="392"/>
        <v>1</v>
      </c>
      <c r="CC331" s="5">
        <f t="shared" si="393"/>
        <v>1</v>
      </c>
      <c r="CD331" s="5" t="str">
        <f t="shared" si="394"/>
        <v>?</v>
      </c>
      <c r="CE331" s="4" t="str">
        <f t="shared" si="395"/>
        <v>Kitöltés rendben!</v>
      </c>
      <c r="CF331" s="5">
        <f t="shared" si="396"/>
        <v>1</v>
      </c>
      <c r="CG331" s="5">
        <f t="shared" si="397"/>
        <v>0</v>
      </c>
      <c r="CH331" s="5">
        <f t="shared" si="398"/>
        <v>1</v>
      </c>
    </row>
    <row r="332" spans="1:86" s="2" customFormat="1" ht="45" hidden="1" x14ac:dyDescent="0.25">
      <c r="A332" s="1" t="str">
        <f t="shared" si="358"/>
        <v>Kitöltés rendben!</v>
      </c>
      <c r="B332" s="184">
        <v>0</v>
      </c>
      <c r="C332" s="183" t="s">
        <v>455</v>
      </c>
      <c r="D332" s="185" t="s">
        <v>456</v>
      </c>
      <c r="E332" s="185" t="s">
        <v>413</v>
      </c>
      <c r="F332" s="186" t="str">
        <f>VLOOKUP($G332,Összesítő!$B:$F,2,FALSE)</f>
        <v>21-07667-1-001-01-00</v>
      </c>
      <c r="G332" s="183" t="s">
        <v>234</v>
      </c>
      <c r="H332" s="186" t="str">
        <f>AY332&amp;"_"&amp;AW332&amp;"_FIV_"&amp;LEFT(Előlap!$B$6,4)</f>
        <v>4196_329_FIV_2026</v>
      </c>
      <c r="I332" s="186" t="str">
        <f>VLOOKUP($G332,Összesítő!$B:$F,5,FALSE)</f>
        <v>Oszkó</v>
      </c>
      <c r="J332" s="186" t="str">
        <f>VLOOKUP($G332,Összesítő!$B:$F,4,FALSE)</f>
        <v>Oszkó Község Önkormányzata</v>
      </c>
      <c r="K332" s="7">
        <f t="shared" si="359"/>
        <v>0</v>
      </c>
      <c r="L332" s="184">
        <v>2027</v>
      </c>
      <c r="M332" s="184">
        <v>2027</v>
      </c>
      <c r="N332" s="13">
        <v>0</v>
      </c>
      <c r="O332" s="8">
        <v>0</v>
      </c>
      <c r="P332" s="8">
        <v>0</v>
      </c>
      <c r="R332" s="8">
        <v>0</v>
      </c>
      <c r="S332" s="8">
        <v>0</v>
      </c>
      <c r="T332" s="8">
        <v>0</v>
      </c>
      <c r="U332" s="8">
        <v>0</v>
      </c>
      <c r="V332" s="8">
        <v>0</v>
      </c>
      <c r="W332" s="8">
        <v>0</v>
      </c>
      <c r="X332" s="8">
        <v>0</v>
      </c>
      <c r="Y332" s="8">
        <v>0</v>
      </c>
      <c r="Z332" s="8">
        <v>0</v>
      </c>
      <c r="AA332" s="8">
        <v>0</v>
      </c>
      <c r="AB332" s="8">
        <v>0</v>
      </c>
      <c r="AC332" s="7">
        <f t="shared" si="360"/>
        <v>0</v>
      </c>
      <c r="AD332" s="3" t="str">
        <f t="shared" si="361"/>
        <v>A forrás egyenlő a költséggel (I.ütem).</v>
      </c>
      <c r="AF332" s="8">
        <v>0</v>
      </c>
      <c r="AG332" s="8">
        <v>0</v>
      </c>
      <c r="AH332" s="8">
        <v>0</v>
      </c>
      <c r="AI332" s="8">
        <v>0</v>
      </c>
      <c r="AJ332" s="8">
        <v>0</v>
      </c>
      <c r="AK332" s="8">
        <v>0</v>
      </c>
      <c r="AL332" s="8">
        <v>0</v>
      </c>
      <c r="AM332" s="8">
        <v>0</v>
      </c>
      <c r="AN332" s="8">
        <v>0</v>
      </c>
      <c r="AO332" s="8">
        <v>0</v>
      </c>
      <c r="AP332" s="8">
        <v>0</v>
      </c>
      <c r="AQ332" s="7">
        <f t="shared" si="362"/>
        <v>0</v>
      </c>
      <c r="AR332" s="183" t="s">
        <v>415</v>
      </c>
      <c r="AS332" s="3" t="str">
        <f t="shared" si="363"/>
        <v>Nem hosszútávú a feladat.</v>
      </c>
      <c r="AU332" s="185" t="s">
        <v>477</v>
      </c>
      <c r="AV332" s="185" t="s">
        <v>133</v>
      </c>
      <c r="AW332" s="186">
        <f>COUNTA($G$3:G332)</f>
        <v>329</v>
      </c>
      <c r="AY332" s="9">
        <f>VLOOKUP($G332,Összesítő!$B:$F,3,FALSE)</f>
        <v>4196</v>
      </c>
      <c r="AZ332" s="9">
        <f t="shared" si="364"/>
        <v>61</v>
      </c>
      <c r="BA332" s="5">
        <f t="shared" si="365"/>
        <v>1</v>
      </c>
      <c r="BB332" s="5" t="str">
        <f t="shared" si="366"/>
        <v>R</v>
      </c>
      <c r="BC332" s="5">
        <f t="shared" si="367"/>
        <v>1</v>
      </c>
      <c r="BD332" s="5">
        <f t="shared" si="368"/>
        <v>0</v>
      </c>
      <c r="BE332" s="5">
        <f t="shared" si="369"/>
        <v>0</v>
      </c>
      <c r="BF332" s="9" t="str">
        <f t="shared" si="370"/>
        <v>A forrás egyenlő a költséggel (I.ütem).</v>
      </c>
      <c r="BG332" s="5">
        <f t="shared" si="371"/>
        <v>1</v>
      </c>
      <c r="BH332" s="5">
        <f t="shared" si="372"/>
        <v>1</v>
      </c>
      <c r="BI332" s="5">
        <f t="shared" si="373"/>
        <v>0</v>
      </c>
      <c r="BJ332" s="5">
        <f t="shared" si="374"/>
        <v>1</v>
      </c>
      <c r="BK332" s="5">
        <f t="shared" si="375"/>
        <v>1</v>
      </c>
      <c r="BL332" s="4" t="str">
        <f t="shared" si="376"/>
        <v>Nem hosszútávú a feladat.</v>
      </c>
      <c r="BM332" s="5">
        <f t="shared" si="377"/>
        <v>1</v>
      </c>
      <c r="BN332" s="5">
        <f t="shared" si="378"/>
        <v>0</v>
      </c>
      <c r="BO332" s="5">
        <f t="shared" si="379"/>
        <v>1</v>
      </c>
      <c r="BP332" s="5">
        <f t="shared" si="380"/>
        <v>0</v>
      </c>
      <c r="BQ332" s="5">
        <f t="shared" si="381"/>
        <v>1</v>
      </c>
      <c r="BR332" s="9" t="str">
        <f t="shared" si="382"/>
        <v>Nincs hosszútávú terv!</v>
      </c>
      <c r="BS332" s="5">
        <f t="shared" si="383"/>
        <v>1</v>
      </c>
      <c r="BT332" s="5">
        <f t="shared" si="384"/>
        <v>0</v>
      </c>
      <c r="BU332" s="5">
        <f t="shared" si="385"/>
        <v>1</v>
      </c>
      <c r="BV332" s="5">
        <f t="shared" si="386"/>
        <v>1</v>
      </c>
      <c r="BW332" s="5">
        <f t="shared" si="387"/>
        <v>1</v>
      </c>
      <c r="BX332" s="5">
        <f t="shared" si="388"/>
        <v>1</v>
      </c>
      <c r="BY332" s="5">
        <f t="shared" si="389"/>
        <v>1</v>
      </c>
      <c r="BZ332" s="5">
        <f t="shared" si="390"/>
        <v>1</v>
      </c>
      <c r="CA332" s="5">
        <f t="shared" si="391"/>
        <v>1</v>
      </c>
      <c r="CB332" s="5">
        <f t="shared" si="392"/>
        <v>1</v>
      </c>
      <c r="CC332" s="5">
        <f t="shared" si="393"/>
        <v>1</v>
      </c>
      <c r="CD332" s="5" t="str">
        <f t="shared" si="394"/>
        <v>?</v>
      </c>
      <c r="CE332" s="4" t="str">
        <f t="shared" si="395"/>
        <v>Kitöltés rendben!</v>
      </c>
      <c r="CF332" s="5">
        <f t="shared" si="396"/>
        <v>1</v>
      </c>
      <c r="CG332" s="5">
        <f t="shared" si="397"/>
        <v>1</v>
      </c>
      <c r="CH332" s="5">
        <f t="shared" si="398"/>
        <v>0</v>
      </c>
    </row>
    <row r="333" spans="1:86" s="2" customFormat="1" ht="60" hidden="1" x14ac:dyDescent="0.25">
      <c r="A333" s="1" t="str">
        <f t="shared" si="358"/>
        <v>Kitöltés rendben!</v>
      </c>
      <c r="B333" s="184">
        <v>2</v>
      </c>
      <c r="C333" s="183" t="s">
        <v>44</v>
      </c>
      <c r="D333" s="185" t="s">
        <v>474</v>
      </c>
      <c r="E333" s="185" t="s">
        <v>413</v>
      </c>
      <c r="F333" s="186" t="str">
        <f>VLOOKUP($G333,Összesítő!$B:$F,2,FALSE)</f>
        <v>22-22549-1-002-01-06</v>
      </c>
      <c r="G333" s="183" t="s">
        <v>386</v>
      </c>
      <c r="H333" s="186" t="str">
        <f>AY333&amp;"_"&amp;AW333&amp;"_FIV_"&amp;LEFT(Előlap!$B$6,4)</f>
        <v>4233_330_FIV_2026</v>
      </c>
      <c r="I333" s="186" t="str">
        <f>VLOOKUP($G333,Összesítő!$B:$F,5,FALSE)</f>
        <v>Alsószölnök, Szakonyfalu</v>
      </c>
      <c r="J333" s="186" t="str">
        <f>VLOOKUP($G333,Összesítő!$B:$F,4,FALSE)</f>
        <v>Alsószölnök Község Önkormányzata, Szakonyfalu Község Önkormányzata</v>
      </c>
      <c r="K333" s="7">
        <f t="shared" si="359"/>
        <v>15000</v>
      </c>
      <c r="L333" s="184">
        <v>2028</v>
      </c>
      <c r="M333" s="184">
        <v>2036</v>
      </c>
      <c r="N333" s="13">
        <v>0</v>
      </c>
      <c r="O333" s="8">
        <v>15000</v>
      </c>
      <c r="P333" s="8">
        <v>0</v>
      </c>
      <c r="R333" s="8">
        <v>0</v>
      </c>
      <c r="S333" s="8">
        <v>0</v>
      </c>
      <c r="T333" s="8">
        <v>0</v>
      </c>
      <c r="U333" s="8">
        <v>0</v>
      </c>
      <c r="V333" s="8">
        <v>0</v>
      </c>
      <c r="W333" s="8">
        <v>0</v>
      </c>
      <c r="X333" s="8">
        <v>0</v>
      </c>
      <c r="Y333" s="8">
        <v>0</v>
      </c>
      <c r="Z333" s="8">
        <v>0</v>
      </c>
      <c r="AA333" s="8">
        <v>0</v>
      </c>
      <c r="AB333" s="8">
        <v>0</v>
      </c>
      <c r="AC333" s="7">
        <f t="shared" si="360"/>
        <v>0</v>
      </c>
      <c r="AD333" s="3" t="str">
        <f t="shared" si="361"/>
        <v>Nem rövidtávú a feladat.</v>
      </c>
      <c r="AF333" s="8">
        <v>650</v>
      </c>
      <c r="AG333" s="8">
        <v>0</v>
      </c>
      <c r="AH333" s="8">
        <v>0</v>
      </c>
      <c r="AI333" s="8">
        <v>0</v>
      </c>
      <c r="AJ333" s="8">
        <v>0</v>
      </c>
      <c r="AK333" s="8">
        <v>0</v>
      </c>
      <c r="AL333" s="8">
        <v>0</v>
      </c>
      <c r="AM333" s="8">
        <v>0</v>
      </c>
      <c r="AN333" s="8">
        <v>0</v>
      </c>
      <c r="AO333" s="8">
        <v>0</v>
      </c>
      <c r="AP333" s="8">
        <v>0</v>
      </c>
      <c r="AQ333" s="7">
        <f t="shared" si="362"/>
        <v>650</v>
      </c>
      <c r="AR333" s="183" t="s">
        <v>415</v>
      </c>
      <c r="AS333" s="3" t="str">
        <f t="shared" si="363"/>
        <v>Forráshiányos a feladat!</v>
      </c>
      <c r="AU333" s="185"/>
      <c r="AV333" s="185" t="s">
        <v>133</v>
      </c>
      <c r="AW333" s="186">
        <f>COUNTA($G$3:G333)</f>
        <v>330</v>
      </c>
      <c r="AY333" s="9">
        <f>VLOOKUP($G333,Összesítő!$B:$F,3,FALSE)</f>
        <v>4233</v>
      </c>
      <c r="AZ333" s="9">
        <f t="shared" si="364"/>
        <v>0</v>
      </c>
      <c r="BA333" s="5">
        <f t="shared" si="365"/>
        <v>1</v>
      </c>
      <c r="BB333" s="5" t="str">
        <f t="shared" si="366"/>
        <v>H</v>
      </c>
      <c r="BC333" s="5">
        <f t="shared" si="367"/>
        <v>0</v>
      </c>
      <c r="BD333" s="5">
        <f t="shared" si="368"/>
        <v>0</v>
      </c>
      <c r="BE333" s="5">
        <f t="shared" si="369"/>
        <v>0</v>
      </c>
      <c r="BF333" s="9" t="str">
        <f t="shared" si="370"/>
        <v>Nem rövidtávú a feladat.</v>
      </c>
      <c r="BG333" s="5">
        <f t="shared" si="371"/>
        <v>1</v>
      </c>
      <c r="BH333" s="5">
        <f t="shared" si="372"/>
        <v>1</v>
      </c>
      <c r="BI333" s="5">
        <f t="shared" si="373"/>
        <v>1</v>
      </c>
      <c r="BJ333" s="5">
        <f t="shared" si="374"/>
        <v>1</v>
      </c>
      <c r="BK333" s="5">
        <f t="shared" si="375"/>
        <v>1</v>
      </c>
      <c r="BL333" s="4" t="str">
        <f t="shared" si="376"/>
        <v>Forráshiányos a feladat!</v>
      </c>
      <c r="BM333" s="5">
        <f t="shared" si="377"/>
        <v>0</v>
      </c>
      <c r="BN333" s="5">
        <f t="shared" si="378"/>
        <v>1</v>
      </c>
      <c r="BO333" s="5">
        <f t="shared" si="379"/>
        <v>0</v>
      </c>
      <c r="BP333" s="5">
        <f t="shared" si="380"/>
        <v>0</v>
      </c>
      <c r="BQ333" s="5">
        <f t="shared" si="381"/>
        <v>0</v>
      </c>
      <c r="BR333" s="9">
        <f t="shared" si="382"/>
        <v>0</v>
      </c>
      <c r="BS333" s="5">
        <f t="shared" si="383"/>
        <v>0</v>
      </c>
      <c r="BT333" s="5">
        <f t="shared" si="384"/>
        <v>0</v>
      </c>
      <c r="BU333" s="5">
        <f t="shared" si="385"/>
        <v>1</v>
      </c>
      <c r="BV333" s="5">
        <f t="shared" si="386"/>
        <v>1</v>
      </c>
      <c r="BW333" s="5">
        <f t="shared" si="387"/>
        <v>1</v>
      </c>
      <c r="BX333" s="5">
        <f t="shared" si="388"/>
        <v>1</v>
      </c>
      <c r="BY333" s="5">
        <f t="shared" si="389"/>
        <v>1</v>
      </c>
      <c r="BZ333" s="5">
        <f t="shared" si="390"/>
        <v>1</v>
      </c>
      <c r="CA333" s="5">
        <f t="shared" si="391"/>
        <v>1</v>
      </c>
      <c r="CB333" s="5">
        <f t="shared" si="392"/>
        <v>1</v>
      </c>
      <c r="CC333" s="5">
        <f t="shared" si="393"/>
        <v>1</v>
      </c>
      <c r="CD333" s="5" t="str">
        <f t="shared" si="394"/>
        <v>?</v>
      </c>
      <c r="CE333" s="4" t="str">
        <f t="shared" si="395"/>
        <v>Kitöltés rendben!</v>
      </c>
      <c r="CF333" s="5">
        <f t="shared" si="396"/>
        <v>1</v>
      </c>
      <c r="CG333" s="5">
        <f t="shared" si="397"/>
        <v>0</v>
      </c>
      <c r="CH333" s="5">
        <f t="shared" si="398"/>
        <v>1</v>
      </c>
    </row>
    <row r="334" spans="1:86" s="2" customFormat="1" ht="60" hidden="1" x14ac:dyDescent="0.25">
      <c r="A334" s="1" t="str">
        <f t="shared" si="358"/>
        <v>Kitöltés rendben!</v>
      </c>
      <c r="B334" s="184">
        <v>2</v>
      </c>
      <c r="C334" s="183" t="s">
        <v>37</v>
      </c>
      <c r="D334" s="185" t="s">
        <v>442</v>
      </c>
      <c r="E334" s="185" t="s">
        <v>413</v>
      </c>
      <c r="F334" s="186" t="str">
        <f>VLOOKUP($G334,Összesítő!$B:$F,2,FALSE)</f>
        <v>22-22549-1-002-01-06</v>
      </c>
      <c r="G334" s="183" t="s">
        <v>386</v>
      </c>
      <c r="H334" s="186" t="str">
        <f>AY334&amp;"_"&amp;AW334&amp;"_FIV_"&amp;LEFT(Előlap!$B$6,4)</f>
        <v>4233_331_FIV_2026</v>
      </c>
      <c r="I334" s="186" t="str">
        <f>VLOOKUP($G334,Összesítő!$B:$F,5,FALSE)</f>
        <v>Alsószölnök, Szakonyfalu</v>
      </c>
      <c r="J334" s="186" t="str">
        <f>VLOOKUP($G334,Összesítő!$B:$F,4,FALSE)</f>
        <v>Alsószölnök Község Önkormányzata, Szakonyfalu Község Önkormányzata</v>
      </c>
      <c r="K334" s="7">
        <f t="shared" si="359"/>
        <v>50000</v>
      </c>
      <c r="L334" s="184">
        <v>2028</v>
      </c>
      <c r="M334" s="184">
        <v>2036</v>
      </c>
      <c r="N334" s="13">
        <v>0</v>
      </c>
      <c r="O334" s="8">
        <v>50000</v>
      </c>
      <c r="P334" s="8">
        <v>0</v>
      </c>
      <c r="R334" s="8">
        <v>0</v>
      </c>
      <c r="S334" s="8">
        <v>0</v>
      </c>
      <c r="T334" s="8">
        <v>0</v>
      </c>
      <c r="U334" s="8">
        <v>0</v>
      </c>
      <c r="V334" s="8">
        <v>0</v>
      </c>
      <c r="W334" s="8">
        <v>0</v>
      </c>
      <c r="X334" s="8">
        <v>0</v>
      </c>
      <c r="Y334" s="8">
        <v>0</v>
      </c>
      <c r="Z334" s="8">
        <v>0</v>
      </c>
      <c r="AA334" s="8">
        <v>0</v>
      </c>
      <c r="AB334" s="8">
        <v>0</v>
      </c>
      <c r="AC334" s="7">
        <f t="shared" si="360"/>
        <v>0</v>
      </c>
      <c r="AD334" s="3" t="str">
        <f t="shared" si="361"/>
        <v>Nem rövidtávú a feladat.</v>
      </c>
      <c r="AF334" s="8">
        <v>2500</v>
      </c>
      <c r="AG334" s="8">
        <v>0</v>
      </c>
      <c r="AH334" s="8">
        <v>0</v>
      </c>
      <c r="AI334" s="8">
        <v>0</v>
      </c>
      <c r="AJ334" s="8">
        <v>0</v>
      </c>
      <c r="AK334" s="8">
        <v>0</v>
      </c>
      <c r="AL334" s="8">
        <v>0</v>
      </c>
      <c r="AM334" s="8">
        <v>0</v>
      </c>
      <c r="AN334" s="8">
        <v>0</v>
      </c>
      <c r="AO334" s="8">
        <v>0</v>
      </c>
      <c r="AP334" s="8">
        <v>0</v>
      </c>
      <c r="AQ334" s="7">
        <f t="shared" si="362"/>
        <v>2500</v>
      </c>
      <c r="AR334" s="183" t="s">
        <v>415</v>
      </c>
      <c r="AS334" s="3" t="str">
        <f t="shared" si="363"/>
        <v>Forráshiányos a feladat!</v>
      </c>
      <c r="AU334" s="185"/>
      <c r="AV334" s="185" t="s">
        <v>133</v>
      </c>
      <c r="AW334" s="186">
        <f>COUNTA($G$3:G334)</f>
        <v>331</v>
      </c>
      <c r="AY334" s="9">
        <f>VLOOKUP($G334,Összesítő!$B:$F,3,FALSE)</f>
        <v>4233</v>
      </c>
      <c r="AZ334" s="9">
        <f t="shared" si="364"/>
        <v>0</v>
      </c>
      <c r="BA334" s="5">
        <f t="shared" si="365"/>
        <v>1</v>
      </c>
      <c r="BB334" s="5" t="str">
        <f t="shared" si="366"/>
        <v>H</v>
      </c>
      <c r="BC334" s="5">
        <f t="shared" si="367"/>
        <v>0</v>
      </c>
      <c r="BD334" s="5">
        <f t="shared" si="368"/>
        <v>0</v>
      </c>
      <c r="BE334" s="5">
        <f t="shared" si="369"/>
        <v>0</v>
      </c>
      <c r="BF334" s="9" t="str">
        <f t="shared" si="370"/>
        <v>Nem rövidtávú a feladat.</v>
      </c>
      <c r="BG334" s="5">
        <f t="shared" si="371"/>
        <v>1</v>
      </c>
      <c r="BH334" s="5">
        <f t="shared" si="372"/>
        <v>1</v>
      </c>
      <c r="BI334" s="5">
        <f t="shared" si="373"/>
        <v>1</v>
      </c>
      <c r="BJ334" s="5">
        <f t="shared" si="374"/>
        <v>1</v>
      </c>
      <c r="BK334" s="5">
        <f t="shared" si="375"/>
        <v>1</v>
      </c>
      <c r="BL334" s="4" t="str">
        <f t="shared" si="376"/>
        <v>Forráshiányos a feladat!</v>
      </c>
      <c r="BM334" s="5">
        <f t="shared" si="377"/>
        <v>0</v>
      </c>
      <c r="BN334" s="5">
        <f t="shared" si="378"/>
        <v>1</v>
      </c>
      <c r="BO334" s="5">
        <f t="shared" si="379"/>
        <v>0</v>
      </c>
      <c r="BP334" s="5">
        <f t="shared" si="380"/>
        <v>0</v>
      </c>
      <c r="BQ334" s="5">
        <f t="shared" si="381"/>
        <v>0</v>
      </c>
      <c r="BR334" s="9">
        <f t="shared" si="382"/>
        <v>0</v>
      </c>
      <c r="BS334" s="5">
        <f t="shared" si="383"/>
        <v>0</v>
      </c>
      <c r="BT334" s="5">
        <f t="shared" si="384"/>
        <v>0</v>
      </c>
      <c r="BU334" s="5">
        <f t="shared" si="385"/>
        <v>1</v>
      </c>
      <c r="BV334" s="5">
        <f t="shared" si="386"/>
        <v>1</v>
      </c>
      <c r="BW334" s="5">
        <f t="shared" si="387"/>
        <v>1</v>
      </c>
      <c r="BX334" s="5">
        <f t="shared" si="388"/>
        <v>1</v>
      </c>
      <c r="BY334" s="5">
        <f t="shared" si="389"/>
        <v>1</v>
      </c>
      <c r="BZ334" s="5">
        <f t="shared" si="390"/>
        <v>1</v>
      </c>
      <c r="CA334" s="5">
        <f t="shared" si="391"/>
        <v>1</v>
      </c>
      <c r="CB334" s="5">
        <f t="shared" si="392"/>
        <v>1</v>
      </c>
      <c r="CC334" s="5">
        <f t="shared" si="393"/>
        <v>1</v>
      </c>
      <c r="CD334" s="5" t="str">
        <f t="shared" si="394"/>
        <v>?</v>
      </c>
      <c r="CE334" s="4" t="str">
        <f t="shared" si="395"/>
        <v>Kitöltés rendben!</v>
      </c>
      <c r="CF334" s="5">
        <f t="shared" si="396"/>
        <v>1</v>
      </c>
      <c r="CG334" s="5">
        <f t="shared" si="397"/>
        <v>0</v>
      </c>
      <c r="CH334" s="5">
        <f t="shared" si="398"/>
        <v>1</v>
      </c>
    </row>
    <row r="335" spans="1:86" s="2" customFormat="1" ht="60" hidden="1" x14ac:dyDescent="0.25">
      <c r="A335" s="1" t="str">
        <f t="shared" si="358"/>
        <v>Kitöltés rendben!</v>
      </c>
      <c r="B335" s="184">
        <v>2</v>
      </c>
      <c r="C335" s="183" t="s">
        <v>50</v>
      </c>
      <c r="D335" s="185" t="s">
        <v>448</v>
      </c>
      <c r="E335" s="185" t="s">
        <v>413</v>
      </c>
      <c r="F335" s="186" t="str">
        <f>VLOOKUP($G335,Összesítő!$B:$F,2,FALSE)</f>
        <v>22-22549-1-002-01-06</v>
      </c>
      <c r="G335" s="183" t="s">
        <v>386</v>
      </c>
      <c r="H335" s="186" t="str">
        <f>AY335&amp;"_"&amp;AW335&amp;"_FIV_"&amp;LEFT(Előlap!$B$6,4)</f>
        <v>4233_332_FIV_2026</v>
      </c>
      <c r="I335" s="186" t="str">
        <f>VLOOKUP($G335,Összesítő!$B:$F,5,FALSE)</f>
        <v>Alsószölnök, Szakonyfalu</v>
      </c>
      <c r="J335" s="186" t="str">
        <f>VLOOKUP($G335,Összesítő!$B:$F,4,FALSE)</f>
        <v>Alsószölnök Község Önkormányzata, Szakonyfalu Község Önkormányzata</v>
      </c>
      <c r="K335" s="7">
        <f t="shared" si="359"/>
        <v>10000</v>
      </c>
      <c r="L335" s="184">
        <v>2028</v>
      </c>
      <c r="M335" s="184">
        <v>2028</v>
      </c>
      <c r="N335" s="13">
        <v>0</v>
      </c>
      <c r="O335" s="8">
        <v>10000</v>
      </c>
      <c r="P335" s="8">
        <v>0</v>
      </c>
      <c r="R335" s="8">
        <v>0</v>
      </c>
      <c r="S335" s="8">
        <v>0</v>
      </c>
      <c r="T335" s="8">
        <v>0</v>
      </c>
      <c r="U335" s="8">
        <v>0</v>
      </c>
      <c r="V335" s="8">
        <v>0</v>
      </c>
      <c r="W335" s="8">
        <v>0</v>
      </c>
      <c r="X335" s="8">
        <v>0</v>
      </c>
      <c r="Y335" s="8">
        <v>0</v>
      </c>
      <c r="Z335" s="8">
        <v>0</v>
      </c>
      <c r="AA335" s="8">
        <v>0</v>
      </c>
      <c r="AB335" s="8">
        <v>0</v>
      </c>
      <c r="AC335" s="7">
        <f t="shared" si="360"/>
        <v>0</v>
      </c>
      <c r="AD335" s="3" t="str">
        <f t="shared" si="361"/>
        <v>Nem rövidtávú a feladat.</v>
      </c>
      <c r="AF335" s="8">
        <v>650</v>
      </c>
      <c r="AG335" s="8">
        <v>0</v>
      </c>
      <c r="AH335" s="8">
        <v>0</v>
      </c>
      <c r="AI335" s="8">
        <v>0</v>
      </c>
      <c r="AJ335" s="8">
        <v>0</v>
      </c>
      <c r="AK335" s="8">
        <v>0</v>
      </c>
      <c r="AL335" s="8">
        <v>0</v>
      </c>
      <c r="AM335" s="8">
        <v>0</v>
      </c>
      <c r="AN335" s="8">
        <v>0</v>
      </c>
      <c r="AO335" s="8">
        <v>0</v>
      </c>
      <c r="AP335" s="8">
        <v>0</v>
      </c>
      <c r="AQ335" s="7">
        <f t="shared" si="362"/>
        <v>650</v>
      </c>
      <c r="AR335" s="183" t="s">
        <v>415</v>
      </c>
      <c r="AS335" s="3" t="str">
        <f t="shared" si="363"/>
        <v>Forráshiányos a feladat!</v>
      </c>
      <c r="AU335" s="185"/>
      <c r="AV335" s="185" t="s">
        <v>133</v>
      </c>
      <c r="AW335" s="186">
        <f>COUNTA($G$3:G335)</f>
        <v>332</v>
      </c>
      <c r="AY335" s="9">
        <f>VLOOKUP($G335,Összesítő!$B:$F,3,FALSE)</f>
        <v>4233</v>
      </c>
      <c r="AZ335" s="9">
        <f t="shared" si="364"/>
        <v>0</v>
      </c>
      <c r="BA335" s="5">
        <f t="shared" si="365"/>
        <v>1</v>
      </c>
      <c r="BB335" s="5" t="str">
        <f t="shared" si="366"/>
        <v>H</v>
      </c>
      <c r="BC335" s="5">
        <f t="shared" si="367"/>
        <v>0</v>
      </c>
      <c r="BD335" s="5">
        <f t="shared" si="368"/>
        <v>0</v>
      </c>
      <c r="BE335" s="5">
        <f t="shared" si="369"/>
        <v>0</v>
      </c>
      <c r="BF335" s="9" t="str">
        <f t="shared" si="370"/>
        <v>Nem rövidtávú a feladat.</v>
      </c>
      <c r="BG335" s="5">
        <f t="shared" si="371"/>
        <v>1</v>
      </c>
      <c r="BH335" s="5">
        <f t="shared" si="372"/>
        <v>1</v>
      </c>
      <c r="BI335" s="5">
        <f t="shared" si="373"/>
        <v>1</v>
      </c>
      <c r="BJ335" s="5">
        <f t="shared" si="374"/>
        <v>1</v>
      </c>
      <c r="BK335" s="5">
        <f t="shared" si="375"/>
        <v>1</v>
      </c>
      <c r="BL335" s="4" t="str">
        <f t="shared" si="376"/>
        <v>Forráshiányos a feladat!</v>
      </c>
      <c r="BM335" s="5">
        <f t="shared" si="377"/>
        <v>0</v>
      </c>
      <c r="BN335" s="5">
        <f t="shared" si="378"/>
        <v>1</v>
      </c>
      <c r="BO335" s="5">
        <f t="shared" si="379"/>
        <v>0</v>
      </c>
      <c r="BP335" s="5">
        <f t="shared" si="380"/>
        <v>0</v>
      </c>
      <c r="BQ335" s="5">
        <f t="shared" si="381"/>
        <v>0</v>
      </c>
      <c r="BR335" s="9">
        <f t="shared" si="382"/>
        <v>0</v>
      </c>
      <c r="BS335" s="5">
        <f t="shared" si="383"/>
        <v>0</v>
      </c>
      <c r="BT335" s="5">
        <f t="shared" si="384"/>
        <v>0</v>
      </c>
      <c r="BU335" s="5">
        <f t="shared" si="385"/>
        <v>1</v>
      </c>
      <c r="BV335" s="5">
        <f t="shared" si="386"/>
        <v>1</v>
      </c>
      <c r="BW335" s="5">
        <f t="shared" si="387"/>
        <v>1</v>
      </c>
      <c r="BX335" s="5">
        <f t="shared" si="388"/>
        <v>1</v>
      </c>
      <c r="BY335" s="5">
        <f t="shared" si="389"/>
        <v>1</v>
      </c>
      <c r="BZ335" s="5">
        <f t="shared" si="390"/>
        <v>1</v>
      </c>
      <c r="CA335" s="5">
        <f t="shared" si="391"/>
        <v>1</v>
      </c>
      <c r="CB335" s="5">
        <f t="shared" si="392"/>
        <v>1</v>
      </c>
      <c r="CC335" s="5">
        <f t="shared" si="393"/>
        <v>1</v>
      </c>
      <c r="CD335" s="5" t="str">
        <f t="shared" si="394"/>
        <v>?</v>
      </c>
      <c r="CE335" s="4" t="str">
        <f t="shared" si="395"/>
        <v>Kitöltés rendben!</v>
      </c>
      <c r="CF335" s="5">
        <f t="shared" si="396"/>
        <v>1</v>
      </c>
      <c r="CG335" s="5">
        <f t="shared" si="397"/>
        <v>0</v>
      </c>
      <c r="CH335" s="5">
        <f t="shared" si="398"/>
        <v>1</v>
      </c>
    </row>
    <row r="336" spans="1:86" s="2" customFormat="1" ht="60" hidden="1" x14ac:dyDescent="0.25">
      <c r="A336" s="1" t="str">
        <f t="shared" si="358"/>
        <v>Kitöltés rendben!</v>
      </c>
      <c r="B336" s="184">
        <v>1</v>
      </c>
      <c r="C336" s="183" t="s">
        <v>69</v>
      </c>
      <c r="D336" s="185" t="s">
        <v>449</v>
      </c>
      <c r="E336" s="185" t="s">
        <v>413</v>
      </c>
      <c r="F336" s="186" t="str">
        <f>VLOOKUP($G336,Összesítő!$B:$F,2,FALSE)</f>
        <v>22-22549-1-002-01-06</v>
      </c>
      <c r="G336" s="183" t="s">
        <v>386</v>
      </c>
      <c r="H336" s="186" t="str">
        <f>AY336&amp;"_"&amp;AW336&amp;"_FIV_"&amp;LEFT(Előlap!$B$6,4)</f>
        <v>4233_333_FIV_2026</v>
      </c>
      <c r="I336" s="186" t="str">
        <f>VLOOKUP($G336,Összesítő!$B:$F,5,FALSE)</f>
        <v>Alsószölnök, Szakonyfalu</v>
      </c>
      <c r="J336" s="186" t="str">
        <f>VLOOKUP($G336,Összesítő!$B:$F,4,FALSE)</f>
        <v>Alsószölnök Község Önkormányzata, Szakonyfalu Község Önkormányzata</v>
      </c>
      <c r="K336" s="7">
        <f t="shared" si="359"/>
        <v>13000</v>
      </c>
      <c r="L336" s="184">
        <v>2027</v>
      </c>
      <c r="M336" s="184">
        <v>2036</v>
      </c>
      <c r="N336" s="13">
        <v>3000</v>
      </c>
      <c r="O336" s="8">
        <v>10000</v>
      </c>
      <c r="P336" s="8">
        <v>0</v>
      </c>
      <c r="R336" s="8">
        <v>3000</v>
      </c>
      <c r="S336" s="8">
        <v>0</v>
      </c>
      <c r="T336" s="8">
        <v>0</v>
      </c>
      <c r="U336" s="8">
        <v>0</v>
      </c>
      <c r="V336" s="8">
        <v>0</v>
      </c>
      <c r="W336" s="8">
        <v>0</v>
      </c>
      <c r="X336" s="8">
        <v>0</v>
      </c>
      <c r="Y336" s="8">
        <v>0</v>
      </c>
      <c r="Z336" s="8">
        <v>0</v>
      </c>
      <c r="AA336" s="8">
        <v>0</v>
      </c>
      <c r="AB336" s="8">
        <v>0</v>
      </c>
      <c r="AC336" s="7">
        <f t="shared" si="360"/>
        <v>3000</v>
      </c>
      <c r="AD336" s="3" t="str">
        <f t="shared" si="361"/>
        <v>A forrás egyenlő a költséggel (I.ütem).</v>
      </c>
      <c r="AF336" s="8">
        <v>650</v>
      </c>
      <c r="AG336" s="8">
        <v>0</v>
      </c>
      <c r="AH336" s="8">
        <v>0</v>
      </c>
      <c r="AI336" s="8">
        <v>0</v>
      </c>
      <c r="AJ336" s="8">
        <v>0</v>
      </c>
      <c r="AK336" s="8">
        <v>0</v>
      </c>
      <c r="AL336" s="8">
        <v>0</v>
      </c>
      <c r="AM336" s="8">
        <v>0</v>
      </c>
      <c r="AN336" s="8">
        <v>0</v>
      </c>
      <c r="AO336" s="8">
        <v>0</v>
      </c>
      <c r="AP336" s="8">
        <v>0</v>
      </c>
      <c r="AQ336" s="7">
        <f t="shared" si="362"/>
        <v>650</v>
      </c>
      <c r="AR336" s="183" t="s">
        <v>415</v>
      </c>
      <c r="AS336" s="3" t="str">
        <f t="shared" si="363"/>
        <v>Forráshiányos a feladat!</v>
      </c>
      <c r="AU336" s="185"/>
      <c r="AV336" s="185" t="s">
        <v>133</v>
      </c>
      <c r="AW336" s="186">
        <f>COUNTA($G$3:G336)</f>
        <v>333</v>
      </c>
      <c r="AY336" s="9">
        <f>VLOOKUP($G336,Összesítő!$B:$F,3,FALSE)</f>
        <v>4233</v>
      </c>
      <c r="AZ336" s="9">
        <f t="shared" si="364"/>
        <v>0</v>
      </c>
      <c r="BA336" s="5">
        <f t="shared" si="365"/>
        <v>1</v>
      </c>
      <c r="BB336" s="5" t="str">
        <f t="shared" si="366"/>
        <v>RH</v>
      </c>
      <c r="BC336" s="5">
        <f t="shared" si="367"/>
        <v>1</v>
      </c>
      <c r="BD336" s="5">
        <f t="shared" si="368"/>
        <v>0</v>
      </c>
      <c r="BE336" s="5">
        <f t="shared" si="369"/>
        <v>0</v>
      </c>
      <c r="BF336" s="9" t="str">
        <f t="shared" si="370"/>
        <v>A forrás egyenlő a költséggel (I.ütem).</v>
      </c>
      <c r="BG336" s="5">
        <f t="shared" si="371"/>
        <v>1</v>
      </c>
      <c r="BH336" s="5">
        <f t="shared" si="372"/>
        <v>1</v>
      </c>
      <c r="BI336" s="5">
        <f t="shared" si="373"/>
        <v>1</v>
      </c>
      <c r="BJ336" s="5">
        <f t="shared" si="374"/>
        <v>1</v>
      </c>
      <c r="BK336" s="5">
        <f t="shared" si="375"/>
        <v>1</v>
      </c>
      <c r="BL336" s="4" t="str">
        <f t="shared" si="376"/>
        <v>Forráshiányos a feladat!</v>
      </c>
      <c r="BM336" s="5">
        <f t="shared" si="377"/>
        <v>0</v>
      </c>
      <c r="BN336" s="5">
        <f t="shared" si="378"/>
        <v>1</v>
      </c>
      <c r="BO336" s="5">
        <f t="shared" si="379"/>
        <v>0</v>
      </c>
      <c r="BP336" s="5">
        <f t="shared" si="380"/>
        <v>0</v>
      </c>
      <c r="BQ336" s="5">
        <f t="shared" si="381"/>
        <v>0</v>
      </c>
      <c r="BR336" s="9">
        <f t="shared" si="382"/>
        <v>0</v>
      </c>
      <c r="BS336" s="5">
        <f t="shared" si="383"/>
        <v>0</v>
      </c>
      <c r="BT336" s="5">
        <f t="shared" si="384"/>
        <v>0</v>
      </c>
      <c r="BU336" s="5">
        <f t="shared" si="385"/>
        <v>1</v>
      </c>
      <c r="BV336" s="5">
        <f t="shared" si="386"/>
        <v>1</v>
      </c>
      <c r="BW336" s="5">
        <f t="shared" si="387"/>
        <v>1</v>
      </c>
      <c r="BX336" s="5">
        <f t="shared" si="388"/>
        <v>1</v>
      </c>
      <c r="BY336" s="5">
        <f t="shared" si="389"/>
        <v>1</v>
      </c>
      <c r="BZ336" s="5">
        <f t="shared" si="390"/>
        <v>1</v>
      </c>
      <c r="CA336" s="5">
        <f t="shared" si="391"/>
        <v>1</v>
      </c>
      <c r="CB336" s="5">
        <f t="shared" si="392"/>
        <v>1</v>
      </c>
      <c r="CC336" s="5">
        <f t="shared" si="393"/>
        <v>1</v>
      </c>
      <c r="CD336" s="5" t="str">
        <f t="shared" si="394"/>
        <v>?</v>
      </c>
      <c r="CE336" s="4" t="str">
        <f t="shared" si="395"/>
        <v>Kitöltés rendben!</v>
      </c>
      <c r="CF336" s="5">
        <f t="shared" si="396"/>
        <v>1</v>
      </c>
      <c r="CG336" s="5">
        <f t="shared" si="397"/>
        <v>1</v>
      </c>
      <c r="CH336" s="5">
        <f t="shared" si="398"/>
        <v>1</v>
      </c>
    </row>
    <row r="337" spans="1:86" s="2" customFormat="1" ht="60" hidden="1" x14ac:dyDescent="0.25">
      <c r="A337" s="1" t="str">
        <f t="shared" si="358"/>
        <v>Kitöltés rendben!</v>
      </c>
      <c r="B337" s="184">
        <v>2</v>
      </c>
      <c r="C337" s="183" t="s">
        <v>101</v>
      </c>
      <c r="D337" s="185" t="s">
        <v>450</v>
      </c>
      <c r="E337" s="185" t="s">
        <v>413</v>
      </c>
      <c r="F337" s="186" t="str">
        <f>VLOOKUP($G337,Összesítő!$B:$F,2,FALSE)</f>
        <v>22-22549-1-002-01-06</v>
      </c>
      <c r="G337" s="183" t="s">
        <v>386</v>
      </c>
      <c r="H337" s="186" t="str">
        <f>AY337&amp;"_"&amp;AW337&amp;"_FIV_"&amp;LEFT(Előlap!$B$6,4)</f>
        <v>4233_334_FIV_2026</v>
      </c>
      <c r="I337" s="186" t="str">
        <f>VLOOKUP($G337,Összesítő!$B:$F,5,FALSE)</f>
        <v>Alsószölnök, Szakonyfalu</v>
      </c>
      <c r="J337" s="186" t="str">
        <f>VLOOKUP($G337,Összesítő!$B:$F,4,FALSE)</f>
        <v>Alsószölnök Község Önkormányzata, Szakonyfalu Község Önkormányzata</v>
      </c>
      <c r="K337" s="7">
        <f t="shared" si="359"/>
        <v>10000</v>
      </c>
      <c r="L337" s="184">
        <v>2028</v>
      </c>
      <c r="M337" s="184">
        <v>2036</v>
      </c>
      <c r="N337" s="13">
        <v>0</v>
      </c>
      <c r="O337" s="8">
        <v>10000</v>
      </c>
      <c r="P337" s="8">
        <v>0</v>
      </c>
      <c r="R337" s="8">
        <v>0</v>
      </c>
      <c r="S337" s="8">
        <v>0</v>
      </c>
      <c r="T337" s="8">
        <v>0</v>
      </c>
      <c r="U337" s="8">
        <v>0</v>
      </c>
      <c r="V337" s="8">
        <v>0</v>
      </c>
      <c r="W337" s="8">
        <v>0</v>
      </c>
      <c r="X337" s="8">
        <v>0</v>
      </c>
      <c r="Y337" s="8">
        <v>0</v>
      </c>
      <c r="Z337" s="8">
        <v>0</v>
      </c>
      <c r="AA337" s="8">
        <v>0</v>
      </c>
      <c r="AB337" s="8">
        <v>0</v>
      </c>
      <c r="AC337" s="7">
        <f t="shared" si="360"/>
        <v>0</v>
      </c>
      <c r="AD337" s="3" t="str">
        <f t="shared" si="361"/>
        <v>Nem rövidtávú a feladat.</v>
      </c>
      <c r="AF337" s="8">
        <v>650</v>
      </c>
      <c r="AG337" s="8">
        <v>0</v>
      </c>
      <c r="AH337" s="8">
        <v>0</v>
      </c>
      <c r="AI337" s="8">
        <v>0</v>
      </c>
      <c r="AJ337" s="8">
        <v>0</v>
      </c>
      <c r="AK337" s="8">
        <v>0</v>
      </c>
      <c r="AL337" s="8">
        <v>0</v>
      </c>
      <c r="AM337" s="8">
        <v>0</v>
      </c>
      <c r="AN337" s="8">
        <v>0</v>
      </c>
      <c r="AO337" s="8">
        <v>0</v>
      </c>
      <c r="AP337" s="8">
        <v>0</v>
      </c>
      <c r="AQ337" s="7">
        <f t="shared" si="362"/>
        <v>650</v>
      </c>
      <c r="AR337" s="183" t="s">
        <v>415</v>
      </c>
      <c r="AS337" s="3" t="str">
        <f t="shared" si="363"/>
        <v>Forráshiányos a feladat!</v>
      </c>
      <c r="AU337" s="185"/>
      <c r="AV337" s="185" t="s">
        <v>133</v>
      </c>
      <c r="AW337" s="186">
        <f>COUNTA($G$3:G337)</f>
        <v>334</v>
      </c>
      <c r="AY337" s="9">
        <f>VLOOKUP($G337,Összesítő!$B:$F,3,FALSE)</f>
        <v>4233</v>
      </c>
      <c r="AZ337" s="9">
        <f t="shared" si="364"/>
        <v>0</v>
      </c>
      <c r="BA337" s="5">
        <f t="shared" si="365"/>
        <v>1</v>
      </c>
      <c r="BB337" s="5" t="str">
        <f t="shared" si="366"/>
        <v>H</v>
      </c>
      <c r="BC337" s="5">
        <f t="shared" si="367"/>
        <v>0</v>
      </c>
      <c r="BD337" s="5">
        <f t="shared" si="368"/>
        <v>0</v>
      </c>
      <c r="BE337" s="5">
        <f t="shared" si="369"/>
        <v>0</v>
      </c>
      <c r="BF337" s="9" t="str">
        <f t="shared" si="370"/>
        <v>Nem rövidtávú a feladat.</v>
      </c>
      <c r="BG337" s="5">
        <f t="shared" si="371"/>
        <v>1</v>
      </c>
      <c r="BH337" s="5">
        <f t="shared" si="372"/>
        <v>1</v>
      </c>
      <c r="BI337" s="5">
        <f t="shared" si="373"/>
        <v>1</v>
      </c>
      <c r="BJ337" s="5">
        <f t="shared" si="374"/>
        <v>1</v>
      </c>
      <c r="BK337" s="5">
        <f t="shared" si="375"/>
        <v>1</v>
      </c>
      <c r="BL337" s="4" t="str">
        <f t="shared" si="376"/>
        <v>Forráshiányos a feladat!</v>
      </c>
      <c r="BM337" s="5">
        <f t="shared" si="377"/>
        <v>0</v>
      </c>
      <c r="BN337" s="5">
        <f t="shared" si="378"/>
        <v>1</v>
      </c>
      <c r="BO337" s="5">
        <f t="shared" si="379"/>
        <v>0</v>
      </c>
      <c r="BP337" s="5">
        <f t="shared" si="380"/>
        <v>0</v>
      </c>
      <c r="BQ337" s="5">
        <f t="shared" si="381"/>
        <v>0</v>
      </c>
      <c r="BR337" s="9">
        <f t="shared" si="382"/>
        <v>0</v>
      </c>
      <c r="BS337" s="5">
        <f t="shared" si="383"/>
        <v>0</v>
      </c>
      <c r="BT337" s="5">
        <f t="shared" si="384"/>
        <v>0</v>
      </c>
      <c r="BU337" s="5">
        <f t="shared" si="385"/>
        <v>1</v>
      </c>
      <c r="BV337" s="5">
        <f t="shared" si="386"/>
        <v>1</v>
      </c>
      <c r="BW337" s="5">
        <f t="shared" si="387"/>
        <v>1</v>
      </c>
      <c r="BX337" s="5">
        <f t="shared" si="388"/>
        <v>1</v>
      </c>
      <c r="BY337" s="5">
        <f t="shared" si="389"/>
        <v>1</v>
      </c>
      <c r="BZ337" s="5">
        <f t="shared" si="390"/>
        <v>1</v>
      </c>
      <c r="CA337" s="5">
        <f t="shared" si="391"/>
        <v>1</v>
      </c>
      <c r="CB337" s="5">
        <f t="shared" si="392"/>
        <v>1</v>
      </c>
      <c r="CC337" s="5">
        <f t="shared" si="393"/>
        <v>1</v>
      </c>
      <c r="CD337" s="5" t="str">
        <f t="shared" si="394"/>
        <v>?</v>
      </c>
      <c r="CE337" s="4" t="str">
        <f t="shared" si="395"/>
        <v>Kitöltés rendben!</v>
      </c>
      <c r="CF337" s="5">
        <f t="shared" si="396"/>
        <v>1</v>
      </c>
      <c r="CG337" s="5">
        <f t="shared" si="397"/>
        <v>0</v>
      </c>
      <c r="CH337" s="5">
        <f t="shared" si="398"/>
        <v>1</v>
      </c>
    </row>
    <row r="338" spans="1:86" s="2" customFormat="1" ht="60" hidden="1" x14ac:dyDescent="0.25">
      <c r="A338" s="1" t="str">
        <f t="shared" si="358"/>
        <v>Kitöltés rendben!</v>
      </c>
      <c r="B338" s="184">
        <v>1</v>
      </c>
      <c r="C338" s="183" t="s">
        <v>438</v>
      </c>
      <c r="D338" s="185" t="s">
        <v>435</v>
      </c>
      <c r="E338" s="185" t="s">
        <v>413</v>
      </c>
      <c r="F338" s="186" t="str">
        <f>VLOOKUP($G338,Összesítő!$B:$F,2,FALSE)</f>
        <v>22-22549-1-002-01-06</v>
      </c>
      <c r="G338" s="183" t="s">
        <v>386</v>
      </c>
      <c r="H338" s="186" t="str">
        <f>AY338&amp;"_"&amp;AW338&amp;"_FIV_"&amp;LEFT(Előlap!$B$6,4)</f>
        <v>4233_335_FIV_2026</v>
      </c>
      <c r="I338" s="186" t="str">
        <f>VLOOKUP($G338,Összesítő!$B:$F,5,FALSE)</f>
        <v>Alsószölnök, Szakonyfalu</v>
      </c>
      <c r="J338" s="186" t="str">
        <f>VLOOKUP($G338,Összesítő!$B:$F,4,FALSE)</f>
        <v>Alsószölnök Község Önkormányzata, Szakonyfalu Község Önkormányzata</v>
      </c>
      <c r="K338" s="7">
        <f t="shared" si="359"/>
        <v>550</v>
      </c>
      <c r="L338" s="184">
        <v>2027</v>
      </c>
      <c r="M338" s="184">
        <v>2027</v>
      </c>
      <c r="N338" s="13">
        <v>550</v>
      </c>
      <c r="O338" s="8">
        <v>0</v>
      </c>
      <c r="P338" s="8">
        <v>0</v>
      </c>
      <c r="R338" s="8">
        <v>550</v>
      </c>
      <c r="S338" s="8">
        <v>0</v>
      </c>
      <c r="T338" s="8">
        <v>0</v>
      </c>
      <c r="U338" s="8">
        <v>0</v>
      </c>
      <c r="V338" s="8">
        <v>0</v>
      </c>
      <c r="W338" s="8">
        <v>0</v>
      </c>
      <c r="X338" s="8">
        <v>0</v>
      </c>
      <c r="Y338" s="8">
        <v>0</v>
      </c>
      <c r="Z338" s="8">
        <v>0</v>
      </c>
      <c r="AA338" s="8">
        <v>0</v>
      </c>
      <c r="AB338" s="8">
        <v>0</v>
      </c>
      <c r="AC338" s="7">
        <f t="shared" si="360"/>
        <v>550</v>
      </c>
      <c r="AD338" s="3" t="str">
        <f t="shared" si="361"/>
        <v>A forrás egyenlő a költséggel (I.ütem).</v>
      </c>
      <c r="AF338" s="8">
        <v>0</v>
      </c>
      <c r="AG338" s="8">
        <v>0</v>
      </c>
      <c r="AH338" s="8">
        <v>0</v>
      </c>
      <c r="AI338" s="8">
        <v>0</v>
      </c>
      <c r="AJ338" s="8">
        <v>0</v>
      </c>
      <c r="AK338" s="8">
        <v>0</v>
      </c>
      <c r="AL338" s="8">
        <v>0</v>
      </c>
      <c r="AM338" s="8">
        <v>0</v>
      </c>
      <c r="AN338" s="8">
        <v>0</v>
      </c>
      <c r="AO338" s="8">
        <v>0</v>
      </c>
      <c r="AP338" s="8">
        <v>0</v>
      </c>
      <c r="AQ338" s="7">
        <f t="shared" si="362"/>
        <v>0</v>
      </c>
      <c r="AR338" s="183" t="s">
        <v>415</v>
      </c>
      <c r="AS338" s="3" t="str">
        <f t="shared" si="363"/>
        <v>Nem hosszútávú a feladat.</v>
      </c>
      <c r="AU338" s="185"/>
      <c r="AV338" s="185" t="s">
        <v>133</v>
      </c>
      <c r="AW338" s="186">
        <f>COUNTA($G$3:G338)</f>
        <v>335</v>
      </c>
      <c r="AY338" s="9">
        <f>VLOOKUP($G338,Összesítő!$B:$F,3,FALSE)</f>
        <v>4233</v>
      </c>
      <c r="AZ338" s="9">
        <f t="shared" si="364"/>
        <v>0</v>
      </c>
      <c r="BA338" s="5">
        <f t="shared" si="365"/>
        <v>1</v>
      </c>
      <c r="BB338" s="5" t="str">
        <f t="shared" si="366"/>
        <v>R</v>
      </c>
      <c r="BC338" s="5">
        <f t="shared" si="367"/>
        <v>1</v>
      </c>
      <c r="BD338" s="5">
        <f t="shared" si="368"/>
        <v>0</v>
      </c>
      <c r="BE338" s="5">
        <f t="shared" si="369"/>
        <v>0</v>
      </c>
      <c r="BF338" s="9" t="str">
        <f t="shared" si="370"/>
        <v>A forrás egyenlő a költséggel (I.ütem).</v>
      </c>
      <c r="BG338" s="5">
        <f t="shared" si="371"/>
        <v>1</v>
      </c>
      <c r="BH338" s="5">
        <f t="shared" si="372"/>
        <v>1</v>
      </c>
      <c r="BI338" s="5">
        <f t="shared" si="373"/>
        <v>0</v>
      </c>
      <c r="BJ338" s="5">
        <f t="shared" si="374"/>
        <v>1</v>
      </c>
      <c r="BK338" s="5">
        <f t="shared" si="375"/>
        <v>1</v>
      </c>
      <c r="BL338" s="4" t="str">
        <f t="shared" si="376"/>
        <v>Nem hosszútávú a feladat.</v>
      </c>
      <c r="BM338" s="5">
        <f t="shared" si="377"/>
        <v>1</v>
      </c>
      <c r="BN338" s="5">
        <f t="shared" si="378"/>
        <v>0</v>
      </c>
      <c r="BO338" s="5">
        <f t="shared" si="379"/>
        <v>0</v>
      </c>
      <c r="BP338" s="5">
        <f t="shared" si="380"/>
        <v>0</v>
      </c>
      <c r="BQ338" s="5">
        <f t="shared" si="381"/>
        <v>0</v>
      </c>
      <c r="BR338" s="9" t="str">
        <f t="shared" si="382"/>
        <v>Nincs hosszútávú terv!</v>
      </c>
      <c r="BS338" s="5">
        <f t="shared" si="383"/>
        <v>0</v>
      </c>
      <c r="BT338" s="5">
        <f t="shared" si="384"/>
        <v>0</v>
      </c>
      <c r="BU338" s="5">
        <f t="shared" si="385"/>
        <v>1</v>
      </c>
      <c r="BV338" s="5">
        <f t="shared" si="386"/>
        <v>1</v>
      </c>
      <c r="BW338" s="5">
        <f t="shared" si="387"/>
        <v>1</v>
      </c>
      <c r="BX338" s="5">
        <f t="shared" si="388"/>
        <v>1</v>
      </c>
      <c r="BY338" s="5">
        <f t="shared" si="389"/>
        <v>1</v>
      </c>
      <c r="BZ338" s="5">
        <f t="shared" si="390"/>
        <v>1</v>
      </c>
      <c r="CA338" s="5">
        <f t="shared" si="391"/>
        <v>1</v>
      </c>
      <c r="CB338" s="5">
        <f t="shared" si="392"/>
        <v>1</v>
      </c>
      <c r="CC338" s="5">
        <f t="shared" si="393"/>
        <v>1</v>
      </c>
      <c r="CD338" s="5" t="str">
        <f t="shared" si="394"/>
        <v>?</v>
      </c>
      <c r="CE338" s="4" t="str">
        <f t="shared" si="395"/>
        <v>Kitöltés rendben!</v>
      </c>
      <c r="CF338" s="5">
        <f t="shared" si="396"/>
        <v>1</v>
      </c>
      <c r="CG338" s="5">
        <f t="shared" si="397"/>
        <v>1</v>
      </c>
      <c r="CH338" s="5">
        <f t="shared" si="398"/>
        <v>0</v>
      </c>
    </row>
    <row r="339" spans="1:86" s="2" customFormat="1" ht="120" hidden="1" x14ac:dyDescent="0.25">
      <c r="A339" s="1" t="str">
        <f t="shared" si="358"/>
        <v>Kitöltés rendben!</v>
      </c>
      <c r="B339" s="184">
        <v>2</v>
      </c>
      <c r="C339" s="183" t="s">
        <v>97</v>
      </c>
      <c r="D339" s="185" t="s">
        <v>470</v>
      </c>
      <c r="E339" s="185" t="s">
        <v>413</v>
      </c>
      <c r="F339" s="186" t="str">
        <f>VLOOKUP($G339,Összesítő!$B:$F,2,FALSE)</f>
        <v>21-32188-1-005-00-00</v>
      </c>
      <c r="G339" s="183" t="s">
        <v>370</v>
      </c>
      <c r="H339" s="186" t="str">
        <f>AY339&amp;"_"&amp;AW339&amp;"_FIV_"&amp;LEFT(Előlap!$B$6,4)</f>
        <v>4230_336_FIV_2026</v>
      </c>
      <c r="I339" s="186" t="str">
        <f>VLOOKUP($G339,Összesítő!$B:$F,5,FALSE)</f>
        <v>Hegyfalu, Pósfa, Zsédeny, Ölbő, Szeleste</v>
      </c>
      <c r="J339" s="186" t="str">
        <f>VLOOKUP($G339,Összesítő!$B:$F,4,FALSE)</f>
        <v>Hegyfalu Községi Önkormányzat, Pósfa Község Önkormányzata, Zsédeny Község Önkormányzata, Ölbő Község Önkormányzata, Szeleste Község Önkormányzata</v>
      </c>
      <c r="K339" s="7">
        <f t="shared" si="359"/>
        <v>40000</v>
      </c>
      <c r="L339" s="184">
        <v>2028</v>
      </c>
      <c r="M339" s="184">
        <v>2036</v>
      </c>
      <c r="N339" s="13">
        <v>0</v>
      </c>
      <c r="O339" s="8">
        <v>40000</v>
      </c>
      <c r="P339" s="8">
        <v>0</v>
      </c>
      <c r="R339" s="8">
        <v>0</v>
      </c>
      <c r="S339" s="8">
        <v>0</v>
      </c>
      <c r="T339" s="8">
        <v>0</v>
      </c>
      <c r="U339" s="8">
        <v>0</v>
      </c>
      <c r="V339" s="8">
        <v>0</v>
      </c>
      <c r="W339" s="8">
        <v>0</v>
      </c>
      <c r="X339" s="8">
        <v>0</v>
      </c>
      <c r="Y339" s="8">
        <v>0</v>
      </c>
      <c r="Z339" s="8">
        <v>0</v>
      </c>
      <c r="AA339" s="8">
        <v>0</v>
      </c>
      <c r="AB339" s="8">
        <v>0</v>
      </c>
      <c r="AC339" s="7">
        <f t="shared" si="360"/>
        <v>0</v>
      </c>
      <c r="AD339" s="3" t="str">
        <f t="shared" si="361"/>
        <v>Nem rövidtávú a feladat.</v>
      </c>
      <c r="AF339" s="8">
        <v>0</v>
      </c>
      <c r="AG339" s="8">
        <v>0</v>
      </c>
      <c r="AH339" s="8">
        <v>0</v>
      </c>
      <c r="AI339" s="8">
        <v>0</v>
      </c>
      <c r="AJ339" s="8">
        <v>0</v>
      </c>
      <c r="AK339" s="8">
        <v>0</v>
      </c>
      <c r="AL339" s="8">
        <v>0</v>
      </c>
      <c r="AM339" s="8">
        <v>0</v>
      </c>
      <c r="AN339" s="8">
        <v>0</v>
      </c>
      <c r="AO339" s="8">
        <v>0</v>
      </c>
      <c r="AP339" s="8">
        <v>0</v>
      </c>
      <c r="AQ339" s="7">
        <f t="shared" si="362"/>
        <v>0</v>
      </c>
      <c r="AR339" s="183" t="s">
        <v>415</v>
      </c>
      <c r="AS339" s="3" t="str">
        <f t="shared" si="363"/>
        <v>Forráshiányos a feladat!</v>
      </c>
      <c r="AU339" s="185"/>
      <c r="AV339" s="185" t="s">
        <v>133</v>
      </c>
      <c r="AW339" s="186">
        <f>COUNTA($G$3:G339)</f>
        <v>336</v>
      </c>
      <c r="AY339" s="9">
        <f>VLOOKUP($G339,Összesítő!$B:$F,3,FALSE)</f>
        <v>4230</v>
      </c>
      <c r="AZ339" s="9">
        <f t="shared" si="364"/>
        <v>0</v>
      </c>
      <c r="BA339" s="5">
        <f t="shared" si="365"/>
        <v>1</v>
      </c>
      <c r="BB339" s="5" t="str">
        <f t="shared" si="366"/>
        <v>H</v>
      </c>
      <c r="BC339" s="5">
        <f t="shared" si="367"/>
        <v>0</v>
      </c>
      <c r="BD339" s="5">
        <f t="shared" si="368"/>
        <v>0</v>
      </c>
      <c r="BE339" s="5">
        <f t="shared" si="369"/>
        <v>0</v>
      </c>
      <c r="BF339" s="9" t="str">
        <f t="shared" si="370"/>
        <v>Nem rövidtávú a feladat.</v>
      </c>
      <c r="BG339" s="5">
        <f t="shared" si="371"/>
        <v>1</v>
      </c>
      <c r="BH339" s="5">
        <f t="shared" si="372"/>
        <v>1</v>
      </c>
      <c r="BI339" s="5">
        <f t="shared" si="373"/>
        <v>1</v>
      </c>
      <c r="BJ339" s="5">
        <f t="shared" si="374"/>
        <v>1</v>
      </c>
      <c r="BK339" s="5">
        <f t="shared" si="375"/>
        <v>1</v>
      </c>
      <c r="BL339" s="4" t="str">
        <f t="shared" si="376"/>
        <v>Forráshiányos a feladat!</v>
      </c>
      <c r="BM339" s="5">
        <f t="shared" si="377"/>
        <v>0</v>
      </c>
      <c r="BN339" s="5">
        <f t="shared" si="378"/>
        <v>1</v>
      </c>
      <c r="BO339" s="5">
        <f t="shared" si="379"/>
        <v>0</v>
      </c>
      <c r="BP339" s="5">
        <f t="shared" si="380"/>
        <v>0</v>
      </c>
      <c r="BQ339" s="5">
        <f t="shared" si="381"/>
        <v>0</v>
      </c>
      <c r="BR339" s="9">
        <f t="shared" si="382"/>
        <v>0</v>
      </c>
      <c r="BS339" s="5">
        <f t="shared" si="383"/>
        <v>0</v>
      </c>
      <c r="BT339" s="5">
        <f t="shared" si="384"/>
        <v>0</v>
      </c>
      <c r="BU339" s="5">
        <f t="shared" si="385"/>
        <v>1</v>
      </c>
      <c r="BV339" s="5">
        <f t="shared" si="386"/>
        <v>1</v>
      </c>
      <c r="BW339" s="5">
        <f t="shared" si="387"/>
        <v>1</v>
      </c>
      <c r="BX339" s="5">
        <f t="shared" si="388"/>
        <v>1</v>
      </c>
      <c r="BY339" s="5">
        <f t="shared" si="389"/>
        <v>1</v>
      </c>
      <c r="BZ339" s="5">
        <f t="shared" si="390"/>
        <v>1</v>
      </c>
      <c r="CA339" s="5">
        <f t="shared" si="391"/>
        <v>1</v>
      </c>
      <c r="CB339" s="5">
        <f t="shared" si="392"/>
        <v>1</v>
      </c>
      <c r="CC339" s="5">
        <f t="shared" si="393"/>
        <v>1</v>
      </c>
      <c r="CD339" s="5" t="str">
        <f t="shared" si="394"/>
        <v>?</v>
      </c>
      <c r="CE339" s="4" t="str">
        <f t="shared" si="395"/>
        <v>Kitöltés rendben!</v>
      </c>
      <c r="CF339" s="5">
        <f t="shared" si="396"/>
        <v>1</v>
      </c>
      <c r="CG339" s="5">
        <f t="shared" si="397"/>
        <v>0</v>
      </c>
      <c r="CH339" s="5">
        <f t="shared" si="398"/>
        <v>1</v>
      </c>
    </row>
    <row r="340" spans="1:86" s="2" customFormat="1" ht="120" hidden="1" x14ac:dyDescent="0.25">
      <c r="A340" s="1" t="str">
        <f t="shared" si="358"/>
        <v>Kitöltés rendben!</v>
      </c>
      <c r="B340" s="184">
        <v>2</v>
      </c>
      <c r="C340" s="183" t="s">
        <v>37</v>
      </c>
      <c r="D340" s="185" t="s">
        <v>442</v>
      </c>
      <c r="E340" s="185" t="s">
        <v>413</v>
      </c>
      <c r="F340" s="186" t="str">
        <f>VLOOKUP($G340,Összesítő!$B:$F,2,FALSE)</f>
        <v>21-32188-1-005-00-00</v>
      </c>
      <c r="G340" s="183" t="s">
        <v>370</v>
      </c>
      <c r="H340" s="186" t="str">
        <f>AY340&amp;"_"&amp;AW340&amp;"_FIV_"&amp;LEFT(Előlap!$B$6,4)</f>
        <v>4230_337_FIV_2026</v>
      </c>
      <c r="I340" s="186" t="str">
        <f>VLOOKUP($G340,Összesítő!$B:$F,5,FALSE)</f>
        <v>Hegyfalu, Pósfa, Zsédeny, Ölbő, Szeleste</v>
      </c>
      <c r="J340" s="186" t="str">
        <f>VLOOKUP($G340,Összesítő!$B:$F,4,FALSE)</f>
        <v>Hegyfalu Községi Önkormányzat, Pósfa Község Önkormányzata, Zsédeny Község Önkormányzata, Ölbő Község Önkormányzata, Szeleste Község Önkormányzata</v>
      </c>
      <c r="K340" s="7">
        <f t="shared" si="359"/>
        <v>20000</v>
      </c>
      <c r="L340" s="184">
        <v>2028</v>
      </c>
      <c r="M340" s="184">
        <v>2036</v>
      </c>
      <c r="N340" s="13">
        <v>0</v>
      </c>
      <c r="O340" s="8">
        <v>20000</v>
      </c>
      <c r="P340" s="8">
        <v>0</v>
      </c>
      <c r="R340" s="8">
        <v>0</v>
      </c>
      <c r="S340" s="8">
        <v>0</v>
      </c>
      <c r="T340" s="8">
        <v>0</v>
      </c>
      <c r="U340" s="8">
        <v>0</v>
      </c>
      <c r="V340" s="8">
        <v>0</v>
      </c>
      <c r="W340" s="8">
        <v>0</v>
      </c>
      <c r="X340" s="8">
        <v>0</v>
      </c>
      <c r="Y340" s="8">
        <v>0</v>
      </c>
      <c r="Z340" s="8">
        <v>0</v>
      </c>
      <c r="AA340" s="8">
        <v>0</v>
      </c>
      <c r="AB340" s="8">
        <v>0</v>
      </c>
      <c r="AC340" s="7">
        <f t="shared" si="360"/>
        <v>0</v>
      </c>
      <c r="AD340" s="3" t="str">
        <f t="shared" si="361"/>
        <v>Nem rövidtávú a feladat.</v>
      </c>
      <c r="AF340" s="8">
        <v>0</v>
      </c>
      <c r="AG340" s="8">
        <v>0</v>
      </c>
      <c r="AH340" s="8">
        <v>0</v>
      </c>
      <c r="AI340" s="8">
        <v>0</v>
      </c>
      <c r="AJ340" s="8">
        <v>0</v>
      </c>
      <c r="AK340" s="8">
        <v>0</v>
      </c>
      <c r="AL340" s="8">
        <v>0</v>
      </c>
      <c r="AM340" s="8">
        <v>0</v>
      </c>
      <c r="AN340" s="8">
        <v>0</v>
      </c>
      <c r="AO340" s="8">
        <v>0</v>
      </c>
      <c r="AP340" s="8">
        <v>0</v>
      </c>
      <c r="AQ340" s="7">
        <f t="shared" si="362"/>
        <v>0</v>
      </c>
      <c r="AR340" s="183" t="s">
        <v>415</v>
      </c>
      <c r="AS340" s="3" t="str">
        <f t="shared" si="363"/>
        <v>Forráshiányos a feladat!</v>
      </c>
      <c r="AU340" s="185"/>
      <c r="AV340" s="185" t="s">
        <v>133</v>
      </c>
      <c r="AW340" s="186">
        <f>COUNTA($G$3:G340)</f>
        <v>337</v>
      </c>
      <c r="AY340" s="9">
        <f>VLOOKUP($G340,Összesítő!$B:$F,3,FALSE)</f>
        <v>4230</v>
      </c>
      <c r="AZ340" s="9">
        <f t="shared" si="364"/>
        <v>0</v>
      </c>
      <c r="BA340" s="5">
        <f t="shared" si="365"/>
        <v>1</v>
      </c>
      <c r="BB340" s="5" t="str">
        <f t="shared" si="366"/>
        <v>H</v>
      </c>
      <c r="BC340" s="5">
        <f t="shared" si="367"/>
        <v>0</v>
      </c>
      <c r="BD340" s="5">
        <f t="shared" si="368"/>
        <v>0</v>
      </c>
      <c r="BE340" s="5">
        <f t="shared" si="369"/>
        <v>0</v>
      </c>
      <c r="BF340" s="9" t="str">
        <f t="shared" si="370"/>
        <v>Nem rövidtávú a feladat.</v>
      </c>
      <c r="BG340" s="5">
        <f t="shared" si="371"/>
        <v>1</v>
      </c>
      <c r="BH340" s="5">
        <f t="shared" si="372"/>
        <v>1</v>
      </c>
      <c r="BI340" s="5">
        <f t="shared" si="373"/>
        <v>1</v>
      </c>
      <c r="BJ340" s="5">
        <f t="shared" si="374"/>
        <v>1</v>
      </c>
      <c r="BK340" s="5">
        <f t="shared" si="375"/>
        <v>1</v>
      </c>
      <c r="BL340" s="4" t="str">
        <f t="shared" si="376"/>
        <v>Forráshiányos a feladat!</v>
      </c>
      <c r="BM340" s="5">
        <f t="shared" si="377"/>
        <v>0</v>
      </c>
      <c r="BN340" s="5">
        <f t="shared" si="378"/>
        <v>1</v>
      </c>
      <c r="BO340" s="5">
        <f t="shared" si="379"/>
        <v>0</v>
      </c>
      <c r="BP340" s="5">
        <f t="shared" si="380"/>
        <v>0</v>
      </c>
      <c r="BQ340" s="5">
        <f t="shared" si="381"/>
        <v>0</v>
      </c>
      <c r="BR340" s="9">
        <f t="shared" si="382"/>
        <v>0</v>
      </c>
      <c r="BS340" s="5">
        <f t="shared" si="383"/>
        <v>0</v>
      </c>
      <c r="BT340" s="5">
        <f t="shared" si="384"/>
        <v>0</v>
      </c>
      <c r="BU340" s="5">
        <f t="shared" si="385"/>
        <v>1</v>
      </c>
      <c r="BV340" s="5">
        <f t="shared" si="386"/>
        <v>1</v>
      </c>
      <c r="BW340" s="5">
        <f t="shared" si="387"/>
        <v>1</v>
      </c>
      <c r="BX340" s="5">
        <f t="shared" si="388"/>
        <v>1</v>
      </c>
      <c r="BY340" s="5">
        <f t="shared" si="389"/>
        <v>1</v>
      </c>
      <c r="BZ340" s="5">
        <f t="shared" si="390"/>
        <v>1</v>
      </c>
      <c r="CA340" s="5">
        <f t="shared" si="391"/>
        <v>1</v>
      </c>
      <c r="CB340" s="5">
        <f t="shared" si="392"/>
        <v>1</v>
      </c>
      <c r="CC340" s="5">
        <f t="shared" si="393"/>
        <v>1</v>
      </c>
      <c r="CD340" s="5" t="str">
        <f t="shared" si="394"/>
        <v>?</v>
      </c>
      <c r="CE340" s="4" t="str">
        <f t="shared" si="395"/>
        <v>Kitöltés rendben!</v>
      </c>
      <c r="CF340" s="5">
        <f t="shared" si="396"/>
        <v>1</v>
      </c>
      <c r="CG340" s="5">
        <f t="shared" si="397"/>
        <v>0</v>
      </c>
      <c r="CH340" s="5">
        <f t="shared" si="398"/>
        <v>1</v>
      </c>
    </row>
    <row r="341" spans="1:86" s="2" customFormat="1" ht="120" hidden="1" x14ac:dyDescent="0.25">
      <c r="A341" s="1" t="str">
        <f t="shared" si="358"/>
        <v>Kitöltés rendben!</v>
      </c>
      <c r="B341" s="184">
        <v>2</v>
      </c>
      <c r="C341" s="183" t="s">
        <v>75</v>
      </c>
      <c r="D341" s="185" t="s">
        <v>452</v>
      </c>
      <c r="E341" s="185" t="s">
        <v>413</v>
      </c>
      <c r="F341" s="186" t="str">
        <f>VLOOKUP($G341,Összesítő!$B:$F,2,FALSE)</f>
        <v>21-32188-1-005-00-00</v>
      </c>
      <c r="G341" s="183" t="s">
        <v>370</v>
      </c>
      <c r="H341" s="186" t="str">
        <f>AY341&amp;"_"&amp;AW341&amp;"_FIV_"&amp;LEFT(Előlap!$B$6,4)</f>
        <v>4230_338_FIV_2026</v>
      </c>
      <c r="I341" s="186" t="str">
        <f>VLOOKUP($G341,Összesítő!$B:$F,5,FALSE)</f>
        <v>Hegyfalu, Pósfa, Zsédeny, Ölbő, Szeleste</v>
      </c>
      <c r="J341" s="186" t="str">
        <f>VLOOKUP($G341,Összesítő!$B:$F,4,FALSE)</f>
        <v>Hegyfalu Községi Önkormányzat, Pósfa Község Önkormányzata, Zsédeny Község Önkormányzata, Ölbő Község Önkormányzata, Szeleste Község Önkormányzata</v>
      </c>
      <c r="K341" s="7">
        <f t="shared" si="359"/>
        <v>50000</v>
      </c>
      <c r="L341" s="184">
        <v>2028</v>
      </c>
      <c r="M341" s="184">
        <v>2036</v>
      </c>
      <c r="N341" s="13">
        <v>0</v>
      </c>
      <c r="O341" s="8">
        <v>50000</v>
      </c>
      <c r="P341" s="8">
        <v>0</v>
      </c>
      <c r="R341" s="8">
        <v>0</v>
      </c>
      <c r="S341" s="8">
        <v>0</v>
      </c>
      <c r="T341" s="8">
        <v>0</v>
      </c>
      <c r="U341" s="8">
        <v>0</v>
      </c>
      <c r="V341" s="8">
        <v>0</v>
      </c>
      <c r="W341" s="8">
        <v>0</v>
      </c>
      <c r="X341" s="8">
        <v>0</v>
      </c>
      <c r="Y341" s="8">
        <v>0</v>
      </c>
      <c r="Z341" s="8">
        <v>0</v>
      </c>
      <c r="AA341" s="8">
        <v>0</v>
      </c>
      <c r="AB341" s="8">
        <v>0</v>
      </c>
      <c r="AC341" s="7">
        <f t="shared" si="360"/>
        <v>0</v>
      </c>
      <c r="AD341" s="3" t="str">
        <f t="shared" si="361"/>
        <v>Nem rövidtávú a feladat.</v>
      </c>
      <c r="AF341" s="8">
        <v>0</v>
      </c>
      <c r="AG341" s="8">
        <v>0</v>
      </c>
      <c r="AH341" s="8">
        <v>0</v>
      </c>
      <c r="AI341" s="8">
        <v>0</v>
      </c>
      <c r="AJ341" s="8">
        <v>0</v>
      </c>
      <c r="AK341" s="8">
        <v>0</v>
      </c>
      <c r="AL341" s="8">
        <v>0</v>
      </c>
      <c r="AM341" s="8">
        <v>0</v>
      </c>
      <c r="AN341" s="8">
        <v>0</v>
      </c>
      <c r="AO341" s="8">
        <v>0</v>
      </c>
      <c r="AP341" s="8">
        <v>0</v>
      </c>
      <c r="AQ341" s="7">
        <f t="shared" si="362"/>
        <v>0</v>
      </c>
      <c r="AR341" s="183" t="s">
        <v>415</v>
      </c>
      <c r="AS341" s="3" t="str">
        <f t="shared" si="363"/>
        <v>Forráshiányos a feladat!</v>
      </c>
      <c r="AU341" s="185"/>
      <c r="AV341" s="185" t="s">
        <v>133</v>
      </c>
      <c r="AW341" s="186">
        <f>COUNTA($G$3:G341)</f>
        <v>338</v>
      </c>
      <c r="AY341" s="9">
        <f>VLOOKUP($G341,Összesítő!$B:$F,3,FALSE)</f>
        <v>4230</v>
      </c>
      <c r="AZ341" s="9">
        <f t="shared" si="364"/>
        <v>0</v>
      </c>
      <c r="BA341" s="5">
        <f t="shared" si="365"/>
        <v>1</v>
      </c>
      <c r="BB341" s="5" t="str">
        <f t="shared" si="366"/>
        <v>H</v>
      </c>
      <c r="BC341" s="5">
        <f t="shared" si="367"/>
        <v>0</v>
      </c>
      <c r="BD341" s="5">
        <f t="shared" si="368"/>
        <v>0</v>
      </c>
      <c r="BE341" s="5">
        <f t="shared" si="369"/>
        <v>0</v>
      </c>
      <c r="BF341" s="9" t="str">
        <f t="shared" si="370"/>
        <v>Nem rövidtávú a feladat.</v>
      </c>
      <c r="BG341" s="5">
        <f t="shared" si="371"/>
        <v>1</v>
      </c>
      <c r="BH341" s="5">
        <f t="shared" si="372"/>
        <v>1</v>
      </c>
      <c r="BI341" s="5">
        <f t="shared" si="373"/>
        <v>1</v>
      </c>
      <c r="BJ341" s="5">
        <f t="shared" si="374"/>
        <v>1</v>
      </c>
      <c r="BK341" s="5">
        <f t="shared" si="375"/>
        <v>1</v>
      </c>
      <c r="BL341" s="4" t="str">
        <f t="shared" si="376"/>
        <v>Forráshiányos a feladat!</v>
      </c>
      <c r="BM341" s="5">
        <f t="shared" si="377"/>
        <v>0</v>
      </c>
      <c r="BN341" s="5">
        <f t="shared" si="378"/>
        <v>1</v>
      </c>
      <c r="BO341" s="5">
        <f t="shared" si="379"/>
        <v>0</v>
      </c>
      <c r="BP341" s="5">
        <f t="shared" si="380"/>
        <v>0</v>
      </c>
      <c r="BQ341" s="5">
        <f t="shared" si="381"/>
        <v>0</v>
      </c>
      <c r="BR341" s="9">
        <f t="shared" si="382"/>
        <v>0</v>
      </c>
      <c r="BS341" s="5">
        <f t="shared" si="383"/>
        <v>0</v>
      </c>
      <c r="BT341" s="5">
        <f t="shared" si="384"/>
        <v>0</v>
      </c>
      <c r="BU341" s="5">
        <f t="shared" si="385"/>
        <v>1</v>
      </c>
      <c r="BV341" s="5">
        <f t="shared" si="386"/>
        <v>1</v>
      </c>
      <c r="BW341" s="5">
        <f t="shared" si="387"/>
        <v>1</v>
      </c>
      <c r="BX341" s="5">
        <f t="shared" si="388"/>
        <v>1</v>
      </c>
      <c r="BY341" s="5">
        <f t="shared" si="389"/>
        <v>1</v>
      </c>
      <c r="BZ341" s="5">
        <f t="shared" si="390"/>
        <v>1</v>
      </c>
      <c r="CA341" s="5">
        <f t="shared" si="391"/>
        <v>1</v>
      </c>
      <c r="CB341" s="5">
        <f t="shared" si="392"/>
        <v>1</v>
      </c>
      <c r="CC341" s="5">
        <f t="shared" si="393"/>
        <v>1</v>
      </c>
      <c r="CD341" s="5" t="str">
        <f t="shared" si="394"/>
        <v>?</v>
      </c>
      <c r="CE341" s="4" t="str">
        <f t="shared" si="395"/>
        <v>Kitöltés rendben!</v>
      </c>
      <c r="CF341" s="5">
        <f t="shared" si="396"/>
        <v>1</v>
      </c>
      <c r="CG341" s="5">
        <f t="shared" si="397"/>
        <v>0</v>
      </c>
      <c r="CH341" s="5">
        <f t="shared" si="398"/>
        <v>1</v>
      </c>
    </row>
    <row r="342" spans="1:86" s="2" customFormat="1" ht="120" hidden="1" x14ac:dyDescent="0.25">
      <c r="A342" s="1" t="str">
        <f t="shared" si="358"/>
        <v>Kitöltés rendben!</v>
      </c>
      <c r="B342" s="184">
        <v>0</v>
      </c>
      <c r="C342" s="183" t="s">
        <v>455</v>
      </c>
      <c r="D342" s="185" t="s">
        <v>456</v>
      </c>
      <c r="E342" s="185" t="s">
        <v>413</v>
      </c>
      <c r="F342" s="186" t="str">
        <f>VLOOKUP($G342,Összesítő!$B:$F,2,FALSE)</f>
        <v>21-32188-1-005-00-00</v>
      </c>
      <c r="G342" s="183" t="s">
        <v>370</v>
      </c>
      <c r="H342" s="186" t="str">
        <f>AY342&amp;"_"&amp;AW342&amp;"_FIV_"&amp;LEFT(Előlap!$B$6,4)</f>
        <v>4230_339_FIV_2026</v>
      </c>
      <c r="I342" s="186" t="str">
        <f>VLOOKUP($G342,Összesítő!$B:$F,5,FALSE)</f>
        <v>Hegyfalu, Pósfa, Zsédeny, Ölbő, Szeleste</v>
      </c>
      <c r="J342" s="186" t="str">
        <f>VLOOKUP($G342,Összesítő!$B:$F,4,FALSE)</f>
        <v>Hegyfalu Községi Önkormányzat, Pósfa Község Önkormányzata, Zsédeny Község Önkormányzata, Ölbő Község Önkormányzata, Szeleste Község Önkormányzata</v>
      </c>
      <c r="K342" s="7">
        <f t="shared" si="359"/>
        <v>0</v>
      </c>
      <c r="L342" s="184">
        <v>2027</v>
      </c>
      <c r="M342" s="184">
        <v>2027</v>
      </c>
      <c r="N342" s="13">
        <v>0</v>
      </c>
      <c r="O342" s="8">
        <v>0</v>
      </c>
      <c r="P342" s="8">
        <v>0</v>
      </c>
      <c r="R342" s="8">
        <v>0</v>
      </c>
      <c r="S342" s="8">
        <v>0</v>
      </c>
      <c r="T342" s="8">
        <v>0</v>
      </c>
      <c r="U342" s="8">
        <v>0</v>
      </c>
      <c r="V342" s="8">
        <v>0</v>
      </c>
      <c r="W342" s="8">
        <v>0</v>
      </c>
      <c r="X342" s="8">
        <v>0</v>
      </c>
      <c r="Y342" s="8">
        <v>0</v>
      </c>
      <c r="Z342" s="8">
        <v>0</v>
      </c>
      <c r="AA342" s="8">
        <v>0</v>
      </c>
      <c r="AB342" s="8">
        <v>0</v>
      </c>
      <c r="AC342" s="7">
        <f t="shared" si="360"/>
        <v>0</v>
      </c>
      <c r="AD342" s="3" t="str">
        <f t="shared" si="361"/>
        <v>A forrás egyenlő a költséggel (I.ütem).</v>
      </c>
      <c r="AF342" s="8">
        <v>0</v>
      </c>
      <c r="AG342" s="8">
        <v>0</v>
      </c>
      <c r="AH342" s="8">
        <v>0</v>
      </c>
      <c r="AI342" s="8">
        <v>0</v>
      </c>
      <c r="AJ342" s="8">
        <v>0</v>
      </c>
      <c r="AK342" s="8">
        <v>0</v>
      </c>
      <c r="AL342" s="8">
        <v>0</v>
      </c>
      <c r="AM342" s="8">
        <v>0</v>
      </c>
      <c r="AN342" s="8">
        <v>0</v>
      </c>
      <c r="AO342" s="8">
        <v>0</v>
      </c>
      <c r="AP342" s="8">
        <v>0</v>
      </c>
      <c r="AQ342" s="7">
        <f t="shared" si="362"/>
        <v>0</v>
      </c>
      <c r="AR342" s="183" t="s">
        <v>415</v>
      </c>
      <c r="AS342" s="3" t="str">
        <f t="shared" si="363"/>
        <v>Nem hosszútávú a feladat.</v>
      </c>
      <c r="AU342" s="185" t="s">
        <v>477</v>
      </c>
      <c r="AV342" s="185" t="s">
        <v>133</v>
      </c>
      <c r="AW342" s="186">
        <f>COUNTA($G$3:G342)</f>
        <v>339</v>
      </c>
      <c r="AY342" s="9">
        <f>VLOOKUP($G342,Összesítő!$B:$F,3,FALSE)</f>
        <v>4230</v>
      </c>
      <c r="AZ342" s="9">
        <f t="shared" si="364"/>
        <v>61</v>
      </c>
      <c r="BA342" s="5">
        <f t="shared" si="365"/>
        <v>1</v>
      </c>
      <c r="BB342" s="5" t="str">
        <f t="shared" si="366"/>
        <v>R</v>
      </c>
      <c r="BC342" s="5">
        <f t="shared" si="367"/>
        <v>1</v>
      </c>
      <c r="BD342" s="5">
        <f t="shared" si="368"/>
        <v>0</v>
      </c>
      <c r="BE342" s="5">
        <f t="shared" si="369"/>
        <v>0</v>
      </c>
      <c r="BF342" s="9" t="str">
        <f t="shared" si="370"/>
        <v>A forrás egyenlő a költséggel (I.ütem).</v>
      </c>
      <c r="BG342" s="5">
        <f t="shared" si="371"/>
        <v>1</v>
      </c>
      <c r="BH342" s="5">
        <f t="shared" si="372"/>
        <v>1</v>
      </c>
      <c r="BI342" s="5">
        <f t="shared" si="373"/>
        <v>0</v>
      </c>
      <c r="BJ342" s="5">
        <f t="shared" si="374"/>
        <v>1</v>
      </c>
      <c r="BK342" s="5">
        <f t="shared" si="375"/>
        <v>1</v>
      </c>
      <c r="BL342" s="4" t="str">
        <f t="shared" si="376"/>
        <v>Nem hosszútávú a feladat.</v>
      </c>
      <c r="BM342" s="5">
        <f t="shared" si="377"/>
        <v>1</v>
      </c>
      <c r="BN342" s="5">
        <f t="shared" si="378"/>
        <v>0</v>
      </c>
      <c r="BO342" s="5">
        <f t="shared" si="379"/>
        <v>1</v>
      </c>
      <c r="BP342" s="5">
        <f t="shared" si="380"/>
        <v>0</v>
      </c>
      <c r="BQ342" s="5">
        <f t="shared" si="381"/>
        <v>1</v>
      </c>
      <c r="BR342" s="9" t="str">
        <f t="shared" si="382"/>
        <v>Nincs hosszútávú terv!</v>
      </c>
      <c r="BS342" s="5">
        <f t="shared" si="383"/>
        <v>1</v>
      </c>
      <c r="BT342" s="5">
        <f t="shared" si="384"/>
        <v>0</v>
      </c>
      <c r="BU342" s="5">
        <f t="shared" si="385"/>
        <v>1</v>
      </c>
      <c r="BV342" s="5">
        <f t="shared" si="386"/>
        <v>1</v>
      </c>
      <c r="BW342" s="5">
        <f t="shared" si="387"/>
        <v>1</v>
      </c>
      <c r="BX342" s="5">
        <f t="shared" si="388"/>
        <v>1</v>
      </c>
      <c r="BY342" s="5">
        <f t="shared" si="389"/>
        <v>1</v>
      </c>
      <c r="BZ342" s="5">
        <f t="shared" si="390"/>
        <v>1</v>
      </c>
      <c r="CA342" s="5">
        <f t="shared" si="391"/>
        <v>1</v>
      </c>
      <c r="CB342" s="5">
        <f t="shared" si="392"/>
        <v>1</v>
      </c>
      <c r="CC342" s="5">
        <f t="shared" si="393"/>
        <v>1</v>
      </c>
      <c r="CD342" s="5" t="str">
        <f t="shared" si="394"/>
        <v>?</v>
      </c>
      <c r="CE342" s="4" t="str">
        <f t="shared" si="395"/>
        <v>Kitöltés rendben!</v>
      </c>
      <c r="CF342" s="5">
        <f t="shared" si="396"/>
        <v>1</v>
      </c>
      <c r="CG342" s="5">
        <f t="shared" si="397"/>
        <v>1</v>
      </c>
      <c r="CH342" s="5">
        <f t="shared" si="398"/>
        <v>0</v>
      </c>
    </row>
    <row r="343" spans="1:86" s="2" customFormat="1" ht="30" hidden="1" x14ac:dyDescent="0.25">
      <c r="A343" s="1" t="str">
        <f t="shared" si="358"/>
        <v>Kitöltés rendben!</v>
      </c>
      <c r="B343" s="184">
        <v>2</v>
      </c>
      <c r="C343" s="183" t="s">
        <v>37</v>
      </c>
      <c r="D343" s="185" t="s">
        <v>442</v>
      </c>
      <c r="E343" s="185" t="s">
        <v>413</v>
      </c>
      <c r="F343" s="186" t="str">
        <f>VLOOKUP($G343,Összesítő!$B:$F,2,FALSE)</f>
        <v>22-02246-1-001-00-13</v>
      </c>
      <c r="G343" s="183" t="s">
        <v>378</v>
      </c>
      <c r="H343" s="186" t="str">
        <f>AY343&amp;"_"&amp;AW343&amp;"_FIV_"&amp;LEFT(Előlap!$B$6,4)</f>
        <v>4267_340_FIV_2026</v>
      </c>
      <c r="I343" s="186" t="str">
        <f>VLOOKUP($G343,Összesítő!$B:$F,5,FALSE)</f>
        <v>Vát</v>
      </c>
      <c r="J343" s="186" t="str">
        <f>VLOOKUP($G343,Összesítő!$B:$F,4,FALSE)</f>
        <v>Vát Község Önkormányzata</v>
      </c>
      <c r="K343" s="7">
        <f t="shared" si="359"/>
        <v>30000</v>
      </c>
      <c r="L343" s="184">
        <v>2028</v>
      </c>
      <c r="M343" s="184">
        <v>2036</v>
      </c>
      <c r="N343" s="13">
        <v>0</v>
      </c>
      <c r="O343" s="8">
        <v>30000</v>
      </c>
      <c r="P343" s="8">
        <v>0</v>
      </c>
      <c r="R343" s="8">
        <v>0</v>
      </c>
      <c r="S343" s="8">
        <v>0</v>
      </c>
      <c r="T343" s="8">
        <v>0</v>
      </c>
      <c r="U343" s="8">
        <v>0</v>
      </c>
      <c r="V343" s="8">
        <v>0</v>
      </c>
      <c r="W343" s="8">
        <v>0</v>
      </c>
      <c r="X343" s="8">
        <v>0</v>
      </c>
      <c r="Y343" s="8">
        <v>0</v>
      </c>
      <c r="Z343" s="8">
        <v>0</v>
      </c>
      <c r="AA343" s="8">
        <v>0</v>
      </c>
      <c r="AB343" s="8">
        <v>0</v>
      </c>
      <c r="AC343" s="7">
        <f t="shared" si="360"/>
        <v>0</v>
      </c>
      <c r="AD343" s="3" t="str">
        <f t="shared" si="361"/>
        <v>Nem rövidtávú a feladat.</v>
      </c>
      <c r="AF343" s="8">
        <v>0</v>
      </c>
      <c r="AG343" s="8">
        <v>0</v>
      </c>
      <c r="AH343" s="8">
        <v>0</v>
      </c>
      <c r="AI343" s="8">
        <v>0</v>
      </c>
      <c r="AJ343" s="8">
        <v>0</v>
      </c>
      <c r="AK343" s="8">
        <v>0</v>
      </c>
      <c r="AL343" s="8">
        <v>0</v>
      </c>
      <c r="AM343" s="8">
        <v>0</v>
      </c>
      <c r="AN343" s="8">
        <v>0</v>
      </c>
      <c r="AO343" s="8">
        <v>0</v>
      </c>
      <c r="AP343" s="8">
        <v>0</v>
      </c>
      <c r="AQ343" s="7">
        <f t="shared" si="362"/>
        <v>0</v>
      </c>
      <c r="AR343" s="183" t="s">
        <v>415</v>
      </c>
      <c r="AS343" s="3" t="str">
        <f t="shared" si="363"/>
        <v>Forráshiányos a feladat!</v>
      </c>
      <c r="AU343" s="185"/>
      <c r="AV343" s="185" t="s">
        <v>133</v>
      </c>
      <c r="AW343" s="186">
        <f>COUNTA($G$3:G343)</f>
        <v>340</v>
      </c>
      <c r="AY343" s="9">
        <f>VLOOKUP($G343,Összesítő!$B:$F,3,FALSE)</f>
        <v>4267</v>
      </c>
      <c r="AZ343" s="9">
        <f t="shared" si="364"/>
        <v>0</v>
      </c>
      <c r="BA343" s="5">
        <f t="shared" si="365"/>
        <v>1</v>
      </c>
      <c r="BB343" s="5" t="str">
        <f t="shared" si="366"/>
        <v>H</v>
      </c>
      <c r="BC343" s="5">
        <f t="shared" si="367"/>
        <v>0</v>
      </c>
      <c r="BD343" s="5">
        <f t="shared" si="368"/>
        <v>0</v>
      </c>
      <c r="BE343" s="5">
        <f t="shared" si="369"/>
        <v>0</v>
      </c>
      <c r="BF343" s="9" t="str">
        <f t="shared" si="370"/>
        <v>Nem rövidtávú a feladat.</v>
      </c>
      <c r="BG343" s="5">
        <f t="shared" si="371"/>
        <v>1</v>
      </c>
      <c r="BH343" s="5">
        <f t="shared" si="372"/>
        <v>1</v>
      </c>
      <c r="BI343" s="5">
        <f t="shared" si="373"/>
        <v>1</v>
      </c>
      <c r="BJ343" s="5">
        <f t="shared" si="374"/>
        <v>1</v>
      </c>
      <c r="BK343" s="5">
        <f t="shared" si="375"/>
        <v>1</v>
      </c>
      <c r="BL343" s="4" t="str">
        <f t="shared" si="376"/>
        <v>Forráshiányos a feladat!</v>
      </c>
      <c r="BM343" s="5">
        <f t="shared" si="377"/>
        <v>0</v>
      </c>
      <c r="BN343" s="5">
        <f t="shared" si="378"/>
        <v>1</v>
      </c>
      <c r="BO343" s="5">
        <f t="shared" si="379"/>
        <v>0</v>
      </c>
      <c r="BP343" s="5">
        <f t="shared" si="380"/>
        <v>0</v>
      </c>
      <c r="BQ343" s="5">
        <f t="shared" si="381"/>
        <v>0</v>
      </c>
      <c r="BR343" s="9">
        <f t="shared" si="382"/>
        <v>0</v>
      </c>
      <c r="BS343" s="5">
        <f t="shared" si="383"/>
        <v>0</v>
      </c>
      <c r="BT343" s="5">
        <f t="shared" si="384"/>
        <v>0</v>
      </c>
      <c r="BU343" s="5">
        <f t="shared" si="385"/>
        <v>1</v>
      </c>
      <c r="BV343" s="5">
        <f t="shared" si="386"/>
        <v>1</v>
      </c>
      <c r="BW343" s="5">
        <f t="shared" si="387"/>
        <v>1</v>
      </c>
      <c r="BX343" s="5">
        <f t="shared" si="388"/>
        <v>1</v>
      </c>
      <c r="BY343" s="5">
        <f t="shared" si="389"/>
        <v>1</v>
      </c>
      <c r="BZ343" s="5">
        <f t="shared" si="390"/>
        <v>1</v>
      </c>
      <c r="CA343" s="5">
        <f t="shared" si="391"/>
        <v>1</v>
      </c>
      <c r="CB343" s="5">
        <f t="shared" si="392"/>
        <v>1</v>
      </c>
      <c r="CC343" s="5">
        <f t="shared" si="393"/>
        <v>1</v>
      </c>
      <c r="CD343" s="5" t="str">
        <f t="shared" si="394"/>
        <v>?</v>
      </c>
      <c r="CE343" s="4" t="str">
        <f t="shared" si="395"/>
        <v>Kitöltés rendben!</v>
      </c>
      <c r="CF343" s="5">
        <f t="shared" si="396"/>
        <v>1</v>
      </c>
      <c r="CG343" s="5">
        <f t="shared" si="397"/>
        <v>0</v>
      </c>
      <c r="CH343" s="5">
        <f t="shared" si="398"/>
        <v>1</v>
      </c>
    </row>
    <row r="344" spans="1:86" s="2" customFormat="1" ht="30" hidden="1" x14ac:dyDescent="0.25">
      <c r="A344" s="1" t="str">
        <f t="shared" si="358"/>
        <v>Kitöltés rendben!</v>
      </c>
      <c r="B344" s="184">
        <v>2</v>
      </c>
      <c r="C344" s="183" t="s">
        <v>50</v>
      </c>
      <c r="D344" s="185" t="s">
        <v>448</v>
      </c>
      <c r="E344" s="185" t="s">
        <v>413</v>
      </c>
      <c r="F344" s="186" t="str">
        <f>VLOOKUP($G344,Összesítő!$B:$F,2,FALSE)</f>
        <v>22-02246-1-001-00-13</v>
      </c>
      <c r="G344" s="183" t="s">
        <v>378</v>
      </c>
      <c r="H344" s="186" t="str">
        <f>AY344&amp;"_"&amp;AW344&amp;"_FIV_"&amp;LEFT(Előlap!$B$6,4)</f>
        <v>4267_341_FIV_2026</v>
      </c>
      <c r="I344" s="186" t="str">
        <f>VLOOKUP($G344,Összesítő!$B:$F,5,FALSE)</f>
        <v>Vát</v>
      </c>
      <c r="J344" s="186" t="str">
        <f>VLOOKUP($G344,Összesítő!$B:$F,4,FALSE)</f>
        <v>Vát Község Önkormányzata</v>
      </c>
      <c r="K344" s="7">
        <f t="shared" si="359"/>
        <v>15000</v>
      </c>
      <c r="L344" s="184">
        <v>2030</v>
      </c>
      <c r="M344" s="184">
        <v>2036</v>
      </c>
      <c r="N344" s="13">
        <v>0</v>
      </c>
      <c r="O344" s="8">
        <v>15000</v>
      </c>
      <c r="P344" s="8">
        <v>0</v>
      </c>
      <c r="R344" s="8">
        <v>0</v>
      </c>
      <c r="S344" s="8">
        <v>0</v>
      </c>
      <c r="T344" s="8">
        <v>0</v>
      </c>
      <c r="U344" s="8">
        <v>0</v>
      </c>
      <c r="V344" s="8">
        <v>0</v>
      </c>
      <c r="W344" s="8">
        <v>0</v>
      </c>
      <c r="X344" s="8">
        <v>0</v>
      </c>
      <c r="Y344" s="8">
        <v>0</v>
      </c>
      <c r="Z344" s="8">
        <v>0</v>
      </c>
      <c r="AA344" s="8">
        <v>0</v>
      </c>
      <c r="AB344" s="8">
        <v>0</v>
      </c>
      <c r="AC344" s="7">
        <f t="shared" si="360"/>
        <v>0</v>
      </c>
      <c r="AD344" s="3" t="str">
        <f t="shared" si="361"/>
        <v>Nem rövidtávú a feladat.</v>
      </c>
      <c r="AF344" s="8">
        <v>0</v>
      </c>
      <c r="AG344" s="8">
        <v>0</v>
      </c>
      <c r="AH344" s="8">
        <v>0</v>
      </c>
      <c r="AI344" s="8">
        <v>0</v>
      </c>
      <c r="AJ344" s="8">
        <v>0</v>
      </c>
      <c r="AK344" s="8">
        <v>0</v>
      </c>
      <c r="AL344" s="8">
        <v>0</v>
      </c>
      <c r="AM344" s="8">
        <v>0</v>
      </c>
      <c r="AN344" s="8">
        <v>0</v>
      </c>
      <c r="AO344" s="8">
        <v>0</v>
      </c>
      <c r="AP344" s="8">
        <v>0</v>
      </c>
      <c r="AQ344" s="7">
        <f t="shared" si="362"/>
        <v>0</v>
      </c>
      <c r="AR344" s="183" t="s">
        <v>415</v>
      </c>
      <c r="AS344" s="3" t="str">
        <f t="shared" si="363"/>
        <v>Forráshiányos a feladat!</v>
      </c>
      <c r="AU344" s="185"/>
      <c r="AV344" s="185" t="s">
        <v>133</v>
      </c>
      <c r="AW344" s="186">
        <f>COUNTA($G$3:G344)</f>
        <v>341</v>
      </c>
      <c r="AY344" s="9">
        <f>VLOOKUP($G344,Összesítő!$B:$F,3,FALSE)</f>
        <v>4267</v>
      </c>
      <c r="AZ344" s="9">
        <f t="shared" si="364"/>
        <v>0</v>
      </c>
      <c r="BA344" s="5">
        <f t="shared" si="365"/>
        <v>1</v>
      </c>
      <c r="BB344" s="5" t="str">
        <f t="shared" si="366"/>
        <v>H</v>
      </c>
      <c r="BC344" s="5">
        <f t="shared" si="367"/>
        <v>0</v>
      </c>
      <c r="BD344" s="5">
        <f t="shared" si="368"/>
        <v>0</v>
      </c>
      <c r="BE344" s="5">
        <f t="shared" si="369"/>
        <v>0</v>
      </c>
      <c r="BF344" s="9" t="str">
        <f t="shared" si="370"/>
        <v>Nem rövidtávú a feladat.</v>
      </c>
      <c r="BG344" s="5">
        <f t="shared" si="371"/>
        <v>1</v>
      </c>
      <c r="BH344" s="5">
        <f t="shared" si="372"/>
        <v>1</v>
      </c>
      <c r="BI344" s="5">
        <f t="shared" si="373"/>
        <v>1</v>
      </c>
      <c r="BJ344" s="5">
        <f t="shared" si="374"/>
        <v>1</v>
      </c>
      <c r="BK344" s="5">
        <f t="shared" si="375"/>
        <v>1</v>
      </c>
      <c r="BL344" s="4" t="str">
        <f t="shared" si="376"/>
        <v>Forráshiányos a feladat!</v>
      </c>
      <c r="BM344" s="5">
        <f t="shared" si="377"/>
        <v>0</v>
      </c>
      <c r="BN344" s="5">
        <f t="shared" si="378"/>
        <v>1</v>
      </c>
      <c r="BO344" s="5">
        <f t="shared" si="379"/>
        <v>0</v>
      </c>
      <c r="BP344" s="5">
        <f t="shared" si="380"/>
        <v>0</v>
      </c>
      <c r="BQ344" s="5">
        <f t="shared" si="381"/>
        <v>0</v>
      </c>
      <c r="BR344" s="9">
        <f t="shared" si="382"/>
        <v>0</v>
      </c>
      <c r="BS344" s="5">
        <f t="shared" si="383"/>
        <v>0</v>
      </c>
      <c r="BT344" s="5">
        <f t="shared" si="384"/>
        <v>0</v>
      </c>
      <c r="BU344" s="5">
        <f t="shared" si="385"/>
        <v>1</v>
      </c>
      <c r="BV344" s="5">
        <f t="shared" si="386"/>
        <v>1</v>
      </c>
      <c r="BW344" s="5">
        <f t="shared" si="387"/>
        <v>1</v>
      </c>
      <c r="BX344" s="5">
        <f t="shared" si="388"/>
        <v>1</v>
      </c>
      <c r="BY344" s="5">
        <f t="shared" si="389"/>
        <v>1</v>
      </c>
      <c r="BZ344" s="5">
        <f t="shared" si="390"/>
        <v>1</v>
      </c>
      <c r="CA344" s="5">
        <f t="shared" si="391"/>
        <v>1</v>
      </c>
      <c r="CB344" s="5">
        <f t="shared" si="392"/>
        <v>1</v>
      </c>
      <c r="CC344" s="5">
        <f t="shared" si="393"/>
        <v>1</v>
      </c>
      <c r="CD344" s="5" t="str">
        <f t="shared" si="394"/>
        <v>?</v>
      </c>
      <c r="CE344" s="4" t="str">
        <f t="shared" si="395"/>
        <v>Kitöltés rendben!</v>
      </c>
      <c r="CF344" s="5">
        <f t="shared" si="396"/>
        <v>1</v>
      </c>
      <c r="CG344" s="5">
        <f t="shared" si="397"/>
        <v>0</v>
      </c>
      <c r="CH344" s="5">
        <f t="shared" si="398"/>
        <v>1</v>
      </c>
    </row>
    <row r="345" spans="1:86" s="2" customFormat="1" ht="30" hidden="1" x14ac:dyDescent="0.25">
      <c r="A345" s="1" t="str">
        <f t="shared" si="358"/>
        <v>Kitöltés rendben!</v>
      </c>
      <c r="B345" s="184">
        <v>2</v>
      </c>
      <c r="C345" s="183" t="s">
        <v>69</v>
      </c>
      <c r="D345" s="185" t="s">
        <v>449</v>
      </c>
      <c r="E345" s="185" t="s">
        <v>413</v>
      </c>
      <c r="F345" s="186" t="str">
        <f>VLOOKUP($G345,Összesítő!$B:$F,2,FALSE)</f>
        <v>22-02246-1-001-00-13</v>
      </c>
      <c r="G345" s="183" t="s">
        <v>378</v>
      </c>
      <c r="H345" s="186" t="str">
        <f>AY345&amp;"_"&amp;AW345&amp;"_FIV_"&amp;LEFT(Előlap!$B$6,4)</f>
        <v>4267_342_FIV_2026</v>
      </c>
      <c r="I345" s="186" t="str">
        <f>VLOOKUP($G345,Összesítő!$B:$F,5,FALSE)</f>
        <v>Vát</v>
      </c>
      <c r="J345" s="186" t="str">
        <f>VLOOKUP($G345,Összesítő!$B:$F,4,FALSE)</f>
        <v>Vát Község Önkormányzata</v>
      </c>
      <c r="K345" s="7">
        <f t="shared" si="359"/>
        <v>5000</v>
      </c>
      <c r="L345" s="184">
        <v>2030</v>
      </c>
      <c r="M345" s="184">
        <v>2036</v>
      </c>
      <c r="N345" s="13">
        <v>0</v>
      </c>
      <c r="O345" s="8">
        <v>5000</v>
      </c>
      <c r="P345" s="8">
        <v>0</v>
      </c>
      <c r="R345" s="8">
        <v>0</v>
      </c>
      <c r="S345" s="8">
        <v>0</v>
      </c>
      <c r="T345" s="8">
        <v>0</v>
      </c>
      <c r="U345" s="8">
        <v>0</v>
      </c>
      <c r="V345" s="8">
        <v>0</v>
      </c>
      <c r="W345" s="8">
        <v>0</v>
      </c>
      <c r="X345" s="8">
        <v>0</v>
      </c>
      <c r="Y345" s="8">
        <v>0</v>
      </c>
      <c r="Z345" s="8">
        <v>0</v>
      </c>
      <c r="AA345" s="8">
        <v>0</v>
      </c>
      <c r="AB345" s="8">
        <v>0</v>
      </c>
      <c r="AC345" s="7">
        <f t="shared" si="360"/>
        <v>0</v>
      </c>
      <c r="AD345" s="3" t="str">
        <f t="shared" si="361"/>
        <v>Nem rövidtávú a feladat.</v>
      </c>
      <c r="AF345" s="8">
        <v>0</v>
      </c>
      <c r="AG345" s="8">
        <v>0</v>
      </c>
      <c r="AH345" s="8">
        <v>0</v>
      </c>
      <c r="AI345" s="8">
        <v>0</v>
      </c>
      <c r="AJ345" s="8">
        <v>0</v>
      </c>
      <c r="AK345" s="8">
        <v>0</v>
      </c>
      <c r="AL345" s="8">
        <v>0</v>
      </c>
      <c r="AM345" s="8">
        <v>0</v>
      </c>
      <c r="AN345" s="8">
        <v>0</v>
      </c>
      <c r="AO345" s="8">
        <v>0</v>
      </c>
      <c r="AP345" s="8">
        <v>0</v>
      </c>
      <c r="AQ345" s="7">
        <f t="shared" si="362"/>
        <v>0</v>
      </c>
      <c r="AR345" s="183" t="s">
        <v>415</v>
      </c>
      <c r="AS345" s="3" t="str">
        <f t="shared" si="363"/>
        <v>Forráshiányos a feladat!</v>
      </c>
      <c r="AU345" s="185"/>
      <c r="AV345" s="185" t="s">
        <v>133</v>
      </c>
      <c r="AW345" s="186">
        <f>COUNTA($G$3:G345)</f>
        <v>342</v>
      </c>
      <c r="AY345" s="9">
        <f>VLOOKUP($G345,Összesítő!$B:$F,3,FALSE)</f>
        <v>4267</v>
      </c>
      <c r="AZ345" s="9">
        <f t="shared" si="364"/>
        <v>0</v>
      </c>
      <c r="BA345" s="5">
        <f t="shared" si="365"/>
        <v>1</v>
      </c>
      <c r="BB345" s="5" t="str">
        <f t="shared" si="366"/>
        <v>H</v>
      </c>
      <c r="BC345" s="5">
        <f t="shared" si="367"/>
        <v>0</v>
      </c>
      <c r="BD345" s="5">
        <f t="shared" si="368"/>
        <v>0</v>
      </c>
      <c r="BE345" s="5">
        <f t="shared" si="369"/>
        <v>0</v>
      </c>
      <c r="BF345" s="9" t="str">
        <f t="shared" si="370"/>
        <v>Nem rövidtávú a feladat.</v>
      </c>
      <c r="BG345" s="5">
        <f t="shared" si="371"/>
        <v>1</v>
      </c>
      <c r="BH345" s="5">
        <f t="shared" si="372"/>
        <v>1</v>
      </c>
      <c r="BI345" s="5">
        <f t="shared" si="373"/>
        <v>1</v>
      </c>
      <c r="BJ345" s="5">
        <f t="shared" si="374"/>
        <v>1</v>
      </c>
      <c r="BK345" s="5">
        <f t="shared" si="375"/>
        <v>1</v>
      </c>
      <c r="BL345" s="4" t="str">
        <f t="shared" si="376"/>
        <v>Forráshiányos a feladat!</v>
      </c>
      <c r="BM345" s="5">
        <f t="shared" si="377"/>
        <v>0</v>
      </c>
      <c r="BN345" s="5">
        <f t="shared" si="378"/>
        <v>1</v>
      </c>
      <c r="BO345" s="5">
        <f t="shared" si="379"/>
        <v>0</v>
      </c>
      <c r="BP345" s="5">
        <f t="shared" si="380"/>
        <v>0</v>
      </c>
      <c r="BQ345" s="5">
        <f t="shared" si="381"/>
        <v>0</v>
      </c>
      <c r="BR345" s="9">
        <f t="shared" si="382"/>
        <v>0</v>
      </c>
      <c r="BS345" s="5">
        <f t="shared" si="383"/>
        <v>0</v>
      </c>
      <c r="BT345" s="5">
        <f t="shared" si="384"/>
        <v>0</v>
      </c>
      <c r="BU345" s="5">
        <f t="shared" si="385"/>
        <v>1</v>
      </c>
      <c r="BV345" s="5">
        <f t="shared" si="386"/>
        <v>1</v>
      </c>
      <c r="BW345" s="5">
        <f t="shared" si="387"/>
        <v>1</v>
      </c>
      <c r="BX345" s="5">
        <f t="shared" si="388"/>
        <v>1</v>
      </c>
      <c r="BY345" s="5">
        <f t="shared" si="389"/>
        <v>1</v>
      </c>
      <c r="BZ345" s="5">
        <f t="shared" si="390"/>
        <v>1</v>
      </c>
      <c r="CA345" s="5">
        <f t="shared" si="391"/>
        <v>1</v>
      </c>
      <c r="CB345" s="5">
        <f t="shared" si="392"/>
        <v>1</v>
      </c>
      <c r="CC345" s="5">
        <f t="shared" si="393"/>
        <v>1</v>
      </c>
      <c r="CD345" s="5" t="str">
        <f t="shared" si="394"/>
        <v>?</v>
      </c>
      <c r="CE345" s="4" t="str">
        <f t="shared" si="395"/>
        <v>Kitöltés rendben!</v>
      </c>
      <c r="CF345" s="5">
        <f t="shared" si="396"/>
        <v>1</v>
      </c>
      <c r="CG345" s="5">
        <f t="shared" si="397"/>
        <v>0</v>
      </c>
      <c r="CH345" s="5">
        <f t="shared" si="398"/>
        <v>1</v>
      </c>
    </row>
    <row r="346" spans="1:86" s="2" customFormat="1" ht="30" hidden="1" x14ac:dyDescent="0.25">
      <c r="A346" s="1" t="str">
        <f t="shared" si="358"/>
        <v>Kitöltés rendben!</v>
      </c>
      <c r="B346" s="184">
        <v>2</v>
      </c>
      <c r="C346" s="183" t="s">
        <v>101</v>
      </c>
      <c r="D346" s="185" t="s">
        <v>450</v>
      </c>
      <c r="E346" s="185" t="s">
        <v>413</v>
      </c>
      <c r="F346" s="186" t="str">
        <f>VLOOKUP($G346,Összesítő!$B:$F,2,FALSE)</f>
        <v>22-02246-1-001-00-13</v>
      </c>
      <c r="G346" s="183" t="s">
        <v>378</v>
      </c>
      <c r="H346" s="186" t="str">
        <f>AY346&amp;"_"&amp;AW346&amp;"_FIV_"&amp;LEFT(Előlap!$B$6,4)</f>
        <v>4267_343_FIV_2026</v>
      </c>
      <c r="I346" s="186" t="str">
        <f>VLOOKUP($G346,Összesítő!$B:$F,5,FALSE)</f>
        <v>Vát</v>
      </c>
      <c r="J346" s="186" t="str">
        <f>VLOOKUP($G346,Összesítő!$B:$F,4,FALSE)</f>
        <v>Vát Község Önkormányzata</v>
      </c>
      <c r="K346" s="7">
        <f t="shared" si="359"/>
        <v>5000</v>
      </c>
      <c r="L346" s="184">
        <v>2030</v>
      </c>
      <c r="M346" s="184">
        <v>2036</v>
      </c>
      <c r="N346" s="13">
        <v>0</v>
      </c>
      <c r="O346" s="8">
        <v>5000</v>
      </c>
      <c r="P346" s="8">
        <v>0</v>
      </c>
      <c r="R346" s="8">
        <v>0</v>
      </c>
      <c r="S346" s="8">
        <v>0</v>
      </c>
      <c r="T346" s="8">
        <v>0</v>
      </c>
      <c r="U346" s="8">
        <v>0</v>
      </c>
      <c r="V346" s="8">
        <v>0</v>
      </c>
      <c r="W346" s="8">
        <v>0</v>
      </c>
      <c r="X346" s="8">
        <v>0</v>
      </c>
      <c r="Y346" s="8">
        <v>0</v>
      </c>
      <c r="Z346" s="8">
        <v>0</v>
      </c>
      <c r="AA346" s="8">
        <v>0</v>
      </c>
      <c r="AB346" s="8">
        <v>0</v>
      </c>
      <c r="AC346" s="7">
        <f t="shared" si="360"/>
        <v>0</v>
      </c>
      <c r="AD346" s="3" t="str">
        <f t="shared" si="361"/>
        <v>Nem rövidtávú a feladat.</v>
      </c>
      <c r="AF346" s="8">
        <v>0</v>
      </c>
      <c r="AG346" s="8">
        <v>0</v>
      </c>
      <c r="AH346" s="8">
        <v>0</v>
      </c>
      <c r="AI346" s="8">
        <v>0</v>
      </c>
      <c r="AJ346" s="8">
        <v>0</v>
      </c>
      <c r="AK346" s="8">
        <v>0</v>
      </c>
      <c r="AL346" s="8">
        <v>0</v>
      </c>
      <c r="AM346" s="8">
        <v>0</v>
      </c>
      <c r="AN346" s="8">
        <v>0</v>
      </c>
      <c r="AO346" s="8">
        <v>0</v>
      </c>
      <c r="AP346" s="8">
        <v>0</v>
      </c>
      <c r="AQ346" s="7">
        <f t="shared" si="362"/>
        <v>0</v>
      </c>
      <c r="AR346" s="183" t="s">
        <v>415</v>
      </c>
      <c r="AS346" s="3" t="str">
        <f t="shared" si="363"/>
        <v>Forráshiányos a feladat!</v>
      </c>
      <c r="AU346" s="185"/>
      <c r="AV346" s="185" t="s">
        <v>133</v>
      </c>
      <c r="AW346" s="186">
        <f>COUNTA($G$3:G346)</f>
        <v>343</v>
      </c>
      <c r="AY346" s="9">
        <f>VLOOKUP($G346,Összesítő!$B:$F,3,FALSE)</f>
        <v>4267</v>
      </c>
      <c r="AZ346" s="9">
        <f t="shared" si="364"/>
        <v>0</v>
      </c>
      <c r="BA346" s="5">
        <f t="shared" si="365"/>
        <v>1</v>
      </c>
      <c r="BB346" s="5" t="str">
        <f t="shared" si="366"/>
        <v>H</v>
      </c>
      <c r="BC346" s="5">
        <f t="shared" si="367"/>
        <v>0</v>
      </c>
      <c r="BD346" s="5">
        <f t="shared" si="368"/>
        <v>0</v>
      </c>
      <c r="BE346" s="5">
        <f t="shared" si="369"/>
        <v>0</v>
      </c>
      <c r="BF346" s="9" t="str">
        <f t="shared" si="370"/>
        <v>Nem rövidtávú a feladat.</v>
      </c>
      <c r="BG346" s="5">
        <f t="shared" si="371"/>
        <v>1</v>
      </c>
      <c r="BH346" s="5">
        <f t="shared" si="372"/>
        <v>1</v>
      </c>
      <c r="BI346" s="5">
        <f t="shared" si="373"/>
        <v>1</v>
      </c>
      <c r="BJ346" s="5">
        <f t="shared" si="374"/>
        <v>1</v>
      </c>
      <c r="BK346" s="5">
        <f t="shared" si="375"/>
        <v>1</v>
      </c>
      <c r="BL346" s="4" t="str">
        <f t="shared" si="376"/>
        <v>Forráshiányos a feladat!</v>
      </c>
      <c r="BM346" s="5">
        <f t="shared" si="377"/>
        <v>0</v>
      </c>
      <c r="BN346" s="5">
        <f t="shared" si="378"/>
        <v>1</v>
      </c>
      <c r="BO346" s="5">
        <f t="shared" si="379"/>
        <v>0</v>
      </c>
      <c r="BP346" s="5">
        <f t="shared" si="380"/>
        <v>0</v>
      </c>
      <c r="BQ346" s="5">
        <f t="shared" si="381"/>
        <v>0</v>
      </c>
      <c r="BR346" s="9">
        <f t="shared" si="382"/>
        <v>0</v>
      </c>
      <c r="BS346" s="5">
        <f t="shared" si="383"/>
        <v>0</v>
      </c>
      <c r="BT346" s="5">
        <f t="shared" si="384"/>
        <v>0</v>
      </c>
      <c r="BU346" s="5">
        <f t="shared" si="385"/>
        <v>1</v>
      </c>
      <c r="BV346" s="5">
        <f t="shared" si="386"/>
        <v>1</v>
      </c>
      <c r="BW346" s="5">
        <f t="shared" si="387"/>
        <v>1</v>
      </c>
      <c r="BX346" s="5">
        <f t="shared" si="388"/>
        <v>1</v>
      </c>
      <c r="BY346" s="5">
        <f t="shared" si="389"/>
        <v>1</v>
      </c>
      <c r="BZ346" s="5">
        <f t="shared" si="390"/>
        <v>1</v>
      </c>
      <c r="CA346" s="5">
        <f t="shared" si="391"/>
        <v>1</v>
      </c>
      <c r="CB346" s="5">
        <f t="shared" si="392"/>
        <v>1</v>
      </c>
      <c r="CC346" s="5">
        <f t="shared" si="393"/>
        <v>1</v>
      </c>
      <c r="CD346" s="5" t="str">
        <f t="shared" si="394"/>
        <v>?</v>
      </c>
      <c r="CE346" s="4" t="str">
        <f t="shared" si="395"/>
        <v>Kitöltés rendben!</v>
      </c>
      <c r="CF346" s="5">
        <f t="shared" si="396"/>
        <v>1</v>
      </c>
      <c r="CG346" s="5">
        <f t="shared" si="397"/>
        <v>0</v>
      </c>
      <c r="CH346" s="5">
        <f t="shared" si="398"/>
        <v>1</v>
      </c>
    </row>
    <row r="347" spans="1:86" s="2" customFormat="1" ht="45" hidden="1" x14ac:dyDescent="0.25">
      <c r="A347" s="1" t="str">
        <f t="shared" si="358"/>
        <v>Kitöltés rendben!</v>
      </c>
      <c r="B347" s="184">
        <v>0</v>
      </c>
      <c r="C347" s="183" t="s">
        <v>455</v>
      </c>
      <c r="D347" s="185" t="s">
        <v>456</v>
      </c>
      <c r="E347" s="185" t="s">
        <v>413</v>
      </c>
      <c r="F347" s="186" t="str">
        <f>VLOOKUP($G347,Összesítő!$B:$F,2,FALSE)</f>
        <v>22-02246-1-001-00-13</v>
      </c>
      <c r="G347" s="183" t="s">
        <v>378</v>
      </c>
      <c r="H347" s="186" t="str">
        <f>AY347&amp;"_"&amp;AW347&amp;"_FIV_"&amp;LEFT(Előlap!$B$6,4)</f>
        <v>4267_344_FIV_2026</v>
      </c>
      <c r="I347" s="186" t="str">
        <f>VLOOKUP($G347,Összesítő!$B:$F,5,FALSE)</f>
        <v>Vát</v>
      </c>
      <c r="J347" s="186" t="str">
        <f>VLOOKUP($G347,Összesítő!$B:$F,4,FALSE)</f>
        <v>Vát Község Önkormányzata</v>
      </c>
      <c r="K347" s="7">
        <f t="shared" si="359"/>
        <v>0</v>
      </c>
      <c r="L347" s="184">
        <v>2027</v>
      </c>
      <c r="M347" s="184">
        <v>2027</v>
      </c>
      <c r="N347" s="13">
        <v>0</v>
      </c>
      <c r="O347" s="8">
        <v>0</v>
      </c>
      <c r="P347" s="8">
        <v>0</v>
      </c>
      <c r="R347" s="8">
        <v>0</v>
      </c>
      <c r="S347" s="8">
        <v>0</v>
      </c>
      <c r="T347" s="8">
        <v>0</v>
      </c>
      <c r="U347" s="8">
        <v>0</v>
      </c>
      <c r="V347" s="8">
        <v>0</v>
      </c>
      <c r="W347" s="8">
        <v>0</v>
      </c>
      <c r="X347" s="8">
        <v>0</v>
      </c>
      <c r="Y347" s="8">
        <v>0</v>
      </c>
      <c r="Z347" s="8">
        <v>0</v>
      </c>
      <c r="AA347" s="8">
        <v>0</v>
      </c>
      <c r="AB347" s="8">
        <v>0</v>
      </c>
      <c r="AC347" s="7">
        <f t="shared" si="360"/>
        <v>0</v>
      </c>
      <c r="AD347" s="3" t="str">
        <f t="shared" si="361"/>
        <v>A forrás egyenlő a költséggel (I.ütem).</v>
      </c>
      <c r="AF347" s="8">
        <v>0</v>
      </c>
      <c r="AG347" s="8">
        <v>0</v>
      </c>
      <c r="AH347" s="8">
        <v>0</v>
      </c>
      <c r="AI347" s="8">
        <v>0</v>
      </c>
      <c r="AJ347" s="8">
        <v>0</v>
      </c>
      <c r="AK347" s="8">
        <v>0</v>
      </c>
      <c r="AL347" s="8">
        <v>0</v>
      </c>
      <c r="AM347" s="8">
        <v>0</v>
      </c>
      <c r="AN347" s="8">
        <v>0</v>
      </c>
      <c r="AO347" s="8">
        <v>0</v>
      </c>
      <c r="AP347" s="8">
        <v>0</v>
      </c>
      <c r="AQ347" s="7">
        <f t="shared" si="362"/>
        <v>0</v>
      </c>
      <c r="AR347" s="183" t="s">
        <v>415</v>
      </c>
      <c r="AS347" s="3" t="str">
        <f t="shared" si="363"/>
        <v>Nem hosszútávú a feladat.</v>
      </c>
      <c r="AU347" s="185" t="s">
        <v>477</v>
      </c>
      <c r="AV347" s="185" t="s">
        <v>133</v>
      </c>
      <c r="AW347" s="186">
        <f>COUNTA($G$3:G347)</f>
        <v>344</v>
      </c>
      <c r="AY347" s="9">
        <f>VLOOKUP($G347,Összesítő!$B:$F,3,FALSE)</f>
        <v>4267</v>
      </c>
      <c r="AZ347" s="9">
        <f t="shared" si="364"/>
        <v>61</v>
      </c>
      <c r="BA347" s="5">
        <f t="shared" si="365"/>
        <v>1</v>
      </c>
      <c r="BB347" s="5" t="str">
        <f t="shared" si="366"/>
        <v>R</v>
      </c>
      <c r="BC347" s="5">
        <f t="shared" si="367"/>
        <v>1</v>
      </c>
      <c r="BD347" s="5">
        <f t="shared" si="368"/>
        <v>0</v>
      </c>
      <c r="BE347" s="5">
        <f t="shared" si="369"/>
        <v>0</v>
      </c>
      <c r="BF347" s="9" t="str">
        <f t="shared" si="370"/>
        <v>A forrás egyenlő a költséggel (I.ütem).</v>
      </c>
      <c r="BG347" s="5">
        <f t="shared" si="371"/>
        <v>1</v>
      </c>
      <c r="BH347" s="5">
        <f t="shared" si="372"/>
        <v>1</v>
      </c>
      <c r="BI347" s="5">
        <f t="shared" si="373"/>
        <v>0</v>
      </c>
      <c r="BJ347" s="5">
        <f t="shared" si="374"/>
        <v>1</v>
      </c>
      <c r="BK347" s="5">
        <f t="shared" si="375"/>
        <v>1</v>
      </c>
      <c r="BL347" s="4" t="str">
        <f t="shared" si="376"/>
        <v>Nem hosszútávú a feladat.</v>
      </c>
      <c r="BM347" s="5">
        <f t="shared" si="377"/>
        <v>1</v>
      </c>
      <c r="BN347" s="5">
        <f t="shared" si="378"/>
        <v>0</v>
      </c>
      <c r="BO347" s="5">
        <f t="shared" si="379"/>
        <v>1</v>
      </c>
      <c r="BP347" s="5">
        <f t="shared" si="380"/>
        <v>0</v>
      </c>
      <c r="BQ347" s="5">
        <f t="shared" si="381"/>
        <v>1</v>
      </c>
      <c r="BR347" s="9" t="str">
        <f t="shared" si="382"/>
        <v>Nincs hosszútávú terv!</v>
      </c>
      <c r="BS347" s="5">
        <f t="shared" si="383"/>
        <v>1</v>
      </c>
      <c r="BT347" s="5">
        <f t="shared" si="384"/>
        <v>0</v>
      </c>
      <c r="BU347" s="5">
        <f t="shared" si="385"/>
        <v>1</v>
      </c>
      <c r="BV347" s="5">
        <f t="shared" si="386"/>
        <v>1</v>
      </c>
      <c r="BW347" s="5">
        <f t="shared" si="387"/>
        <v>1</v>
      </c>
      <c r="BX347" s="5">
        <f t="shared" si="388"/>
        <v>1</v>
      </c>
      <c r="BY347" s="5">
        <f t="shared" si="389"/>
        <v>1</v>
      </c>
      <c r="BZ347" s="5">
        <f t="shared" si="390"/>
        <v>1</v>
      </c>
      <c r="CA347" s="5">
        <f t="shared" si="391"/>
        <v>1</v>
      </c>
      <c r="CB347" s="5">
        <f t="shared" si="392"/>
        <v>1</v>
      </c>
      <c r="CC347" s="5">
        <f t="shared" si="393"/>
        <v>1</v>
      </c>
      <c r="CD347" s="5" t="str">
        <f t="shared" si="394"/>
        <v>?</v>
      </c>
      <c r="CE347" s="4" t="str">
        <f t="shared" si="395"/>
        <v>Kitöltés rendben!</v>
      </c>
      <c r="CF347" s="5">
        <f t="shared" si="396"/>
        <v>1</v>
      </c>
      <c r="CG347" s="5">
        <f t="shared" si="397"/>
        <v>1</v>
      </c>
      <c r="CH347" s="5">
        <f t="shared" si="398"/>
        <v>0</v>
      </c>
    </row>
    <row r="348" spans="1:86" s="2" customFormat="1" ht="45" hidden="1" x14ac:dyDescent="0.25">
      <c r="A348" s="1" t="str">
        <f t="shared" si="358"/>
        <v>Kitöltés rendben!</v>
      </c>
      <c r="B348" s="184">
        <v>2</v>
      </c>
      <c r="C348" s="183" t="s">
        <v>86</v>
      </c>
      <c r="D348" s="185" t="s">
        <v>414</v>
      </c>
      <c r="E348" s="185" t="s">
        <v>413</v>
      </c>
      <c r="F348" s="186" t="str">
        <f>VLOOKUP($G348,Összesítő!$B:$F,2,FALSE)</f>
        <v>21-25423-1-001-00-03</v>
      </c>
      <c r="G348" s="183" t="s">
        <v>338</v>
      </c>
      <c r="H348" s="186" t="str">
        <f>AY348&amp;"_"&amp;AW348&amp;"_FIV_"&amp;LEFT(Előlap!$B$6,4)</f>
        <v>4271_345_FIV_2026</v>
      </c>
      <c r="I348" s="186" t="str">
        <f>VLOOKUP($G348,Összesítő!$B:$F,5,FALSE)</f>
        <v>Magyarszombatfa</v>
      </c>
      <c r="J348" s="186" t="str">
        <f>VLOOKUP($G348,Összesítő!$B:$F,4,FALSE)</f>
        <v>Magyarszombatfa Község Önkormányzata</v>
      </c>
      <c r="K348" s="7">
        <f t="shared" si="359"/>
        <v>15000</v>
      </c>
      <c r="L348" s="184">
        <v>2030</v>
      </c>
      <c r="M348" s="184">
        <v>2036</v>
      </c>
      <c r="N348" s="13">
        <v>0</v>
      </c>
      <c r="O348" s="8">
        <v>15000</v>
      </c>
      <c r="P348" s="8">
        <v>0</v>
      </c>
      <c r="R348" s="8">
        <v>0</v>
      </c>
      <c r="S348" s="8">
        <v>0</v>
      </c>
      <c r="T348" s="8">
        <v>0</v>
      </c>
      <c r="U348" s="8">
        <v>0</v>
      </c>
      <c r="V348" s="8">
        <v>0</v>
      </c>
      <c r="W348" s="8">
        <v>0</v>
      </c>
      <c r="X348" s="8">
        <v>0</v>
      </c>
      <c r="Y348" s="8">
        <v>0</v>
      </c>
      <c r="Z348" s="8">
        <v>0</v>
      </c>
      <c r="AA348" s="8">
        <v>0</v>
      </c>
      <c r="AB348" s="8">
        <v>0</v>
      </c>
      <c r="AC348" s="7">
        <f t="shared" si="360"/>
        <v>0</v>
      </c>
      <c r="AD348" s="3" t="str">
        <f t="shared" si="361"/>
        <v>Nem rövidtávú a feladat.</v>
      </c>
      <c r="AF348" s="8">
        <v>310</v>
      </c>
      <c r="AG348" s="8">
        <v>0</v>
      </c>
      <c r="AH348" s="8">
        <v>0</v>
      </c>
      <c r="AI348" s="8">
        <v>0</v>
      </c>
      <c r="AJ348" s="8">
        <v>0</v>
      </c>
      <c r="AK348" s="8">
        <v>0</v>
      </c>
      <c r="AL348" s="8">
        <v>0</v>
      </c>
      <c r="AM348" s="8">
        <v>0</v>
      </c>
      <c r="AN348" s="8">
        <v>0</v>
      </c>
      <c r="AO348" s="8">
        <v>0</v>
      </c>
      <c r="AP348" s="8">
        <v>0</v>
      </c>
      <c r="AQ348" s="7">
        <f t="shared" si="362"/>
        <v>310</v>
      </c>
      <c r="AR348" s="183" t="s">
        <v>415</v>
      </c>
      <c r="AS348" s="3" t="str">
        <f t="shared" si="363"/>
        <v>Forráshiányos a feladat!</v>
      </c>
      <c r="AU348" s="185"/>
      <c r="AV348" s="185" t="s">
        <v>133</v>
      </c>
      <c r="AW348" s="186">
        <f>COUNTA($G$3:G348)</f>
        <v>345</v>
      </c>
      <c r="AY348" s="9">
        <f>VLOOKUP($G348,Összesítő!$B:$F,3,FALSE)</f>
        <v>4271</v>
      </c>
      <c r="AZ348" s="9">
        <f t="shared" si="364"/>
        <v>0</v>
      </c>
      <c r="BA348" s="5">
        <f t="shared" si="365"/>
        <v>1</v>
      </c>
      <c r="BB348" s="5" t="str">
        <f t="shared" si="366"/>
        <v>H</v>
      </c>
      <c r="BC348" s="5">
        <f t="shared" si="367"/>
        <v>0</v>
      </c>
      <c r="BD348" s="5">
        <f t="shared" si="368"/>
        <v>0</v>
      </c>
      <c r="BE348" s="5">
        <f t="shared" si="369"/>
        <v>0</v>
      </c>
      <c r="BF348" s="9" t="str">
        <f t="shared" si="370"/>
        <v>Nem rövidtávú a feladat.</v>
      </c>
      <c r="BG348" s="5">
        <f t="shared" si="371"/>
        <v>1</v>
      </c>
      <c r="BH348" s="5">
        <f t="shared" si="372"/>
        <v>1</v>
      </c>
      <c r="BI348" s="5">
        <f t="shared" si="373"/>
        <v>1</v>
      </c>
      <c r="BJ348" s="5">
        <f t="shared" si="374"/>
        <v>1</v>
      </c>
      <c r="BK348" s="5">
        <f t="shared" si="375"/>
        <v>1</v>
      </c>
      <c r="BL348" s="4" t="str">
        <f t="shared" si="376"/>
        <v>Forráshiányos a feladat!</v>
      </c>
      <c r="BM348" s="5">
        <f t="shared" si="377"/>
        <v>0</v>
      </c>
      <c r="BN348" s="5">
        <f t="shared" si="378"/>
        <v>1</v>
      </c>
      <c r="BO348" s="5">
        <f t="shared" si="379"/>
        <v>0</v>
      </c>
      <c r="BP348" s="5">
        <f t="shared" si="380"/>
        <v>0</v>
      </c>
      <c r="BQ348" s="5">
        <f t="shared" si="381"/>
        <v>0</v>
      </c>
      <c r="BR348" s="9">
        <f t="shared" si="382"/>
        <v>0</v>
      </c>
      <c r="BS348" s="5">
        <f t="shared" si="383"/>
        <v>0</v>
      </c>
      <c r="BT348" s="5">
        <f t="shared" si="384"/>
        <v>0</v>
      </c>
      <c r="BU348" s="5">
        <f t="shared" si="385"/>
        <v>1</v>
      </c>
      <c r="BV348" s="5">
        <f t="shared" si="386"/>
        <v>1</v>
      </c>
      <c r="BW348" s="5">
        <f t="shared" si="387"/>
        <v>1</v>
      </c>
      <c r="BX348" s="5">
        <f t="shared" si="388"/>
        <v>1</v>
      </c>
      <c r="BY348" s="5">
        <f t="shared" si="389"/>
        <v>1</v>
      </c>
      <c r="BZ348" s="5">
        <f t="shared" si="390"/>
        <v>1</v>
      </c>
      <c r="CA348" s="5">
        <f t="shared" si="391"/>
        <v>1</v>
      </c>
      <c r="CB348" s="5">
        <f t="shared" si="392"/>
        <v>1</v>
      </c>
      <c r="CC348" s="5">
        <f t="shared" si="393"/>
        <v>1</v>
      </c>
      <c r="CD348" s="5" t="str">
        <f t="shared" si="394"/>
        <v>?</v>
      </c>
      <c r="CE348" s="4" t="str">
        <f t="shared" si="395"/>
        <v>Kitöltés rendben!</v>
      </c>
      <c r="CF348" s="5">
        <f t="shared" si="396"/>
        <v>1</v>
      </c>
      <c r="CG348" s="5">
        <f t="shared" si="397"/>
        <v>0</v>
      </c>
      <c r="CH348" s="5">
        <f t="shared" si="398"/>
        <v>1</v>
      </c>
    </row>
    <row r="349" spans="1:86" s="2" customFormat="1" ht="45" hidden="1" x14ac:dyDescent="0.25">
      <c r="A349" s="1" t="str">
        <f t="shared" si="358"/>
        <v>Kitöltés rendben!</v>
      </c>
      <c r="B349" s="184">
        <v>2</v>
      </c>
      <c r="C349" s="183" t="s">
        <v>86</v>
      </c>
      <c r="D349" s="185" t="s">
        <v>440</v>
      </c>
      <c r="E349" s="185" t="s">
        <v>413</v>
      </c>
      <c r="F349" s="186" t="str">
        <f>VLOOKUP($G349,Összesítő!$B:$F,2,FALSE)</f>
        <v>21-25423-1-001-00-03</v>
      </c>
      <c r="G349" s="183" t="s">
        <v>338</v>
      </c>
      <c r="H349" s="186" t="str">
        <f>AY349&amp;"_"&amp;AW349&amp;"_FIV_"&amp;LEFT(Előlap!$B$6,4)</f>
        <v>4271_346_FIV_2026</v>
      </c>
      <c r="I349" s="186" t="str">
        <f>VLOOKUP($G349,Összesítő!$B:$F,5,FALSE)</f>
        <v>Magyarszombatfa</v>
      </c>
      <c r="J349" s="186" t="str">
        <f>VLOOKUP($G349,Összesítő!$B:$F,4,FALSE)</f>
        <v>Magyarszombatfa Község Önkormányzata</v>
      </c>
      <c r="K349" s="7">
        <f t="shared" si="359"/>
        <v>10000</v>
      </c>
      <c r="L349" s="184">
        <v>2030</v>
      </c>
      <c r="M349" s="184">
        <v>2036</v>
      </c>
      <c r="N349" s="13">
        <v>0</v>
      </c>
      <c r="O349" s="8">
        <v>10000</v>
      </c>
      <c r="P349" s="8">
        <v>0</v>
      </c>
      <c r="R349" s="8">
        <v>0</v>
      </c>
      <c r="S349" s="8">
        <v>0</v>
      </c>
      <c r="T349" s="8">
        <v>0</v>
      </c>
      <c r="U349" s="8">
        <v>0</v>
      </c>
      <c r="V349" s="8">
        <v>0</v>
      </c>
      <c r="W349" s="8">
        <v>0</v>
      </c>
      <c r="X349" s="8">
        <v>0</v>
      </c>
      <c r="Y349" s="8">
        <v>0</v>
      </c>
      <c r="Z349" s="8">
        <v>0</v>
      </c>
      <c r="AA349" s="8">
        <v>0</v>
      </c>
      <c r="AB349" s="8">
        <v>0</v>
      </c>
      <c r="AC349" s="7">
        <f t="shared" si="360"/>
        <v>0</v>
      </c>
      <c r="AD349" s="3" t="str">
        <f t="shared" si="361"/>
        <v>Nem rövidtávú a feladat.</v>
      </c>
      <c r="AF349" s="8">
        <v>190</v>
      </c>
      <c r="AG349" s="8">
        <v>0</v>
      </c>
      <c r="AH349" s="8">
        <v>0</v>
      </c>
      <c r="AI349" s="8">
        <v>0</v>
      </c>
      <c r="AJ349" s="8">
        <v>0</v>
      </c>
      <c r="AK349" s="8">
        <v>0</v>
      </c>
      <c r="AL349" s="8">
        <v>0</v>
      </c>
      <c r="AM349" s="8">
        <v>0</v>
      </c>
      <c r="AN349" s="8">
        <v>0</v>
      </c>
      <c r="AO349" s="8">
        <v>0</v>
      </c>
      <c r="AP349" s="8">
        <v>0</v>
      </c>
      <c r="AQ349" s="7">
        <f t="shared" si="362"/>
        <v>190</v>
      </c>
      <c r="AR349" s="183" t="s">
        <v>415</v>
      </c>
      <c r="AS349" s="3" t="str">
        <f t="shared" si="363"/>
        <v>Forráshiányos a feladat!</v>
      </c>
      <c r="AU349" s="185"/>
      <c r="AV349" s="185" t="s">
        <v>133</v>
      </c>
      <c r="AW349" s="186">
        <f>COUNTA($G$3:G349)</f>
        <v>346</v>
      </c>
      <c r="AY349" s="9">
        <f>VLOOKUP($G349,Összesítő!$B:$F,3,FALSE)</f>
        <v>4271</v>
      </c>
      <c r="AZ349" s="9">
        <f t="shared" si="364"/>
        <v>0</v>
      </c>
      <c r="BA349" s="5">
        <f t="shared" si="365"/>
        <v>1</v>
      </c>
      <c r="BB349" s="5" t="str">
        <f t="shared" si="366"/>
        <v>H</v>
      </c>
      <c r="BC349" s="5">
        <f t="shared" si="367"/>
        <v>0</v>
      </c>
      <c r="BD349" s="5">
        <f t="shared" si="368"/>
        <v>0</v>
      </c>
      <c r="BE349" s="5">
        <f t="shared" si="369"/>
        <v>0</v>
      </c>
      <c r="BF349" s="9" t="str">
        <f t="shared" si="370"/>
        <v>Nem rövidtávú a feladat.</v>
      </c>
      <c r="BG349" s="5">
        <f t="shared" si="371"/>
        <v>1</v>
      </c>
      <c r="BH349" s="5">
        <f t="shared" si="372"/>
        <v>1</v>
      </c>
      <c r="BI349" s="5">
        <f t="shared" si="373"/>
        <v>1</v>
      </c>
      <c r="BJ349" s="5">
        <f t="shared" si="374"/>
        <v>1</v>
      </c>
      <c r="BK349" s="5">
        <f t="shared" si="375"/>
        <v>1</v>
      </c>
      <c r="BL349" s="4" t="str">
        <f t="shared" si="376"/>
        <v>Forráshiányos a feladat!</v>
      </c>
      <c r="BM349" s="5">
        <f t="shared" si="377"/>
        <v>0</v>
      </c>
      <c r="BN349" s="5">
        <f t="shared" si="378"/>
        <v>1</v>
      </c>
      <c r="BO349" s="5">
        <f t="shared" si="379"/>
        <v>0</v>
      </c>
      <c r="BP349" s="5">
        <f t="shared" si="380"/>
        <v>0</v>
      </c>
      <c r="BQ349" s="5">
        <f t="shared" si="381"/>
        <v>0</v>
      </c>
      <c r="BR349" s="9">
        <f t="shared" si="382"/>
        <v>0</v>
      </c>
      <c r="BS349" s="5">
        <f t="shared" si="383"/>
        <v>0</v>
      </c>
      <c r="BT349" s="5">
        <f t="shared" si="384"/>
        <v>0</v>
      </c>
      <c r="BU349" s="5">
        <f t="shared" si="385"/>
        <v>1</v>
      </c>
      <c r="BV349" s="5">
        <f t="shared" si="386"/>
        <v>1</v>
      </c>
      <c r="BW349" s="5">
        <f t="shared" si="387"/>
        <v>1</v>
      </c>
      <c r="BX349" s="5">
        <f t="shared" si="388"/>
        <v>1</v>
      </c>
      <c r="BY349" s="5">
        <f t="shared" si="389"/>
        <v>1</v>
      </c>
      <c r="BZ349" s="5">
        <f t="shared" si="390"/>
        <v>1</v>
      </c>
      <c r="CA349" s="5">
        <f t="shared" si="391"/>
        <v>1</v>
      </c>
      <c r="CB349" s="5">
        <f t="shared" si="392"/>
        <v>1</v>
      </c>
      <c r="CC349" s="5">
        <f t="shared" si="393"/>
        <v>1</v>
      </c>
      <c r="CD349" s="5" t="str">
        <f t="shared" si="394"/>
        <v>?</v>
      </c>
      <c r="CE349" s="4" t="str">
        <f t="shared" si="395"/>
        <v>Kitöltés rendben!</v>
      </c>
      <c r="CF349" s="5">
        <f t="shared" si="396"/>
        <v>1</v>
      </c>
      <c r="CG349" s="5">
        <f t="shared" si="397"/>
        <v>0</v>
      </c>
      <c r="CH349" s="5">
        <f t="shared" si="398"/>
        <v>1</v>
      </c>
    </row>
    <row r="350" spans="1:86" s="2" customFormat="1" ht="45" hidden="1" x14ac:dyDescent="0.25">
      <c r="A350" s="1" t="str">
        <f t="shared" si="358"/>
        <v>Kitöltés rendben!</v>
      </c>
      <c r="B350" s="184">
        <v>2</v>
      </c>
      <c r="C350" s="183" t="s">
        <v>101</v>
      </c>
      <c r="D350" s="185" t="s">
        <v>441</v>
      </c>
      <c r="E350" s="185" t="s">
        <v>413</v>
      </c>
      <c r="F350" s="186" t="str">
        <f>VLOOKUP($G350,Összesítő!$B:$F,2,FALSE)</f>
        <v>21-25423-1-001-00-03</v>
      </c>
      <c r="G350" s="183" t="s">
        <v>338</v>
      </c>
      <c r="H350" s="186" t="str">
        <f>AY350&amp;"_"&amp;AW350&amp;"_FIV_"&amp;LEFT(Előlap!$B$6,4)</f>
        <v>4271_347_FIV_2026</v>
      </c>
      <c r="I350" s="186" t="str">
        <f>VLOOKUP($G350,Összesítő!$B:$F,5,FALSE)</f>
        <v>Magyarszombatfa</v>
      </c>
      <c r="J350" s="186" t="str">
        <f>VLOOKUP($G350,Összesítő!$B:$F,4,FALSE)</f>
        <v>Magyarszombatfa Község Önkormányzata</v>
      </c>
      <c r="K350" s="7">
        <f t="shared" si="359"/>
        <v>10000</v>
      </c>
      <c r="L350" s="184">
        <v>2030</v>
      </c>
      <c r="M350" s="184">
        <v>2036</v>
      </c>
      <c r="N350" s="13">
        <v>0</v>
      </c>
      <c r="O350" s="8">
        <v>10000</v>
      </c>
      <c r="P350" s="8">
        <v>0</v>
      </c>
      <c r="R350" s="8">
        <v>0</v>
      </c>
      <c r="S350" s="8">
        <v>0</v>
      </c>
      <c r="T350" s="8">
        <v>0</v>
      </c>
      <c r="U350" s="8">
        <v>0</v>
      </c>
      <c r="V350" s="8">
        <v>0</v>
      </c>
      <c r="W350" s="8">
        <v>0</v>
      </c>
      <c r="X350" s="8">
        <v>0</v>
      </c>
      <c r="Y350" s="8">
        <v>0</v>
      </c>
      <c r="Z350" s="8">
        <v>0</v>
      </c>
      <c r="AA350" s="8">
        <v>0</v>
      </c>
      <c r="AB350" s="8">
        <v>0</v>
      </c>
      <c r="AC350" s="7">
        <f t="shared" si="360"/>
        <v>0</v>
      </c>
      <c r="AD350" s="3" t="str">
        <f t="shared" si="361"/>
        <v>Nem rövidtávú a feladat.</v>
      </c>
      <c r="AF350" s="8">
        <v>190</v>
      </c>
      <c r="AG350" s="8">
        <v>0</v>
      </c>
      <c r="AH350" s="8">
        <v>0</v>
      </c>
      <c r="AI350" s="8">
        <v>0</v>
      </c>
      <c r="AJ350" s="8">
        <v>0</v>
      </c>
      <c r="AK350" s="8">
        <v>0</v>
      </c>
      <c r="AL350" s="8">
        <v>0</v>
      </c>
      <c r="AM350" s="8">
        <v>0</v>
      </c>
      <c r="AN350" s="8">
        <v>0</v>
      </c>
      <c r="AO350" s="8">
        <v>0</v>
      </c>
      <c r="AP350" s="8">
        <v>0</v>
      </c>
      <c r="AQ350" s="7">
        <f t="shared" si="362"/>
        <v>190</v>
      </c>
      <c r="AR350" s="183" t="s">
        <v>415</v>
      </c>
      <c r="AS350" s="3" t="str">
        <f t="shared" si="363"/>
        <v>Forráshiányos a feladat!</v>
      </c>
      <c r="AU350" s="185"/>
      <c r="AV350" s="185" t="s">
        <v>133</v>
      </c>
      <c r="AW350" s="186">
        <f>COUNTA($G$3:G350)</f>
        <v>347</v>
      </c>
      <c r="AY350" s="9">
        <f>VLOOKUP($G350,Összesítő!$B:$F,3,FALSE)</f>
        <v>4271</v>
      </c>
      <c r="AZ350" s="9">
        <f t="shared" si="364"/>
        <v>0</v>
      </c>
      <c r="BA350" s="5">
        <f t="shared" si="365"/>
        <v>1</v>
      </c>
      <c r="BB350" s="5" t="str">
        <f t="shared" si="366"/>
        <v>H</v>
      </c>
      <c r="BC350" s="5">
        <f t="shared" si="367"/>
        <v>0</v>
      </c>
      <c r="BD350" s="5">
        <f t="shared" si="368"/>
        <v>0</v>
      </c>
      <c r="BE350" s="5">
        <f t="shared" si="369"/>
        <v>0</v>
      </c>
      <c r="BF350" s="9" t="str">
        <f t="shared" si="370"/>
        <v>Nem rövidtávú a feladat.</v>
      </c>
      <c r="BG350" s="5">
        <f t="shared" si="371"/>
        <v>1</v>
      </c>
      <c r="BH350" s="5">
        <f t="shared" si="372"/>
        <v>1</v>
      </c>
      <c r="BI350" s="5">
        <f t="shared" si="373"/>
        <v>1</v>
      </c>
      <c r="BJ350" s="5">
        <f t="shared" si="374"/>
        <v>1</v>
      </c>
      <c r="BK350" s="5">
        <f t="shared" si="375"/>
        <v>1</v>
      </c>
      <c r="BL350" s="4" t="str">
        <f t="shared" si="376"/>
        <v>Forráshiányos a feladat!</v>
      </c>
      <c r="BM350" s="5">
        <f t="shared" si="377"/>
        <v>0</v>
      </c>
      <c r="BN350" s="5">
        <f t="shared" si="378"/>
        <v>1</v>
      </c>
      <c r="BO350" s="5">
        <f t="shared" si="379"/>
        <v>0</v>
      </c>
      <c r="BP350" s="5">
        <f t="shared" si="380"/>
        <v>0</v>
      </c>
      <c r="BQ350" s="5">
        <f t="shared" si="381"/>
        <v>0</v>
      </c>
      <c r="BR350" s="9">
        <f t="shared" si="382"/>
        <v>0</v>
      </c>
      <c r="BS350" s="5">
        <f t="shared" si="383"/>
        <v>0</v>
      </c>
      <c r="BT350" s="5">
        <f t="shared" si="384"/>
        <v>0</v>
      </c>
      <c r="BU350" s="5">
        <f t="shared" si="385"/>
        <v>1</v>
      </c>
      <c r="BV350" s="5">
        <f t="shared" si="386"/>
        <v>1</v>
      </c>
      <c r="BW350" s="5">
        <f t="shared" si="387"/>
        <v>1</v>
      </c>
      <c r="BX350" s="5">
        <f t="shared" si="388"/>
        <v>1</v>
      </c>
      <c r="BY350" s="5">
        <f t="shared" si="389"/>
        <v>1</v>
      </c>
      <c r="BZ350" s="5">
        <f t="shared" si="390"/>
        <v>1</v>
      </c>
      <c r="CA350" s="5">
        <f t="shared" si="391"/>
        <v>1</v>
      </c>
      <c r="CB350" s="5">
        <f t="shared" si="392"/>
        <v>1</v>
      </c>
      <c r="CC350" s="5">
        <f t="shared" si="393"/>
        <v>1</v>
      </c>
      <c r="CD350" s="5" t="str">
        <f t="shared" si="394"/>
        <v>?</v>
      </c>
      <c r="CE350" s="4" t="str">
        <f t="shared" si="395"/>
        <v>Kitöltés rendben!</v>
      </c>
      <c r="CF350" s="5">
        <f t="shared" si="396"/>
        <v>1</v>
      </c>
      <c r="CG350" s="5">
        <f t="shared" si="397"/>
        <v>0</v>
      </c>
      <c r="CH350" s="5">
        <f t="shared" si="398"/>
        <v>1</v>
      </c>
    </row>
    <row r="351" spans="1:86" s="2" customFormat="1" ht="45" hidden="1" x14ac:dyDescent="0.25">
      <c r="A351" s="1" t="str">
        <f t="shared" si="358"/>
        <v>Kitöltés rendben!</v>
      </c>
      <c r="B351" s="184">
        <v>2</v>
      </c>
      <c r="C351" s="183" t="s">
        <v>37</v>
      </c>
      <c r="D351" s="185" t="s">
        <v>442</v>
      </c>
      <c r="E351" s="185" t="s">
        <v>413</v>
      </c>
      <c r="F351" s="186" t="str">
        <f>VLOOKUP($G351,Összesítő!$B:$F,2,FALSE)</f>
        <v>21-25423-1-001-00-03</v>
      </c>
      <c r="G351" s="183" t="s">
        <v>338</v>
      </c>
      <c r="H351" s="186" t="str">
        <f>AY351&amp;"_"&amp;AW351&amp;"_FIV_"&amp;LEFT(Előlap!$B$6,4)</f>
        <v>4271_348_FIV_2026</v>
      </c>
      <c r="I351" s="186" t="str">
        <f>VLOOKUP($G351,Összesítő!$B:$F,5,FALSE)</f>
        <v>Magyarszombatfa</v>
      </c>
      <c r="J351" s="186" t="str">
        <f>VLOOKUP($G351,Összesítő!$B:$F,4,FALSE)</f>
        <v>Magyarszombatfa Község Önkormányzata</v>
      </c>
      <c r="K351" s="7">
        <f t="shared" si="359"/>
        <v>60000</v>
      </c>
      <c r="L351" s="184">
        <v>2028</v>
      </c>
      <c r="M351" s="184">
        <v>2036</v>
      </c>
      <c r="N351" s="13">
        <v>0</v>
      </c>
      <c r="O351" s="8">
        <v>60000</v>
      </c>
      <c r="P351" s="8">
        <v>0</v>
      </c>
      <c r="R351" s="8">
        <v>0</v>
      </c>
      <c r="S351" s="8">
        <v>0</v>
      </c>
      <c r="T351" s="8">
        <v>0</v>
      </c>
      <c r="U351" s="8">
        <v>0</v>
      </c>
      <c r="V351" s="8">
        <v>0</v>
      </c>
      <c r="W351" s="8">
        <v>0</v>
      </c>
      <c r="X351" s="8">
        <v>0</v>
      </c>
      <c r="Y351" s="8">
        <v>0</v>
      </c>
      <c r="Z351" s="8">
        <v>0</v>
      </c>
      <c r="AA351" s="8">
        <v>0</v>
      </c>
      <c r="AB351" s="8">
        <v>0</v>
      </c>
      <c r="AC351" s="7">
        <f t="shared" si="360"/>
        <v>0</v>
      </c>
      <c r="AD351" s="3" t="str">
        <f t="shared" si="361"/>
        <v>Nem rövidtávú a feladat.</v>
      </c>
      <c r="AF351" s="8">
        <v>1190</v>
      </c>
      <c r="AG351" s="8">
        <v>0</v>
      </c>
      <c r="AH351" s="8">
        <v>0</v>
      </c>
      <c r="AI351" s="8">
        <v>0</v>
      </c>
      <c r="AJ351" s="8">
        <v>0</v>
      </c>
      <c r="AK351" s="8">
        <v>0</v>
      </c>
      <c r="AL351" s="8">
        <v>0</v>
      </c>
      <c r="AM351" s="8">
        <v>0</v>
      </c>
      <c r="AN351" s="8">
        <v>0</v>
      </c>
      <c r="AO351" s="8">
        <v>0</v>
      </c>
      <c r="AP351" s="8">
        <v>0</v>
      </c>
      <c r="AQ351" s="7">
        <f t="shared" si="362"/>
        <v>1190</v>
      </c>
      <c r="AR351" s="183" t="s">
        <v>415</v>
      </c>
      <c r="AS351" s="3" t="str">
        <f t="shared" si="363"/>
        <v>Forráshiányos a feladat!</v>
      </c>
      <c r="AU351" s="185"/>
      <c r="AV351" s="185" t="s">
        <v>133</v>
      </c>
      <c r="AW351" s="186">
        <f>COUNTA($G$3:G351)</f>
        <v>348</v>
      </c>
      <c r="AY351" s="9">
        <f>VLOOKUP($G351,Összesítő!$B:$F,3,FALSE)</f>
        <v>4271</v>
      </c>
      <c r="AZ351" s="9">
        <f t="shared" si="364"/>
        <v>0</v>
      </c>
      <c r="BA351" s="5">
        <f t="shared" si="365"/>
        <v>1</v>
      </c>
      <c r="BB351" s="5" t="str">
        <f t="shared" si="366"/>
        <v>H</v>
      </c>
      <c r="BC351" s="5">
        <f t="shared" si="367"/>
        <v>0</v>
      </c>
      <c r="BD351" s="5">
        <f t="shared" si="368"/>
        <v>0</v>
      </c>
      <c r="BE351" s="5">
        <f t="shared" si="369"/>
        <v>0</v>
      </c>
      <c r="BF351" s="9" t="str">
        <f t="shared" si="370"/>
        <v>Nem rövidtávú a feladat.</v>
      </c>
      <c r="BG351" s="5">
        <f t="shared" si="371"/>
        <v>1</v>
      </c>
      <c r="BH351" s="5">
        <f t="shared" si="372"/>
        <v>1</v>
      </c>
      <c r="BI351" s="5">
        <f t="shared" si="373"/>
        <v>1</v>
      </c>
      <c r="BJ351" s="5">
        <f t="shared" si="374"/>
        <v>1</v>
      </c>
      <c r="BK351" s="5">
        <f t="shared" si="375"/>
        <v>1</v>
      </c>
      <c r="BL351" s="4" t="str">
        <f t="shared" si="376"/>
        <v>Forráshiányos a feladat!</v>
      </c>
      <c r="BM351" s="5">
        <f t="shared" si="377"/>
        <v>0</v>
      </c>
      <c r="BN351" s="5">
        <f t="shared" si="378"/>
        <v>1</v>
      </c>
      <c r="BO351" s="5">
        <f t="shared" si="379"/>
        <v>0</v>
      </c>
      <c r="BP351" s="5">
        <f t="shared" si="380"/>
        <v>0</v>
      </c>
      <c r="BQ351" s="5">
        <f t="shared" si="381"/>
        <v>0</v>
      </c>
      <c r="BR351" s="9">
        <f t="shared" si="382"/>
        <v>0</v>
      </c>
      <c r="BS351" s="5">
        <f t="shared" si="383"/>
        <v>0</v>
      </c>
      <c r="BT351" s="5">
        <f t="shared" si="384"/>
        <v>0</v>
      </c>
      <c r="BU351" s="5">
        <f t="shared" si="385"/>
        <v>1</v>
      </c>
      <c r="BV351" s="5">
        <f t="shared" si="386"/>
        <v>1</v>
      </c>
      <c r="BW351" s="5">
        <f t="shared" si="387"/>
        <v>1</v>
      </c>
      <c r="BX351" s="5">
        <f t="shared" si="388"/>
        <v>1</v>
      </c>
      <c r="BY351" s="5">
        <f t="shared" si="389"/>
        <v>1</v>
      </c>
      <c r="BZ351" s="5">
        <f t="shared" si="390"/>
        <v>1</v>
      </c>
      <c r="CA351" s="5">
        <f t="shared" si="391"/>
        <v>1</v>
      </c>
      <c r="CB351" s="5">
        <f t="shared" si="392"/>
        <v>1</v>
      </c>
      <c r="CC351" s="5">
        <f t="shared" si="393"/>
        <v>1</v>
      </c>
      <c r="CD351" s="5" t="str">
        <f t="shared" si="394"/>
        <v>?</v>
      </c>
      <c r="CE351" s="4" t="str">
        <f t="shared" si="395"/>
        <v>Kitöltés rendben!</v>
      </c>
      <c r="CF351" s="5">
        <f t="shared" si="396"/>
        <v>1</v>
      </c>
      <c r="CG351" s="5">
        <f t="shared" si="397"/>
        <v>0</v>
      </c>
      <c r="CH351" s="5">
        <f t="shared" si="398"/>
        <v>1</v>
      </c>
    </row>
    <row r="352" spans="1:86" s="2" customFormat="1" ht="45" hidden="1" x14ac:dyDescent="0.25">
      <c r="A352" s="1" t="str">
        <f t="shared" si="358"/>
        <v>Kitöltés rendben!</v>
      </c>
      <c r="B352" s="184">
        <v>2</v>
      </c>
      <c r="C352" s="183" t="s">
        <v>50</v>
      </c>
      <c r="D352" s="185" t="s">
        <v>448</v>
      </c>
      <c r="E352" s="185" t="s">
        <v>413</v>
      </c>
      <c r="F352" s="186" t="str">
        <f>VLOOKUP($G352,Összesítő!$B:$F,2,FALSE)</f>
        <v>21-25423-1-001-00-03</v>
      </c>
      <c r="G352" s="183" t="s">
        <v>338</v>
      </c>
      <c r="H352" s="186" t="str">
        <f>AY352&amp;"_"&amp;AW352&amp;"_FIV_"&amp;LEFT(Előlap!$B$6,4)</f>
        <v>4271_349_FIV_2026</v>
      </c>
      <c r="I352" s="186" t="str">
        <f>VLOOKUP($G352,Összesítő!$B:$F,5,FALSE)</f>
        <v>Magyarszombatfa</v>
      </c>
      <c r="J352" s="186" t="str">
        <f>VLOOKUP($G352,Összesítő!$B:$F,4,FALSE)</f>
        <v>Magyarszombatfa Község Önkormányzata</v>
      </c>
      <c r="K352" s="7">
        <f t="shared" si="359"/>
        <v>50000</v>
      </c>
      <c r="L352" s="184">
        <v>2028</v>
      </c>
      <c r="M352" s="184">
        <v>2036</v>
      </c>
      <c r="N352" s="13">
        <v>0</v>
      </c>
      <c r="O352" s="8">
        <v>50000</v>
      </c>
      <c r="P352" s="8">
        <v>0</v>
      </c>
      <c r="R352" s="8">
        <v>0</v>
      </c>
      <c r="S352" s="8">
        <v>0</v>
      </c>
      <c r="T352" s="8">
        <v>0</v>
      </c>
      <c r="U352" s="8">
        <v>0</v>
      </c>
      <c r="V352" s="8">
        <v>0</v>
      </c>
      <c r="W352" s="8">
        <v>0</v>
      </c>
      <c r="X352" s="8">
        <v>0</v>
      </c>
      <c r="Y352" s="8">
        <v>0</v>
      </c>
      <c r="Z352" s="8">
        <v>0</v>
      </c>
      <c r="AA352" s="8">
        <v>0</v>
      </c>
      <c r="AB352" s="8">
        <v>0</v>
      </c>
      <c r="AC352" s="7">
        <f t="shared" si="360"/>
        <v>0</v>
      </c>
      <c r="AD352" s="3" t="str">
        <f t="shared" si="361"/>
        <v>Nem rövidtávú a feladat.</v>
      </c>
      <c r="AF352" s="8">
        <v>1000</v>
      </c>
      <c r="AG352" s="8">
        <v>0</v>
      </c>
      <c r="AH352" s="8">
        <v>0</v>
      </c>
      <c r="AI352" s="8">
        <v>0</v>
      </c>
      <c r="AJ352" s="8">
        <v>0</v>
      </c>
      <c r="AK352" s="8">
        <v>0</v>
      </c>
      <c r="AL352" s="8">
        <v>0</v>
      </c>
      <c r="AM352" s="8">
        <v>0</v>
      </c>
      <c r="AN352" s="8">
        <v>0</v>
      </c>
      <c r="AO352" s="8">
        <v>0</v>
      </c>
      <c r="AP352" s="8">
        <v>0</v>
      </c>
      <c r="AQ352" s="7">
        <f t="shared" si="362"/>
        <v>1000</v>
      </c>
      <c r="AR352" s="183" t="s">
        <v>415</v>
      </c>
      <c r="AS352" s="3" t="str">
        <f t="shared" si="363"/>
        <v>Forráshiányos a feladat!</v>
      </c>
      <c r="AU352" s="185"/>
      <c r="AV352" s="185" t="s">
        <v>133</v>
      </c>
      <c r="AW352" s="186">
        <f>COUNTA($G$3:G352)</f>
        <v>349</v>
      </c>
      <c r="AY352" s="9">
        <f>VLOOKUP($G352,Összesítő!$B:$F,3,FALSE)</f>
        <v>4271</v>
      </c>
      <c r="AZ352" s="9">
        <f t="shared" si="364"/>
        <v>0</v>
      </c>
      <c r="BA352" s="5">
        <f t="shared" si="365"/>
        <v>1</v>
      </c>
      <c r="BB352" s="5" t="str">
        <f t="shared" si="366"/>
        <v>H</v>
      </c>
      <c r="BC352" s="5">
        <f t="shared" si="367"/>
        <v>0</v>
      </c>
      <c r="BD352" s="5">
        <f t="shared" si="368"/>
        <v>0</v>
      </c>
      <c r="BE352" s="5">
        <f t="shared" si="369"/>
        <v>0</v>
      </c>
      <c r="BF352" s="9" t="str">
        <f t="shared" si="370"/>
        <v>Nem rövidtávú a feladat.</v>
      </c>
      <c r="BG352" s="5">
        <f t="shared" si="371"/>
        <v>1</v>
      </c>
      <c r="BH352" s="5">
        <f t="shared" si="372"/>
        <v>1</v>
      </c>
      <c r="BI352" s="5">
        <f t="shared" si="373"/>
        <v>1</v>
      </c>
      <c r="BJ352" s="5">
        <f t="shared" si="374"/>
        <v>1</v>
      </c>
      <c r="BK352" s="5">
        <f t="shared" si="375"/>
        <v>1</v>
      </c>
      <c r="BL352" s="4" t="str">
        <f t="shared" si="376"/>
        <v>Forráshiányos a feladat!</v>
      </c>
      <c r="BM352" s="5">
        <f t="shared" si="377"/>
        <v>0</v>
      </c>
      <c r="BN352" s="5">
        <f t="shared" si="378"/>
        <v>1</v>
      </c>
      <c r="BO352" s="5">
        <f t="shared" si="379"/>
        <v>0</v>
      </c>
      <c r="BP352" s="5">
        <f t="shared" si="380"/>
        <v>0</v>
      </c>
      <c r="BQ352" s="5">
        <f t="shared" si="381"/>
        <v>0</v>
      </c>
      <c r="BR352" s="9">
        <f t="shared" si="382"/>
        <v>0</v>
      </c>
      <c r="BS352" s="5">
        <f t="shared" si="383"/>
        <v>0</v>
      </c>
      <c r="BT352" s="5">
        <f t="shared" si="384"/>
        <v>0</v>
      </c>
      <c r="BU352" s="5">
        <f t="shared" si="385"/>
        <v>1</v>
      </c>
      <c r="BV352" s="5">
        <f t="shared" si="386"/>
        <v>1</v>
      </c>
      <c r="BW352" s="5">
        <f t="shared" si="387"/>
        <v>1</v>
      </c>
      <c r="BX352" s="5">
        <f t="shared" si="388"/>
        <v>1</v>
      </c>
      <c r="BY352" s="5">
        <f t="shared" si="389"/>
        <v>1</v>
      </c>
      <c r="BZ352" s="5">
        <f t="shared" si="390"/>
        <v>1</v>
      </c>
      <c r="CA352" s="5">
        <f t="shared" si="391"/>
        <v>1</v>
      </c>
      <c r="CB352" s="5">
        <f t="shared" si="392"/>
        <v>1</v>
      </c>
      <c r="CC352" s="5">
        <f t="shared" si="393"/>
        <v>1</v>
      </c>
      <c r="CD352" s="5" t="str">
        <f t="shared" si="394"/>
        <v>?</v>
      </c>
      <c r="CE352" s="4" t="str">
        <f t="shared" si="395"/>
        <v>Kitöltés rendben!</v>
      </c>
      <c r="CF352" s="5">
        <f t="shared" si="396"/>
        <v>1</v>
      </c>
      <c r="CG352" s="5">
        <f t="shared" si="397"/>
        <v>0</v>
      </c>
      <c r="CH352" s="5">
        <f t="shared" si="398"/>
        <v>1</v>
      </c>
    </row>
    <row r="353" spans="1:86" s="2" customFormat="1" ht="45" hidden="1" x14ac:dyDescent="0.25">
      <c r="A353" s="1" t="str">
        <f t="shared" si="358"/>
        <v>Kitöltés rendben!</v>
      </c>
      <c r="B353" s="184">
        <v>2</v>
      </c>
      <c r="C353" s="183" t="s">
        <v>69</v>
      </c>
      <c r="D353" s="185" t="s">
        <v>449</v>
      </c>
      <c r="E353" s="185" t="s">
        <v>413</v>
      </c>
      <c r="F353" s="186" t="str">
        <f>VLOOKUP($G353,Összesítő!$B:$F,2,FALSE)</f>
        <v>21-25423-1-001-00-03</v>
      </c>
      <c r="G353" s="183" t="s">
        <v>338</v>
      </c>
      <c r="H353" s="186" t="str">
        <f>AY353&amp;"_"&amp;AW353&amp;"_FIV_"&amp;LEFT(Előlap!$B$6,4)</f>
        <v>4271_350_FIV_2026</v>
      </c>
      <c r="I353" s="186" t="str">
        <f>VLOOKUP($G353,Összesítő!$B:$F,5,FALSE)</f>
        <v>Magyarszombatfa</v>
      </c>
      <c r="J353" s="186" t="str">
        <f>VLOOKUP($G353,Összesítő!$B:$F,4,FALSE)</f>
        <v>Magyarszombatfa Község Önkormányzata</v>
      </c>
      <c r="K353" s="7">
        <f t="shared" si="359"/>
        <v>50000</v>
      </c>
      <c r="L353" s="184">
        <v>2028</v>
      </c>
      <c r="M353" s="184">
        <v>2036</v>
      </c>
      <c r="N353" s="13">
        <v>0</v>
      </c>
      <c r="O353" s="8">
        <v>50000</v>
      </c>
      <c r="P353" s="8">
        <v>0</v>
      </c>
      <c r="R353" s="8">
        <v>0</v>
      </c>
      <c r="S353" s="8">
        <v>0</v>
      </c>
      <c r="T353" s="8">
        <v>0</v>
      </c>
      <c r="U353" s="8">
        <v>0</v>
      </c>
      <c r="V353" s="8">
        <v>0</v>
      </c>
      <c r="W353" s="8">
        <v>0</v>
      </c>
      <c r="X353" s="8">
        <v>0</v>
      </c>
      <c r="Y353" s="8">
        <v>0</v>
      </c>
      <c r="Z353" s="8">
        <v>0</v>
      </c>
      <c r="AA353" s="8">
        <v>0</v>
      </c>
      <c r="AB353" s="8">
        <v>0</v>
      </c>
      <c r="AC353" s="7">
        <f t="shared" si="360"/>
        <v>0</v>
      </c>
      <c r="AD353" s="3" t="str">
        <f t="shared" si="361"/>
        <v>Nem rövidtávú a feladat.</v>
      </c>
      <c r="AF353" s="8">
        <v>1000</v>
      </c>
      <c r="AG353" s="8">
        <v>0</v>
      </c>
      <c r="AH353" s="8">
        <v>0</v>
      </c>
      <c r="AI353" s="8">
        <v>0</v>
      </c>
      <c r="AJ353" s="8">
        <v>0</v>
      </c>
      <c r="AK353" s="8">
        <v>0</v>
      </c>
      <c r="AL353" s="8">
        <v>0</v>
      </c>
      <c r="AM353" s="8">
        <v>0</v>
      </c>
      <c r="AN353" s="8">
        <v>0</v>
      </c>
      <c r="AO353" s="8">
        <v>0</v>
      </c>
      <c r="AP353" s="8">
        <v>0</v>
      </c>
      <c r="AQ353" s="7">
        <f t="shared" si="362"/>
        <v>1000</v>
      </c>
      <c r="AR353" s="183" t="s">
        <v>415</v>
      </c>
      <c r="AS353" s="3" t="str">
        <f t="shared" si="363"/>
        <v>Forráshiányos a feladat!</v>
      </c>
      <c r="AU353" s="185"/>
      <c r="AV353" s="185" t="s">
        <v>133</v>
      </c>
      <c r="AW353" s="186">
        <f>COUNTA($G$3:G353)</f>
        <v>350</v>
      </c>
      <c r="AY353" s="9">
        <f>VLOOKUP($G353,Összesítő!$B:$F,3,FALSE)</f>
        <v>4271</v>
      </c>
      <c r="AZ353" s="9">
        <f t="shared" si="364"/>
        <v>0</v>
      </c>
      <c r="BA353" s="5">
        <f t="shared" si="365"/>
        <v>1</v>
      </c>
      <c r="BB353" s="5" t="str">
        <f t="shared" si="366"/>
        <v>H</v>
      </c>
      <c r="BC353" s="5">
        <f t="shared" si="367"/>
        <v>0</v>
      </c>
      <c r="BD353" s="5">
        <f t="shared" si="368"/>
        <v>0</v>
      </c>
      <c r="BE353" s="5">
        <f t="shared" si="369"/>
        <v>0</v>
      </c>
      <c r="BF353" s="9" t="str">
        <f t="shared" si="370"/>
        <v>Nem rövidtávú a feladat.</v>
      </c>
      <c r="BG353" s="5">
        <f t="shared" si="371"/>
        <v>1</v>
      </c>
      <c r="BH353" s="5">
        <f t="shared" si="372"/>
        <v>1</v>
      </c>
      <c r="BI353" s="5">
        <f t="shared" si="373"/>
        <v>1</v>
      </c>
      <c r="BJ353" s="5">
        <f t="shared" si="374"/>
        <v>1</v>
      </c>
      <c r="BK353" s="5">
        <f t="shared" si="375"/>
        <v>1</v>
      </c>
      <c r="BL353" s="4" t="str">
        <f t="shared" si="376"/>
        <v>Forráshiányos a feladat!</v>
      </c>
      <c r="BM353" s="5">
        <f t="shared" si="377"/>
        <v>0</v>
      </c>
      <c r="BN353" s="5">
        <f t="shared" si="378"/>
        <v>1</v>
      </c>
      <c r="BO353" s="5">
        <f t="shared" si="379"/>
        <v>0</v>
      </c>
      <c r="BP353" s="5">
        <f t="shared" si="380"/>
        <v>0</v>
      </c>
      <c r="BQ353" s="5">
        <f t="shared" si="381"/>
        <v>0</v>
      </c>
      <c r="BR353" s="9">
        <f t="shared" si="382"/>
        <v>0</v>
      </c>
      <c r="BS353" s="5">
        <f t="shared" si="383"/>
        <v>0</v>
      </c>
      <c r="BT353" s="5">
        <f t="shared" si="384"/>
        <v>0</v>
      </c>
      <c r="BU353" s="5">
        <f t="shared" si="385"/>
        <v>1</v>
      </c>
      <c r="BV353" s="5">
        <f t="shared" si="386"/>
        <v>1</v>
      </c>
      <c r="BW353" s="5">
        <f t="shared" si="387"/>
        <v>1</v>
      </c>
      <c r="BX353" s="5">
        <f t="shared" si="388"/>
        <v>1</v>
      </c>
      <c r="BY353" s="5">
        <f t="shared" si="389"/>
        <v>1</v>
      </c>
      <c r="BZ353" s="5">
        <f t="shared" si="390"/>
        <v>1</v>
      </c>
      <c r="CA353" s="5">
        <f t="shared" si="391"/>
        <v>1</v>
      </c>
      <c r="CB353" s="5">
        <f t="shared" si="392"/>
        <v>1</v>
      </c>
      <c r="CC353" s="5">
        <f t="shared" si="393"/>
        <v>1</v>
      </c>
      <c r="CD353" s="5" t="str">
        <f t="shared" si="394"/>
        <v>?</v>
      </c>
      <c r="CE353" s="4" t="str">
        <f t="shared" si="395"/>
        <v>Kitöltés rendben!</v>
      </c>
      <c r="CF353" s="5">
        <f t="shared" si="396"/>
        <v>1</v>
      </c>
      <c r="CG353" s="5">
        <f t="shared" si="397"/>
        <v>0</v>
      </c>
      <c r="CH353" s="5">
        <f t="shared" si="398"/>
        <v>1</v>
      </c>
    </row>
    <row r="354" spans="1:86" s="2" customFormat="1" ht="45" hidden="1" x14ac:dyDescent="0.25">
      <c r="A354" s="1" t="str">
        <f t="shared" si="358"/>
        <v>Kitöltés rendben!</v>
      </c>
      <c r="B354" s="184">
        <v>2</v>
      </c>
      <c r="C354" s="183" t="s">
        <v>101</v>
      </c>
      <c r="D354" s="185" t="s">
        <v>450</v>
      </c>
      <c r="E354" s="185" t="s">
        <v>413</v>
      </c>
      <c r="F354" s="186" t="str">
        <f>VLOOKUP($G354,Összesítő!$B:$F,2,FALSE)</f>
        <v>21-25423-1-001-00-03</v>
      </c>
      <c r="G354" s="183" t="s">
        <v>338</v>
      </c>
      <c r="H354" s="186" t="str">
        <f>AY354&amp;"_"&amp;AW354&amp;"_FIV_"&amp;LEFT(Előlap!$B$6,4)</f>
        <v>4271_351_FIV_2026</v>
      </c>
      <c r="I354" s="186" t="str">
        <f>VLOOKUP($G354,Összesítő!$B:$F,5,FALSE)</f>
        <v>Magyarszombatfa</v>
      </c>
      <c r="J354" s="186" t="str">
        <f>VLOOKUP($G354,Összesítő!$B:$F,4,FALSE)</f>
        <v>Magyarszombatfa Község Önkormányzata</v>
      </c>
      <c r="K354" s="7">
        <f t="shared" si="359"/>
        <v>70000</v>
      </c>
      <c r="L354" s="184">
        <v>2028</v>
      </c>
      <c r="M354" s="184">
        <v>2036</v>
      </c>
      <c r="N354" s="13">
        <v>0</v>
      </c>
      <c r="O354" s="8">
        <v>70000</v>
      </c>
      <c r="P354" s="8">
        <v>0</v>
      </c>
      <c r="R354" s="8">
        <v>0</v>
      </c>
      <c r="S354" s="8">
        <v>0</v>
      </c>
      <c r="T354" s="8">
        <v>0</v>
      </c>
      <c r="U354" s="8">
        <v>0</v>
      </c>
      <c r="V354" s="8">
        <v>0</v>
      </c>
      <c r="W354" s="8">
        <v>0</v>
      </c>
      <c r="X354" s="8">
        <v>0</v>
      </c>
      <c r="Y354" s="8">
        <v>0</v>
      </c>
      <c r="Z354" s="8">
        <v>0</v>
      </c>
      <c r="AA354" s="8">
        <v>0</v>
      </c>
      <c r="AB354" s="8">
        <v>0</v>
      </c>
      <c r="AC354" s="7">
        <f t="shared" si="360"/>
        <v>0</v>
      </c>
      <c r="AD354" s="3" t="str">
        <f t="shared" si="361"/>
        <v>Nem rövidtávú a feladat.</v>
      </c>
      <c r="AF354" s="8">
        <v>1380</v>
      </c>
      <c r="AG354" s="8">
        <v>0</v>
      </c>
      <c r="AH354" s="8">
        <v>0</v>
      </c>
      <c r="AI354" s="8">
        <v>0</v>
      </c>
      <c r="AJ354" s="8">
        <v>0</v>
      </c>
      <c r="AK354" s="8">
        <v>0</v>
      </c>
      <c r="AL354" s="8">
        <v>0</v>
      </c>
      <c r="AM354" s="8">
        <v>0</v>
      </c>
      <c r="AN354" s="8">
        <v>0</v>
      </c>
      <c r="AO354" s="8">
        <v>0</v>
      </c>
      <c r="AP354" s="8">
        <v>0</v>
      </c>
      <c r="AQ354" s="7">
        <f t="shared" si="362"/>
        <v>1380</v>
      </c>
      <c r="AR354" s="183" t="s">
        <v>415</v>
      </c>
      <c r="AS354" s="3" t="str">
        <f t="shared" si="363"/>
        <v>Forráshiányos a feladat!</v>
      </c>
      <c r="AU354" s="185"/>
      <c r="AV354" s="185" t="s">
        <v>133</v>
      </c>
      <c r="AW354" s="186">
        <f>COUNTA($G$3:G354)</f>
        <v>351</v>
      </c>
      <c r="AY354" s="9">
        <f>VLOOKUP($G354,Összesítő!$B:$F,3,FALSE)</f>
        <v>4271</v>
      </c>
      <c r="AZ354" s="9">
        <f t="shared" si="364"/>
        <v>0</v>
      </c>
      <c r="BA354" s="5">
        <f t="shared" si="365"/>
        <v>1</v>
      </c>
      <c r="BB354" s="5" t="str">
        <f t="shared" si="366"/>
        <v>H</v>
      </c>
      <c r="BC354" s="5">
        <f t="shared" si="367"/>
        <v>0</v>
      </c>
      <c r="BD354" s="5">
        <f t="shared" si="368"/>
        <v>0</v>
      </c>
      <c r="BE354" s="5">
        <f t="shared" si="369"/>
        <v>0</v>
      </c>
      <c r="BF354" s="9" t="str">
        <f t="shared" si="370"/>
        <v>Nem rövidtávú a feladat.</v>
      </c>
      <c r="BG354" s="5">
        <f t="shared" si="371"/>
        <v>1</v>
      </c>
      <c r="BH354" s="5">
        <f t="shared" si="372"/>
        <v>1</v>
      </c>
      <c r="BI354" s="5">
        <f t="shared" si="373"/>
        <v>1</v>
      </c>
      <c r="BJ354" s="5">
        <f t="shared" si="374"/>
        <v>1</v>
      </c>
      <c r="BK354" s="5">
        <f t="shared" si="375"/>
        <v>1</v>
      </c>
      <c r="BL354" s="4" t="str">
        <f t="shared" si="376"/>
        <v>Forráshiányos a feladat!</v>
      </c>
      <c r="BM354" s="5">
        <f t="shared" si="377"/>
        <v>0</v>
      </c>
      <c r="BN354" s="5">
        <f t="shared" si="378"/>
        <v>1</v>
      </c>
      <c r="BO354" s="5">
        <f t="shared" si="379"/>
        <v>0</v>
      </c>
      <c r="BP354" s="5">
        <f t="shared" si="380"/>
        <v>0</v>
      </c>
      <c r="BQ354" s="5">
        <f t="shared" si="381"/>
        <v>0</v>
      </c>
      <c r="BR354" s="9">
        <f t="shared" si="382"/>
        <v>0</v>
      </c>
      <c r="BS354" s="5">
        <f t="shared" si="383"/>
        <v>0</v>
      </c>
      <c r="BT354" s="5">
        <f t="shared" si="384"/>
        <v>0</v>
      </c>
      <c r="BU354" s="5">
        <f t="shared" si="385"/>
        <v>1</v>
      </c>
      <c r="BV354" s="5">
        <f t="shared" si="386"/>
        <v>1</v>
      </c>
      <c r="BW354" s="5">
        <f t="shared" si="387"/>
        <v>1</v>
      </c>
      <c r="BX354" s="5">
        <f t="shared" si="388"/>
        <v>1</v>
      </c>
      <c r="BY354" s="5">
        <f t="shared" si="389"/>
        <v>1</v>
      </c>
      <c r="BZ354" s="5">
        <f t="shared" si="390"/>
        <v>1</v>
      </c>
      <c r="CA354" s="5">
        <f t="shared" si="391"/>
        <v>1</v>
      </c>
      <c r="CB354" s="5">
        <f t="shared" si="392"/>
        <v>1</v>
      </c>
      <c r="CC354" s="5">
        <f t="shared" si="393"/>
        <v>1</v>
      </c>
      <c r="CD354" s="5" t="str">
        <f t="shared" si="394"/>
        <v>?</v>
      </c>
      <c r="CE354" s="4" t="str">
        <f t="shared" si="395"/>
        <v>Kitöltés rendben!</v>
      </c>
      <c r="CF354" s="5">
        <f t="shared" si="396"/>
        <v>1</v>
      </c>
      <c r="CG354" s="5">
        <f t="shared" si="397"/>
        <v>0</v>
      </c>
      <c r="CH354" s="5">
        <f t="shared" si="398"/>
        <v>1</v>
      </c>
    </row>
    <row r="355" spans="1:86" s="2" customFormat="1" ht="45" hidden="1" x14ac:dyDescent="0.25">
      <c r="A355" s="1" t="str">
        <f t="shared" si="358"/>
        <v>Kitöltés rendben!</v>
      </c>
      <c r="B355" s="184">
        <v>1</v>
      </c>
      <c r="C355" s="183" t="s">
        <v>438</v>
      </c>
      <c r="D355" s="185" t="s">
        <v>435</v>
      </c>
      <c r="E355" s="185" t="s">
        <v>413</v>
      </c>
      <c r="F355" s="186" t="str">
        <f>VLOOKUP($G355,Összesítő!$B:$F,2,FALSE)</f>
        <v>21-25423-1-001-00-03</v>
      </c>
      <c r="G355" s="183" t="s">
        <v>338</v>
      </c>
      <c r="H355" s="186" t="str">
        <f>AY355&amp;"_"&amp;AW355&amp;"_FIV_"&amp;LEFT(Előlap!$B$6,4)</f>
        <v>4271_352_FIV_2026</v>
      </c>
      <c r="I355" s="186" t="str">
        <f>VLOOKUP($G355,Összesítő!$B:$F,5,FALSE)</f>
        <v>Magyarszombatfa</v>
      </c>
      <c r="J355" s="186" t="str">
        <f>VLOOKUP($G355,Összesítő!$B:$F,4,FALSE)</f>
        <v>Magyarszombatfa Község Önkormányzata</v>
      </c>
      <c r="K355" s="7">
        <f t="shared" si="359"/>
        <v>375</v>
      </c>
      <c r="L355" s="184">
        <v>2027</v>
      </c>
      <c r="M355" s="184">
        <v>2027</v>
      </c>
      <c r="N355" s="13">
        <v>375</v>
      </c>
      <c r="O355" s="8">
        <v>0</v>
      </c>
      <c r="P355" s="8">
        <v>0</v>
      </c>
      <c r="R355" s="8">
        <v>375</v>
      </c>
      <c r="S355" s="8">
        <v>0</v>
      </c>
      <c r="T355" s="8">
        <v>0</v>
      </c>
      <c r="U355" s="8">
        <v>0</v>
      </c>
      <c r="V355" s="8">
        <v>0</v>
      </c>
      <c r="W355" s="8">
        <v>0</v>
      </c>
      <c r="X355" s="8">
        <v>0</v>
      </c>
      <c r="Y355" s="8">
        <v>0</v>
      </c>
      <c r="Z355" s="8">
        <v>0</v>
      </c>
      <c r="AA355" s="8">
        <v>0</v>
      </c>
      <c r="AB355" s="8">
        <v>0</v>
      </c>
      <c r="AC355" s="7">
        <f t="shared" si="360"/>
        <v>375</v>
      </c>
      <c r="AD355" s="3" t="str">
        <f t="shared" si="361"/>
        <v>A forrás egyenlő a költséggel (I.ütem).</v>
      </c>
      <c r="AF355" s="8">
        <v>0</v>
      </c>
      <c r="AG355" s="8">
        <v>0</v>
      </c>
      <c r="AH355" s="8">
        <v>0</v>
      </c>
      <c r="AI355" s="8">
        <v>0</v>
      </c>
      <c r="AJ355" s="8">
        <v>0</v>
      </c>
      <c r="AK355" s="8">
        <v>0</v>
      </c>
      <c r="AL355" s="8">
        <v>0</v>
      </c>
      <c r="AM355" s="8">
        <v>0</v>
      </c>
      <c r="AN355" s="8">
        <v>0</v>
      </c>
      <c r="AO355" s="8">
        <v>0</v>
      </c>
      <c r="AP355" s="8">
        <v>0</v>
      </c>
      <c r="AQ355" s="7">
        <f t="shared" si="362"/>
        <v>0</v>
      </c>
      <c r="AR355" s="183" t="s">
        <v>415</v>
      </c>
      <c r="AS355" s="3" t="str">
        <f t="shared" si="363"/>
        <v>Nem hosszútávú a feladat.</v>
      </c>
      <c r="AU355" s="185"/>
      <c r="AV355" s="185" t="s">
        <v>133</v>
      </c>
      <c r="AW355" s="186">
        <f>COUNTA($G$3:G355)</f>
        <v>352</v>
      </c>
      <c r="AY355" s="9">
        <f>VLOOKUP($G355,Összesítő!$B:$F,3,FALSE)</f>
        <v>4271</v>
      </c>
      <c r="AZ355" s="9">
        <f t="shared" si="364"/>
        <v>0</v>
      </c>
      <c r="BA355" s="5">
        <f t="shared" si="365"/>
        <v>1</v>
      </c>
      <c r="BB355" s="5" t="str">
        <f t="shared" si="366"/>
        <v>R</v>
      </c>
      <c r="BC355" s="5">
        <f t="shared" si="367"/>
        <v>1</v>
      </c>
      <c r="BD355" s="5">
        <f t="shared" si="368"/>
        <v>0</v>
      </c>
      <c r="BE355" s="5">
        <f t="shared" si="369"/>
        <v>0</v>
      </c>
      <c r="BF355" s="9" t="str">
        <f t="shared" si="370"/>
        <v>A forrás egyenlő a költséggel (I.ütem).</v>
      </c>
      <c r="BG355" s="5">
        <f t="shared" si="371"/>
        <v>1</v>
      </c>
      <c r="BH355" s="5">
        <f t="shared" si="372"/>
        <v>1</v>
      </c>
      <c r="BI355" s="5">
        <f t="shared" si="373"/>
        <v>0</v>
      </c>
      <c r="BJ355" s="5">
        <f t="shared" si="374"/>
        <v>1</v>
      </c>
      <c r="BK355" s="5">
        <f t="shared" si="375"/>
        <v>1</v>
      </c>
      <c r="BL355" s="4" t="str">
        <f t="shared" si="376"/>
        <v>Nem hosszútávú a feladat.</v>
      </c>
      <c r="BM355" s="5">
        <f t="shared" si="377"/>
        <v>1</v>
      </c>
      <c r="BN355" s="5">
        <f t="shared" si="378"/>
        <v>0</v>
      </c>
      <c r="BO355" s="5">
        <f t="shared" si="379"/>
        <v>0</v>
      </c>
      <c r="BP355" s="5">
        <f t="shared" si="380"/>
        <v>0</v>
      </c>
      <c r="BQ355" s="5">
        <f t="shared" si="381"/>
        <v>0</v>
      </c>
      <c r="BR355" s="9" t="str">
        <f t="shared" si="382"/>
        <v>Nincs hosszútávú terv!</v>
      </c>
      <c r="BS355" s="5">
        <f t="shared" si="383"/>
        <v>0</v>
      </c>
      <c r="BT355" s="5">
        <f t="shared" si="384"/>
        <v>0</v>
      </c>
      <c r="BU355" s="5">
        <f t="shared" si="385"/>
        <v>1</v>
      </c>
      <c r="BV355" s="5">
        <f t="shared" si="386"/>
        <v>1</v>
      </c>
      <c r="BW355" s="5">
        <f t="shared" si="387"/>
        <v>1</v>
      </c>
      <c r="BX355" s="5">
        <f t="shared" si="388"/>
        <v>1</v>
      </c>
      <c r="BY355" s="5">
        <f t="shared" si="389"/>
        <v>1</v>
      </c>
      <c r="BZ355" s="5">
        <f t="shared" si="390"/>
        <v>1</v>
      </c>
      <c r="CA355" s="5">
        <f t="shared" si="391"/>
        <v>1</v>
      </c>
      <c r="CB355" s="5">
        <f t="shared" si="392"/>
        <v>1</v>
      </c>
      <c r="CC355" s="5">
        <f t="shared" si="393"/>
        <v>1</v>
      </c>
      <c r="CD355" s="5" t="str">
        <f t="shared" si="394"/>
        <v>?</v>
      </c>
      <c r="CE355" s="4" t="str">
        <f t="shared" si="395"/>
        <v>Kitöltés rendben!</v>
      </c>
      <c r="CF355" s="5">
        <f t="shared" si="396"/>
        <v>1</v>
      </c>
      <c r="CG355" s="5">
        <f t="shared" si="397"/>
        <v>1</v>
      </c>
      <c r="CH355" s="5">
        <f t="shared" si="398"/>
        <v>0</v>
      </c>
    </row>
    <row r="356" spans="1:86" s="2" customFormat="1" ht="45" hidden="1" x14ac:dyDescent="0.25">
      <c r="A356" s="1" t="str">
        <f t="shared" ref="A356" si="399">IF($G356="","Nincs VKR kiválasztva!",CE356)</f>
        <v>Kitöltés rendben!</v>
      </c>
      <c r="B356" s="184">
        <v>1</v>
      </c>
      <c r="C356" s="183" t="s">
        <v>112</v>
      </c>
      <c r="D356" s="185" t="s">
        <v>456</v>
      </c>
      <c r="E356" s="185" t="s">
        <v>413</v>
      </c>
      <c r="F356" s="186" t="str">
        <f>VLOOKUP($G356,Összesítő!$B:$F,2,FALSE)</f>
        <v>21-25423-1-001-00-03</v>
      </c>
      <c r="G356" s="183" t="s">
        <v>338</v>
      </c>
      <c r="H356" s="186" t="str">
        <f>AY356&amp;"_"&amp;AW356&amp;"_FIV_"&amp;LEFT(Előlap!$B$6,4)</f>
        <v>4271_353_FIV_2026</v>
      </c>
      <c r="I356" s="186" t="str">
        <f>VLOOKUP($G356,Összesítő!$B:$F,5,FALSE)</f>
        <v>Magyarszombatfa</v>
      </c>
      <c r="J356" s="186" t="str">
        <f>VLOOKUP($G356,Összesítő!$B:$F,4,FALSE)</f>
        <v>Magyarszombatfa Község Önkormányzata</v>
      </c>
      <c r="K356" s="7">
        <f t="shared" ref="K356" si="400">N356+O356</f>
        <v>0</v>
      </c>
      <c r="L356" s="184">
        <v>2027</v>
      </c>
      <c r="M356" s="184">
        <v>2027</v>
      </c>
      <c r="N356" s="13">
        <v>0</v>
      </c>
      <c r="O356" s="8">
        <v>0</v>
      </c>
      <c r="P356" s="8">
        <v>0</v>
      </c>
      <c r="R356" s="8">
        <v>0</v>
      </c>
      <c r="S356" s="8">
        <v>0</v>
      </c>
      <c r="T356" s="8">
        <v>0</v>
      </c>
      <c r="U356" s="8">
        <v>0</v>
      </c>
      <c r="V356" s="8">
        <v>0</v>
      </c>
      <c r="W356" s="8">
        <v>0</v>
      </c>
      <c r="X356" s="8">
        <v>0</v>
      </c>
      <c r="Y356" s="8">
        <v>0</v>
      </c>
      <c r="Z356" s="8">
        <v>0</v>
      </c>
      <c r="AA356" s="8">
        <v>0</v>
      </c>
      <c r="AB356" s="8">
        <v>0</v>
      </c>
      <c r="AC356" s="7">
        <f t="shared" ref="AC356" si="401">SUM(R356:AB356)</f>
        <v>0</v>
      </c>
      <c r="AD356" s="3" t="str">
        <f t="shared" ref="AD356" si="402">IF($G356="","Nincs VKR kiválasztva!",IF(BA356=0,"Hiányos kitöltés!",BF356))</f>
        <v>A forrás egyenlő a költséggel (I.ütem).</v>
      </c>
      <c r="AF356" s="8">
        <v>0</v>
      </c>
      <c r="AG356" s="8">
        <v>0</v>
      </c>
      <c r="AH356" s="8">
        <v>0</v>
      </c>
      <c r="AI356" s="8">
        <v>0</v>
      </c>
      <c r="AJ356" s="8">
        <v>0</v>
      </c>
      <c r="AK356" s="8">
        <v>0</v>
      </c>
      <c r="AL356" s="8">
        <v>0</v>
      </c>
      <c r="AM356" s="8">
        <v>0</v>
      </c>
      <c r="AN356" s="8">
        <v>0</v>
      </c>
      <c r="AO356" s="8">
        <v>0</v>
      </c>
      <c r="AP356" s="8">
        <v>0</v>
      </c>
      <c r="AQ356" s="7">
        <f t="shared" ref="AQ356" si="403">SUM(AF356:AP356)</f>
        <v>0</v>
      </c>
      <c r="AR356" s="183" t="s">
        <v>415</v>
      </c>
      <c r="AS356" s="3" t="str">
        <f t="shared" si="363"/>
        <v>Nem hosszútávú a feladat.</v>
      </c>
      <c r="AU356" s="185" t="s">
        <v>478</v>
      </c>
      <c r="AV356" s="185" t="s">
        <v>133</v>
      </c>
      <c r="AW356" s="186">
        <f>COUNTA($G$3:G356)</f>
        <v>353</v>
      </c>
      <c r="AY356" s="9">
        <f>VLOOKUP($G356,Összesítő!$B:$F,3,FALSE)</f>
        <v>4271</v>
      </c>
      <c r="AZ356" s="9">
        <f t="shared" si="364"/>
        <v>39</v>
      </c>
      <c r="BA356" s="5">
        <f t="shared" si="365"/>
        <v>1</v>
      </c>
      <c r="BB356" s="5" t="str">
        <f t="shared" si="366"/>
        <v>R</v>
      </c>
      <c r="BC356" s="5">
        <f t="shared" ref="BC356" si="404">IF(OR(BB356="R",BB356="RH"),1,0)</f>
        <v>1</v>
      </c>
      <c r="BD356" s="5">
        <f t="shared" si="368"/>
        <v>0</v>
      </c>
      <c r="BE356" s="5">
        <f t="shared" si="369"/>
        <v>0</v>
      </c>
      <c r="BF356" s="9" t="str">
        <f t="shared" si="370"/>
        <v>A forrás egyenlő a költséggel (I.ütem).</v>
      </c>
      <c r="BG356" s="5">
        <f t="shared" si="371"/>
        <v>1</v>
      </c>
      <c r="BH356" s="5">
        <f t="shared" si="372"/>
        <v>1</v>
      </c>
      <c r="BI356" s="5">
        <f t="shared" si="373"/>
        <v>0</v>
      </c>
      <c r="BJ356" s="5">
        <f t="shared" si="374"/>
        <v>1</v>
      </c>
      <c r="BK356" s="5">
        <f t="shared" ref="BK356" si="405">IF(AND($BJ356=1,$O356=$AQ356),1,IF(AND($BJ356=1,$O356&gt;$AQ356,AR356="igen"),1,0))</f>
        <v>1</v>
      </c>
      <c r="BL356" s="4" t="str">
        <f t="shared" si="376"/>
        <v>Nem hosszútávú a feladat.</v>
      </c>
      <c r="BM356" s="5">
        <f t="shared" si="377"/>
        <v>1</v>
      </c>
      <c r="BN356" s="5">
        <f t="shared" si="378"/>
        <v>0</v>
      </c>
      <c r="BO356" s="5">
        <f t="shared" si="379"/>
        <v>1</v>
      </c>
      <c r="BP356" s="5">
        <f t="shared" si="380"/>
        <v>0</v>
      </c>
      <c r="BQ356" s="5">
        <f t="shared" si="381"/>
        <v>1</v>
      </c>
      <c r="BR356" s="9" t="str">
        <f t="shared" si="382"/>
        <v>Nincs hosszútávú terv!</v>
      </c>
      <c r="BS356" s="5">
        <f t="shared" si="383"/>
        <v>1</v>
      </c>
      <c r="BT356" s="5">
        <f t="shared" si="384"/>
        <v>0</v>
      </c>
      <c r="BU356" s="5">
        <f t="shared" si="385"/>
        <v>1</v>
      </c>
      <c r="BV356" s="5">
        <f t="shared" si="386"/>
        <v>1</v>
      </c>
      <c r="BW356" s="5">
        <f t="shared" si="387"/>
        <v>1</v>
      </c>
      <c r="BX356" s="5">
        <f t="shared" si="388"/>
        <v>1</v>
      </c>
      <c r="BY356" s="5">
        <f t="shared" si="389"/>
        <v>1</v>
      </c>
      <c r="BZ356" s="5">
        <f t="shared" si="390"/>
        <v>1</v>
      </c>
      <c r="CA356" s="5">
        <f t="shared" si="391"/>
        <v>1</v>
      </c>
      <c r="CB356" s="5">
        <f t="shared" si="392"/>
        <v>1</v>
      </c>
      <c r="CC356" s="5">
        <f t="shared" si="393"/>
        <v>1</v>
      </c>
      <c r="CD356" s="5" t="str">
        <f t="shared" si="394"/>
        <v>?</v>
      </c>
      <c r="CE356" s="4" t="str">
        <f t="shared" ref="CE356" si="406">IF($BA356=0,$CD356,IF($BG356=0,"I. ütem forrása nincs kitöltve!",IF($BJ356=0,"II. ütem forrása nincs kitöltve!",IF($BD356=1,"Költségek üteme nem megfelelő (az időtartam és a költség üteme eltér)!",IF(AND(BH356=0,$BA356=1,$BJ356=1,$BD356=1),"Kötelező cellák kitöltve, de az I. ütem forrása hibás!",IF(AND(BJ356=0,$BA356=1,$BJ356=1,$BD356=1),"Kötelező cellák kitöltve, de a II. ütem forrása hibás!",IF(AND($BO356=1,$AZ356&lt;30),"Nullás a rövidtávú feladat és rövid (hiányzik) a hozzá tartozó indoklás!",IF(AND($BP356=1,$AZ356&lt;30),"Nullás a hosszútávú feladat és rövid (hiányzik) a hozzá tartozó indoklás!",IF(AND(BN356=1,C356="2011_RENDKÍVÜLI"),"II. ütemre nem tervezhet Rendkívüli feladatot!",IF(BH356=0,AD356,IF(BK356=0,AS356,IF(AND(BC356=1,$P356&gt;$N356),"EM rendelet 2. melléklet terhére elszámolt költség nem lehet nagyobb az I. ütemre tervezett tényleges költségnél!",IF($AC356&gt;$N356,"Többlet forrást jelölt meg az I. ütemnél! A forrás ne legyen több a költségnél.",IF($AQ356&gt;$O356,"Többlet forrást jelölt meg a II. ütemnél! A forrás ne legyen több a költségnél.","Kitöltés rendben!"))))))))))))))</f>
        <v>Kitöltés rendben!</v>
      </c>
      <c r="CF356" s="5">
        <f t="shared" ref="CF356" si="407">IF(A356="Kitöltés rendben!",1,0)</f>
        <v>1</v>
      </c>
      <c r="CG356" s="5">
        <f t="shared" si="397"/>
        <v>1</v>
      </c>
      <c r="CH356" s="5">
        <f t="shared" si="398"/>
        <v>0</v>
      </c>
    </row>
  </sheetData>
  <sheetProtection password="C9E2" sheet="1" objects="1" scenarios="1"/>
  <autoFilter ref="A2:CH356">
    <filterColumn colId="6">
      <filters>
        <filter val="S001 Szombathely-Kőszeg szennyvízelvezetési és -tisztítási rendszer"/>
      </filters>
    </filterColumn>
  </autoFilter>
  <mergeCells count="20">
    <mergeCell ref="G3"/>
    <mergeCell ref="B2"/>
    <mergeCell ref="C2"/>
    <mergeCell ref="D2"/>
    <mergeCell ref="E2"/>
    <mergeCell ref="F2"/>
    <mergeCell ref="G2"/>
    <mergeCell ref="B3"/>
    <mergeCell ref="C3"/>
    <mergeCell ref="D3"/>
    <mergeCell ref="E3"/>
    <mergeCell ref="F3"/>
    <mergeCell ref="R1:AC1"/>
    <mergeCell ref="AF1:AQ1"/>
    <mergeCell ref="G1"/>
    <mergeCell ref="B1"/>
    <mergeCell ref="C1"/>
    <mergeCell ref="D1"/>
    <mergeCell ref="E1"/>
    <mergeCell ref="F1"/>
  </mergeCells>
  <conditionalFormatting sqref="A3 A230:A259 A303:A356 A159:A186">
    <cfRule type="containsText" dxfId="131" priority="155" operator="containsText" text="Nincs VKR kiválasztva!">
      <formula>NOT(ISERROR(SEARCH("Nincs VKR kiválasztva!",A3)))</formula>
    </cfRule>
    <cfRule type="containsText" dxfId="130" priority="156" operator="containsText" text="Kitöltés rendben!">
      <formula>NOT(ISERROR(SEARCH("Kitöltés rendben!",A3)))</formula>
    </cfRule>
  </conditionalFormatting>
  <conditionalFormatting sqref="AD3 AD230:AD259 AS230:AS259 AD303:AD356 AS303:AS356 AD159:AD186 AS159:AS186">
    <cfRule type="containsText" dxfId="129" priority="154" operator="containsText" text="Kitöltés rendben!">
      <formula>NOT(ISERROR(SEARCH("Kitöltés rendben!",AD3)))</formula>
    </cfRule>
  </conditionalFormatting>
  <conditionalFormatting sqref="AS3">
    <cfRule type="containsText" dxfId="128" priority="153" operator="containsText" text="Kitöltés rendben!">
      <formula>NOT(ISERROR(SEARCH("Kitöltés rendben!",AS3)))</formula>
    </cfRule>
  </conditionalFormatting>
  <conditionalFormatting sqref="A4">
    <cfRule type="containsText" dxfId="127" priority="151" operator="containsText" text="Nincs VKR kiválasztva!">
      <formula>NOT(ISERROR(SEARCH("Nincs VKR kiválasztva!",A4)))</formula>
    </cfRule>
    <cfRule type="containsText" dxfId="126" priority="152" operator="containsText" text="Kitöltés rendben!">
      <formula>NOT(ISERROR(SEARCH("Kitöltés rendben!",A4)))</formula>
    </cfRule>
  </conditionalFormatting>
  <conditionalFormatting sqref="AD4">
    <cfRule type="containsText" dxfId="125" priority="150" operator="containsText" text="Kitöltés rendben!">
      <formula>NOT(ISERROR(SEARCH("Kitöltés rendben!",AD4)))</formula>
    </cfRule>
  </conditionalFormatting>
  <conditionalFormatting sqref="AS4">
    <cfRule type="containsText" dxfId="124" priority="149" operator="containsText" text="Kitöltés rendben!">
      <formula>NOT(ISERROR(SEARCH("Kitöltés rendben!",AS4)))</formula>
    </cfRule>
  </conditionalFormatting>
  <conditionalFormatting sqref="A5">
    <cfRule type="containsText" dxfId="123" priority="147" operator="containsText" text="Nincs VKR kiválasztva!">
      <formula>NOT(ISERROR(SEARCH("Nincs VKR kiválasztva!",A5)))</formula>
    </cfRule>
    <cfRule type="containsText" dxfId="122" priority="148" operator="containsText" text="Kitöltés rendben!">
      <formula>NOT(ISERROR(SEARCH("Kitöltés rendben!",A5)))</formula>
    </cfRule>
  </conditionalFormatting>
  <conditionalFormatting sqref="AD5">
    <cfRule type="containsText" dxfId="121" priority="146" operator="containsText" text="Kitöltés rendben!">
      <formula>NOT(ISERROR(SEARCH("Kitöltés rendben!",AD5)))</formula>
    </cfRule>
  </conditionalFormatting>
  <conditionalFormatting sqref="AS5">
    <cfRule type="containsText" dxfId="120" priority="145" operator="containsText" text="Kitöltés rendben!">
      <formula>NOT(ISERROR(SEARCH("Kitöltés rendben!",AS5)))</formula>
    </cfRule>
  </conditionalFormatting>
  <conditionalFormatting sqref="A6">
    <cfRule type="containsText" dxfId="119" priority="143" operator="containsText" text="Nincs VKR kiválasztva!">
      <formula>NOT(ISERROR(SEARCH("Nincs VKR kiválasztva!",A6)))</formula>
    </cfRule>
    <cfRule type="containsText" dxfId="118" priority="144" operator="containsText" text="Kitöltés rendben!">
      <formula>NOT(ISERROR(SEARCH("Kitöltés rendben!",A6)))</formula>
    </cfRule>
  </conditionalFormatting>
  <conditionalFormatting sqref="AD6">
    <cfRule type="containsText" dxfId="117" priority="142" operator="containsText" text="Kitöltés rendben!">
      <formula>NOT(ISERROR(SEARCH("Kitöltés rendben!",AD6)))</formula>
    </cfRule>
  </conditionalFormatting>
  <conditionalFormatting sqref="AS6">
    <cfRule type="containsText" dxfId="116" priority="141" operator="containsText" text="Kitöltés rendben!">
      <formula>NOT(ISERROR(SEARCH("Kitöltés rendben!",AS6)))</formula>
    </cfRule>
  </conditionalFormatting>
  <conditionalFormatting sqref="A7">
    <cfRule type="containsText" dxfId="115" priority="139" operator="containsText" text="Nincs VKR kiválasztva!">
      <formula>NOT(ISERROR(SEARCH("Nincs VKR kiválasztva!",A7)))</formula>
    </cfRule>
    <cfRule type="containsText" dxfId="114" priority="140" operator="containsText" text="Kitöltés rendben!">
      <formula>NOT(ISERROR(SEARCH("Kitöltés rendben!",A7)))</formula>
    </cfRule>
  </conditionalFormatting>
  <conditionalFormatting sqref="AD7">
    <cfRule type="containsText" dxfId="113" priority="138" operator="containsText" text="Kitöltés rendben!">
      <formula>NOT(ISERROR(SEARCH("Kitöltés rendben!",AD7)))</formula>
    </cfRule>
  </conditionalFormatting>
  <conditionalFormatting sqref="AS7">
    <cfRule type="containsText" dxfId="112" priority="137" operator="containsText" text="Kitöltés rendben!">
      <formula>NOT(ISERROR(SEARCH("Kitöltés rendben!",AS7)))</formula>
    </cfRule>
  </conditionalFormatting>
  <conditionalFormatting sqref="A8">
    <cfRule type="containsText" dxfId="111" priority="135" operator="containsText" text="Nincs VKR kiválasztva!">
      <formula>NOT(ISERROR(SEARCH("Nincs VKR kiválasztva!",A8)))</formula>
    </cfRule>
    <cfRule type="containsText" dxfId="110" priority="136" operator="containsText" text="Kitöltés rendben!">
      <formula>NOT(ISERROR(SEARCH("Kitöltés rendben!",A8)))</formula>
    </cfRule>
  </conditionalFormatting>
  <conditionalFormatting sqref="AD8">
    <cfRule type="containsText" dxfId="109" priority="134" operator="containsText" text="Kitöltés rendben!">
      <formula>NOT(ISERROR(SEARCH("Kitöltés rendben!",AD8)))</formula>
    </cfRule>
  </conditionalFormatting>
  <conditionalFormatting sqref="AS8">
    <cfRule type="containsText" dxfId="108" priority="133" operator="containsText" text="Kitöltés rendben!">
      <formula>NOT(ISERROR(SEARCH("Kitöltés rendben!",AS8)))</formula>
    </cfRule>
  </conditionalFormatting>
  <conditionalFormatting sqref="A9">
    <cfRule type="containsText" dxfId="107" priority="131" operator="containsText" text="Nincs VKR kiválasztva!">
      <formula>NOT(ISERROR(SEARCH("Nincs VKR kiválasztva!",A9)))</formula>
    </cfRule>
    <cfRule type="containsText" dxfId="106" priority="132" operator="containsText" text="Kitöltés rendben!">
      <formula>NOT(ISERROR(SEARCH("Kitöltés rendben!",A9)))</formula>
    </cfRule>
  </conditionalFormatting>
  <conditionalFormatting sqref="AD9">
    <cfRule type="containsText" dxfId="105" priority="130" operator="containsText" text="Kitöltés rendben!">
      <formula>NOT(ISERROR(SEARCH("Kitöltés rendben!",AD9)))</formula>
    </cfRule>
  </conditionalFormatting>
  <conditionalFormatting sqref="AS9">
    <cfRule type="containsText" dxfId="104" priority="129" operator="containsText" text="Kitöltés rendben!">
      <formula>NOT(ISERROR(SEARCH("Kitöltés rendben!",AS9)))</formula>
    </cfRule>
  </conditionalFormatting>
  <conditionalFormatting sqref="A10">
    <cfRule type="containsText" dxfId="103" priority="127" operator="containsText" text="Nincs VKR kiválasztva!">
      <formula>NOT(ISERROR(SEARCH("Nincs VKR kiválasztva!",A10)))</formula>
    </cfRule>
    <cfRule type="containsText" dxfId="102" priority="128" operator="containsText" text="Kitöltés rendben!">
      <formula>NOT(ISERROR(SEARCH("Kitöltés rendben!",A10)))</formula>
    </cfRule>
  </conditionalFormatting>
  <conditionalFormatting sqref="AD10">
    <cfRule type="containsText" dxfId="101" priority="126" operator="containsText" text="Kitöltés rendben!">
      <formula>NOT(ISERROR(SEARCH("Kitöltés rendben!",AD10)))</formula>
    </cfRule>
  </conditionalFormatting>
  <conditionalFormatting sqref="AS10">
    <cfRule type="containsText" dxfId="100" priority="125" operator="containsText" text="Kitöltés rendben!">
      <formula>NOT(ISERROR(SEARCH("Kitöltés rendben!",AS10)))</formula>
    </cfRule>
  </conditionalFormatting>
  <conditionalFormatting sqref="A11">
    <cfRule type="containsText" dxfId="99" priority="123" operator="containsText" text="Nincs VKR kiválasztva!">
      <formula>NOT(ISERROR(SEARCH("Nincs VKR kiválasztva!",A11)))</formula>
    </cfRule>
    <cfRule type="containsText" dxfId="98" priority="124" operator="containsText" text="Kitöltés rendben!">
      <formula>NOT(ISERROR(SEARCH("Kitöltés rendben!",A11)))</formula>
    </cfRule>
  </conditionalFormatting>
  <conditionalFormatting sqref="AD11">
    <cfRule type="containsText" dxfId="97" priority="122" operator="containsText" text="Kitöltés rendben!">
      <formula>NOT(ISERROR(SEARCH("Kitöltés rendben!",AD11)))</formula>
    </cfRule>
  </conditionalFormatting>
  <conditionalFormatting sqref="AS11">
    <cfRule type="containsText" dxfId="96" priority="121" operator="containsText" text="Kitöltés rendben!">
      <formula>NOT(ISERROR(SEARCH("Kitöltés rendben!",AS11)))</formula>
    </cfRule>
  </conditionalFormatting>
  <conditionalFormatting sqref="A12">
    <cfRule type="containsText" dxfId="95" priority="119" operator="containsText" text="Nincs VKR kiválasztva!">
      <formula>NOT(ISERROR(SEARCH("Nincs VKR kiválasztva!",A12)))</formula>
    </cfRule>
    <cfRule type="containsText" dxfId="94" priority="120" operator="containsText" text="Kitöltés rendben!">
      <formula>NOT(ISERROR(SEARCH("Kitöltés rendben!",A12)))</formula>
    </cfRule>
  </conditionalFormatting>
  <conditionalFormatting sqref="AD12">
    <cfRule type="containsText" dxfId="93" priority="118" operator="containsText" text="Kitöltés rendben!">
      <formula>NOT(ISERROR(SEARCH("Kitöltés rendben!",AD12)))</formula>
    </cfRule>
  </conditionalFormatting>
  <conditionalFormatting sqref="AS12">
    <cfRule type="containsText" dxfId="92" priority="117" operator="containsText" text="Kitöltés rendben!">
      <formula>NOT(ISERROR(SEARCH("Kitöltés rendben!",AS12)))</formula>
    </cfRule>
  </conditionalFormatting>
  <conditionalFormatting sqref="A13">
    <cfRule type="containsText" dxfId="91" priority="115" operator="containsText" text="Nincs VKR kiválasztva!">
      <formula>NOT(ISERROR(SEARCH("Nincs VKR kiválasztva!",A13)))</formula>
    </cfRule>
    <cfRule type="containsText" dxfId="90" priority="116" operator="containsText" text="Kitöltés rendben!">
      <formula>NOT(ISERROR(SEARCH("Kitöltés rendben!",A13)))</formula>
    </cfRule>
  </conditionalFormatting>
  <conditionalFormatting sqref="AD13">
    <cfRule type="containsText" dxfId="89" priority="114" operator="containsText" text="Kitöltés rendben!">
      <formula>NOT(ISERROR(SEARCH("Kitöltés rendben!",AD13)))</formula>
    </cfRule>
  </conditionalFormatting>
  <conditionalFormatting sqref="AS13">
    <cfRule type="containsText" dxfId="88" priority="113" operator="containsText" text="Kitöltés rendben!">
      <formula>NOT(ISERROR(SEARCH("Kitöltés rendben!",AS13)))</formula>
    </cfRule>
  </conditionalFormatting>
  <conditionalFormatting sqref="A14">
    <cfRule type="containsText" dxfId="87" priority="111" operator="containsText" text="Nincs VKR kiválasztva!">
      <formula>NOT(ISERROR(SEARCH("Nincs VKR kiválasztva!",A14)))</formula>
    </cfRule>
    <cfRule type="containsText" dxfId="86" priority="112" operator="containsText" text="Kitöltés rendben!">
      <formula>NOT(ISERROR(SEARCH("Kitöltés rendben!",A14)))</formula>
    </cfRule>
  </conditionalFormatting>
  <conditionalFormatting sqref="AD14">
    <cfRule type="containsText" dxfId="85" priority="110" operator="containsText" text="Kitöltés rendben!">
      <formula>NOT(ISERROR(SEARCH("Kitöltés rendben!",AD14)))</formula>
    </cfRule>
  </conditionalFormatting>
  <conditionalFormatting sqref="AS14">
    <cfRule type="containsText" dxfId="84" priority="109" operator="containsText" text="Kitöltés rendben!">
      <formula>NOT(ISERROR(SEARCH("Kitöltés rendben!",AS14)))</formula>
    </cfRule>
  </conditionalFormatting>
  <conditionalFormatting sqref="A15">
    <cfRule type="containsText" dxfId="83" priority="107" operator="containsText" text="Nincs VKR kiválasztva!">
      <formula>NOT(ISERROR(SEARCH("Nincs VKR kiválasztva!",A15)))</formula>
    </cfRule>
    <cfRule type="containsText" dxfId="82" priority="108" operator="containsText" text="Kitöltés rendben!">
      <formula>NOT(ISERROR(SEARCH("Kitöltés rendben!",A15)))</formula>
    </cfRule>
  </conditionalFormatting>
  <conditionalFormatting sqref="AD15">
    <cfRule type="containsText" dxfId="81" priority="106" operator="containsText" text="Kitöltés rendben!">
      <formula>NOT(ISERROR(SEARCH("Kitöltés rendben!",AD15)))</formula>
    </cfRule>
  </conditionalFormatting>
  <conditionalFormatting sqref="AS15">
    <cfRule type="containsText" dxfId="80" priority="105" operator="containsText" text="Kitöltés rendben!">
      <formula>NOT(ISERROR(SEARCH("Kitöltés rendben!",AS15)))</formula>
    </cfRule>
  </conditionalFormatting>
  <conditionalFormatting sqref="A16">
    <cfRule type="containsText" dxfId="79" priority="103" operator="containsText" text="Nincs VKR kiválasztva!">
      <formula>NOT(ISERROR(SEARCH("Nincs VKR kiválasztva!",A16)))</formula>
    </cfRule>
    <cfRule type="containsText" dxfId="78" priority="104" operator="containsText" text="Kitöltés rendben!">
      <formula>NOT(ISERROR(SEARCH("Kitöltés rendben!",A16)))</formula>
    </cfRule>
  </conditionalFormatting>
  <conditionalFormatting sqref="AD16">
    <cfRule type="containsText" dxfId="77" priority="102" operator="containsText" text="Kitöltés rendben!">
      <formula>NOT(ISERROR(SEARCH("Kitöltés rendben!",AD16)))</formula>
    </cfRule>
  </conditionalFormatting>
  <conditionalFormatting sqref="AS16">
    <cfRule type="containsText" dxfId="76" priority="101" operator="containsText" text="Kitöltés rendben!">
      <formula>NOT(ISERROR(SEARCH("Kitöltés rendben!",AS16)))</formula>
    </cfRule>
  </conditionalFormatting>
  <conditionalFormatting sqref="A17">
    <cfRule type="containsText" dxfId="75" priority="99" operator="containsText" text="Nincs VKR kiválasztva!">
      <formula>NOT(ISERROR(SEARCH("Nincs VKR kiválasztva!",A17)))</formula>
    </cfRule>
    <cfRule type="containsText" dxfId="74" priority="100" operator="containsText" text="Kitöltés rendben!">
      <formula>NOT(ISERROR(SEARCH("Kitöltés rendben!",A17)))</formula>
    </cfRule>
  </conditionalFormatting>
  <conditionalFormatting sqref="AD17">
    <cfRule type="containsText" dxfId="73" priority="98" operator="containsText" text="Kitöltés rendben!">
      <formula>NOT(ISERROR(SEARCH("Kitöltés rendben!",AD17)))</formula>
    </cfRule>
  </conditionalFormatting>
  <conditionalFormatting sqref="AS17">
    <cfRule type="containsText" dxfId="72" priority="97" operator="containsText" text="Kitöltés rendben!">
      <formula>NOT(ISERROR(SEARCH("Kitöltés rendben!",AS17)))</formula>
    </cfRule>
  </conditionalFormatting>
  <conditionalFormatting sqref="A18">
    <cfRule type="containsText" dxfId="71" priority="95" operator="containsText" text="Nincs VKR kiválasztva!">
      <formula>NOT(ISERROR(SEARCH("Nincs VKR kiválasztva!",A18)))</formula>
    </cfRule>
    <cfRule type="containsText" dxfId="70" priority="96" operator="containsText" text="Kitöltés rendben!">
      <formula>NOT(ISERROR(SEARCH("Kitöltés rendben!",A18)))</formula>
    </cfRule>
  </conditionalFormatting>
  <conditionalFormatting sqref="AD18">
    <cfRule type="containsText" dxfId="69" priority="94" operator="containsText" text="Kitöltés rendben!">
      <formula>NOT(ISERROR(SEARCH("Kitöltés rendben!",AD18)))</formula>
    </cfRule>
  </conditionalFormatting>
  <conditionalFormatting sqref="AS18">
    <cfRule type="containsText" dxfId="68" priority="93" operator="containsText" text="Kitöltés rendben!">
      <formula>NOT(ISERROR(SEARCH("Kitöltés rendben!",AS18)))</formula>
    </cfRule>
  </conditionalFormatting>
  <conditionalFormatting sqref="A19">
    <cfRule type="containsText" dxfId="67" priority="91" operator="containsText" text="Nincs VKR kiválasztva!">
      <formula>NOT(ISERROR(SEARCH("Nincs VKR kiválasztva!",A19)))</formula>
    </cfRule>
    <cfRule type="containsText" dxfId="66" priority="92" operator="containsText" text="Kitöltés rendben!">
      <formula>NOT(ISERROR(SEARCH("Kitöltés rendben!",A19)))</formula>
    </cfRule>
  </conditionalFormatting>
  <conditionalFormatting sqref="AD19">
    <cfRule type="containsText" dxfId="65" priority="90" operator="containsText" text="Kitöltés rendben!">
      <formula>NOT(ISERROR(SEARCH("Kitöltés rendben!",AD19)))</formula>
    </cfRule>
  </conditionalFormatting>
  <conditionalFormatting sqref="AS19">
    <cfRule type="containsText" dxfId="64" priority="89" operator="containsText" text="Kitöltés rendben!">
      <formula>NOT(ISERROR(SEARCH("Kitöltés rendben!",AS19)))</formula>
    </cfRule>
  </conditionalFormatting>
  <conditionalFormatting sqref="A20">
    <cfRule type="containsText" dxfId="63" priority="87" operator="containsText" text="Nincs VKR kiválasztva!">
      <formula>NOT(ISERROR(SEARCH("Nincs VKR kiválasztva!",A20)))</formula>
    </cfRule>
    <cfRule type="containsText" dxfId="62" priority="88" operator="containsText" text="Kitöltés rendben!">
      <formula>NOT(ISERROR(SEARCH("Kitöltés rendben!",A20)))</formula>
    </cfRule>
  </conditionalFormatting>
  <conditionalFormatting sqref="AD20">
    <cfRule type="containsText" dxfId="61" priority="86" operator="containsText" text="Kitöltés rendben!">
      <formula>NOT(ISERROR(SEARCH("Kitöltés rendben!",AD20)))</formula>
    </cfRule>
  </conditionalFormatting>
  <conditionalFormatting sqref="AS20">
    <cfRule type="containsText" dxfId="60" priority="85" operator="containsText" text="Kitöltés rendben!">
      <formula>NOT(ISERROR(SEARCH("Kitöltés rendben!",AS20)))</formula>
    </cfRule>
  </conditionalFormatting>
  <conditionalFormatting sqref="A21">
    <cfRule type="containsText" dxfId="59" priority="83" operator="containsText" text="Nincs VKR kiválasztva!">
      <formula>NOT(ISERROR(SEARCH("Nincs VKR kiválasztva!",A21)))</formula>
    </cfRule>
    <cfRule type="containsText" dxfId="58" priority="84" operator="containsText" text="Kitöltés rendben!">
      <formula>NOT(ISERROR(SEARCH("Kitöltés rendben!",A21)))</formula>
    </cfRule>
  </conditionalFormatting>
  <conditionalFormatting sqref="AD21">
    <cfRule type="containsText" dxfId="57" priority="82" operator="containsText" text="Kitöltés rendben!">
      <formula>NOT(ISERROR(SEARCH("Kitöltés rendben!",AD21)))</formula>
    </cfRule>
  </conditionalFormatting>
  <conditionalFormatting sqref="AS21">
    <cfRule type="containsText" dxfId="56" priority="81" operator="containsText" text="Kitöltés rendben!">
      <formula>NOT(ISERROR(SEARCH("Kitöltés rendben!",AS21)))</formula>
    </cfRule>
  </conditionalFormatting>
  <conditionalFormatting sqref="A22">
    <cfRule type="containsText" dxfId="55" priority="79" operator="containsText" text="Nincs VKR kiválasztva!">
      <formula>NOT(ISERROR(SEARCH("Nincs VKR kiválasztva!",A22)))</formula>
    </cfRule>
    <cfRule type="containsText" dxfId="54" priority="80" operator="containsText" text="Kitöltés rendben!">
      <formula>NOT(ISERROR(SEARCH("Kitöltés rendben!",A22)))</formula>
    </cfRule>
  </conditionalFormatting>
  <conditionalFormatting sqref="AD22">
    <cfRule type="containsText" dxfId="53" priority="78" operator="containsText" text="Kitöltés rendben!">
      <formula>NOT(ISERROR(SEARCH("Kitöltés rendben!",AD22)))</formula>
    </cfRule>
  </conditionalFormatting>
  <conditionalFormatting sqref="AS22">
    <cfRule type="containsText" dxfId="52" priority="77" operator="containsText" text="Kitöltés rendben!">
      <formula>NOT(ISERROR(SEARCH("Kitöltés rendben!",AS22)))</formula>
    </cfRule>
  </conditionalFormatting>
  <conditionalFormatting sqref="A23">
    <cfRule type="containsText" dxfId="51" priority="75" operator="containsText" text="Nincs VKR kiválasztva!">
      <formula>NOT(ISERROR(SEARCH("Nincs VKR kiválasztva!",A23)))</formula>
    </cfRule>
    <cfRule type="containsText" dxfId="50" priority="76" operator="containsText" text="Kitöltés rendben!">
      <formula>NOT(ISERROR(SEARCH("Kitöltés rendben!",A23)))</formula>
    </cfRule>
  </conditionalFormatting>
  <conditionalFormatting sqref="AD23">
    <cfRule type="containsText" dxfId="49" priority="74" operator="containsText" text="Kitöltés rendben!">
      <formula>NOT(ISERROR(SEARCH("Kitöltés rendben!",AD23)))</formula>
    </cfRule>
  </conditionalFormatting>
  <conditionalFormatting sqref="AS23">
    <cfRule type="containsText" dxfId="48" priority="73" operator="containsText" text="Kitöltés rendben!">
      <formula>NOT(ISERROR(SEARCH("Kitöltés rendben!",AS23)))</formula>
    </cfRule>
  </conditionalFormatting>
  <conditionalFormatting sqref="A24:A39">
    <cfRule type="containsText" dxfId="47" priority="71" operator="containsText" text="Nincs VKR kiválasztva!">
      <formula>NOT(ISERROR(SEARCH("Nincs VKR kiválasztva!",A24)))</formula>
    </cfRule>
    <cfRule type="containsText" dxfId="46" priority="72" operator="containsText" text="Kitöltés rendben!">
      <formula>NOT(ISERROR(SEARCH("Kitöltés rendben!",A24)))</formula>
    </cfRule>
  </conditionalFormatting>
  <conditionalFormatting sqref="AD24:AD39">
    <cfRule type="containsText" dxfId="45" priority="70" operator="containsText" text="Kitöltés rendben!">
      <formula>NOT(ISERROR(SEARCH("Kitöltés rendben!",AD24)))</formula>
    </cfRule>
  </conditionalFormatting>
  <conditionalFormatting sqref="AS24:AS39">
    <cfRule type="containsText" dxfId="44" priority="69" operator="containsText" text="Kitöltés rendben!">
      <formula>NOT(ISERROR(SEARCH("Kitöltés rendben!",AS24)))</formula>
    </cfRule>
  </conditionalFormatting>
  <conditionalFormatting sqref="A40:A51">
    <cfRule type="containsText" dxfId="43" priority="67" operator="containsText" text="Nincs VKR kiválasztva!">
      <formula>NOT(ISERROR(SEARCH("Nincs VKR kiválasztva!",A40)))</formula>
    </cfRule>
    <cfRule type="containsText" dxfId="42" priority="68" operator="containsText" text="Kitöltés rendben!">
      <formula>NOT(ISERROR(SEARCH("Kitöltés rendben!",A40)))</formula>
    </cfRule>
  </conditionalFormatting>
  <conditionalFormatting sqref="AD40:AD51">
    <cfRule type="containsText" dxfId="41" priority="66" operator="containsText" text="Kitöltés rendben!">
      <formula>NOT(ISERROR(SEARCH("Kitöltés rendben!",AD40)))</formula>
    </cfRule>
  </conditionalFormatting>
  <conditionalFormatting sqref="AS40:AS51">
    <cfRule type="containsText" dxfId="40" priority="65" operator="containsText" text="Kitöltés rendben!">
      <formula>NOT(ISERROR(SEARCH("Kitöltés rendben!",AS40)))</formula>
    </cfRule>
  </conditionalFormatting>
  <conditionalFormatting sqref="A52:A72">
    <cfRule type="containsText" dxfId="39" priority="63" operator="containsText" text="Nincs VKR kiválasztva!">
      <formula>NOT(ISERROR(SEARCH("Nincs VKR kiválasztva!",A52)))</formula>
    </cfRule>
    <cfRule type="containsText" dxfId="38" priority="64" operator="containsText" text="Kitöltés rendben!">
      <formula>NOT(ISERROR(SEARCH("Kitöltés rendben!",A52)))</formula>
    </cfRule>
  </conditionalFormatting>
  <conditionalFormatting sqref="AD52:AD72">
    <cfRule type="containsText" dxfId="37" priority="62" operator="containsText" text="Kitöltés rendben!">
      <formula>NOT(ISERROR(SEARCH("Kitöltés rendben!",AD52)))</formula>
    </cfRule>
  </conditionalFormatting>
  <conditionalFormatting sqref="AS52:AS72">
    <cfRule type="containsText" dxfId="36" priority="61" operator="containsText" text="Kitöltés rendben!">
      <formula>NOT(ISERROR(SEARCH("Kitöltés rendben!",AS52)))</formula>
    </cfRule>
  </conditionalFormatting>
  <conditionalFormatting sqref="A73:A92">
    <cfRule type="containsText" dxfId="35" priority="59" operator="containsText" text="Nincs VKR kiválasztva!">
      <formula>NOT(ISERROR(SEARCH("Nincs VKR kiválasztva!",A73)))</formula>
    </cfRule>
    <cfRule type="containsText" dxfId="34" priority="60" operator="containsText" text="Kitöltés rendben!">
      <formula>NOT(ISERROR(SEARCH("Kitöltés rendben!",A73)))</formula>
    </cfRule>
  </conditionalFormatting>
  <conditionalFormatting sqref="AD73:AD92">
    <cfRule type="containsText" dxfId="33" priority="58" operator="containsText" text="Kitöltés rendben!">
      <formula>NOT(ISERROR(SEARCH("Kitöltés rendben!",AD73)))</formula>
    </cfRule>
  </conditionalFormatting>
  <conditionalFormatting sqref="AS73:AS92">
    <cfRule type="containsText" dxfId="32" priority="57" operator="containsText" text="Kitöltés rendben!">
      <formula>NOT(ISERROR(SEARCH("Kitöltés rendben!",AS73)))</formula>
    </cfRule>
  </conditionalFormatting>
  <conditionalFormatting sqref="A93:A112">
    <cfRule type="containsText" dxfId="31" priority="55" operator="containsText" text="Nincs VKR kiválasztva!">
      <formula>NOT(ISERROR(SEARCH("Nincs VKR kiválasztva!",A93)))</formula>
    </cfRule>
    <cfRule type="containsText" dxfId="30" priority="56" operator="containsText" text="Kitöltés rendben!">
      <formula>NOT(ISERROR(SEARCH("Kitöltés rendben!",A93)))</formula>
    </cfRule>
  </conditionalFormatting>
  <conditionalFormatting sqref="AD93:AD112">
    <cfRule type="containsText" dxfId="29" priority="54" operator="containsText" text="Kitöltés rendben!">
      <formula>NOT(ISERROR(SEARCH("Kitöltés rendben!",AD93)))</formula>
    </cfRule>
  </conditionalFormatting>
  <conditionalFormatting sqref="AS93:AS112">
    <cfRule type="containsText" dxfId="28" priority="53" operator="containsText" text="Kitöltés rendben!">
      <formula>NOT(ISERROR(SEARCH("Kitöltés rendben!",AS93)))</formula>
    </cfRule>
  </conditionalFormatting>
  <conditionalFormatting sqref="A113:A122">
    <cfRule type="containsText" dxfId="27" priority="51" operator="containsText" text="Nincs VKR kiválasztva!">
      <formula>NOT(ISERROR(SEARCH("Nincs VKR kiválasztva!",A113)))</formula>
    </cfRule>
    <cfRule type="containsText" dxfId="26" priority="52" operator="containsText" text="Kitöltés rendben!">
      <formula>NOT(ISERROR(SEARCH("Kitöltés rendben!",A113)))</formula>
    </cfRule>
  </conditionalFormatting>
  <conditionalFormatting sqref="AD113:AD122">
    <cfRule type="containsText" dxfId="25" priority="50" operator="containsText" text="Kitöltés rendben!">
      <formula>NOT(ISERROR(SEARCH("Kitöltés rendben!",AD113)))</formula>
    </cfRule>
  </conditionalFormatting>
  <conditionalFormatting sqref="AS113:AS122">
    <cfRule type="containsText" dxfId="24" priority="49" operator="containsText" text="Kitöltés rendben!">
      <formula>NOT(ISERROR(SEARCH("Kitöltés rendben!",AS113)))</formula>
    </cfRule>
  </conditionalFormatting>
  <conditionalFormatting sqref="A123:A138">
    <cfRule type="containsText" dxfId="23" priority="47" operator="containsText" text="Nincs VKR kiválasztva!">
      <formula>NOT(ISERROR(SEARCH("Nincs VKR kiválasztva!",A123)))</formula>
    </cfRule>
    <cfRule type="containsText" dxfId="22" priority="48" operator="containsText" text="Kitöltés rendben!">
      <formula>NOT(ISERROR(SEARCH("Kitöltés rendben!",A123)))</formula>
    </cfRule>
  </conditionalFormatting>
  <conditionalFormatting sqref="AD123:AD138">
    <cfRule type="containsText" dxfId="21" priority="46" operator="containsText" text="Kitöltés rendben!">
      <formula>NOT(ISERROR(SEARCH("Kitöltés rendben!",AD123)))</formula>
    </cfRule>
  </conditionalFormatting>
  <conditionalFormatting sqref="AS123:AS138">
    <cfRule type="containsText" dxfId="20" priority="45" operator="containsText" text="Kitöltés rendben!">
      <formula>NOT(ISERROR(SEARCH("Kitöltés rendben!",AS123)))</formula>
    </cfRule>
  </conditionalFormatting>
  <conditionalFormatting sqref="A139:A158">
    <cfRule type="containsText" dxfId="19" priority="43" operator="containsText" text="Nincs VKR kiválasztva!">
      <formula>NOT(ISERROR(SEARCH("Nincs VKR kiválasztva!",A139)))</formula>
    </cfRule>
    <cfRule type="containsText" dxfId="18" priority="44" operator="containsText" text="Kitöltés rendben!">
      <formula>NOT(ISERROR(SEARCH("Kitöltés rendben!",A139)))</formula>
    </cfRule>
  </conditionalFormatting>
  <conditionalFormatting sqref="AD139:AD158">
    <cfRule type="containsText" dxfId="17" priority="42" operator="containsText" text="Kitöltés rendben!">
      <formula>NOT(ISERROR(SEARCH("Kitöltés rendben!",AD139)))</formula>
    </cfRule>
  </conditionalFormatting>
  <conditionalFormatting sqref="AS139:AS158">
    <cfRule type="containsText" dxfId="16" priority="41" operator="containsText" text="Kitöltés rendben!">
      <formula>NOT(ISERROR(SEARCH("Kitöltés rendben!",AS139)))</formula>
    </cfRule>
  </conditionalFormatting>
  <conditionalFormatting sqref="A187:A195">
    <cfRule type="containsText" dxfId="15" priority="35" operator="containsText" text="Nincs VKR kiválasztva!">
      <formula>NOT(ISERROR(SEARCH("Nincs VKR kiválasztva!",A187)))</formula>
    </cfRule>
    <cfRule type="containsText" dxfId="14" priority="36" operator="containsText" text="Kitöltés rendben!">
      <formula>NOT(ISERROR(SEARCH("Kitöltés rendben!",A187)))</formula>
    </cfRule>
  </conditionalFormatting>
  <conditionalFormatting sqref="AD187:AD195">
    <cfRule type="containsText" dxfId="13" priority="34" operator="containsText" text="Kitöltés rendben!">
      <formula>NOT(ISERROR(SEARCH("Kitöltés rendben!",AD187)))</formula>
    </cfRule>
  </conditionalFormatting>
  <conditionalFormatting sqref="AS187:AS195">
    <cfRule type="containsText" dxfId="12" priority="33" operator="containsText" text="Kitöltés rendben!">
      <formula>NOT(ISERROR(SEARCH("Kitöltés rendben!",AS187)))</formula>
    </cfRule>
  </conditionalFormatting>
  <conditionalFormatting sqref="A196:A229">
    <cfRule type="containsText" dxfId="11" priority="31" operator="containsText" text="Nincs VKR kiválasztva!">
      <formula>NOT(ISERROR(SEARCH("Nincs VKR kiválasztva!",A196)))</formula>
    </cfRule>
    <cfRule type="containsText" dxfId="10" priority="32" operator="containsText" text="Kitöltés rendben!">
      <formula>NOT(ISERROR(SEARCH("Kitöltés rendben!",A196)))</formula>
    </cfRule>
  </conditionalFormatting>
  <conditionalFormatting sqref="AD196:AD229">
    <cfRule type="containsText" dxfId="9" priority="30" operator="containsText" text="Kitöltés rendben!">
      <formula>NOT(ISERROR(SEARCH("Kitöltés rendben!",AD196)))</formula>
    </cfRule>
  </conditionalFormatting>
  <conditionalFormatting sqref="AS196:AS229">
    <cfRule type="containsText" dxfId="8" priority="29" operator="containsText" text="Kitöltés rendben!">
      <formula>NOT(ISERROR(SEARCH("Kitöltés rendben!",AS196)))</formula>
    </cfRule>
  </conditionalFormatting>
  <conditionalFormatting sqref="A260:A285">
    <cfRule type="containsText" dxfId="7" priority="23" operator="containsText" text="Nincs VKR kiválasztva!">
      <formula>NOT(ISERROR(SEARCH("Nincs VKR kiválasztva!",A260)))</formula>
    </cfRule>
    <cfRule type="containsText" dxfId="6" priority="24" operator="containsText" text="Kitöltés rendben!">
      <formula>NOT(ISERROR(SEARCH("Kitöltés rendben!",A260)))</formula>
    </cfRule>
  </conditionalFormatting>
  <conditionalFormatting sqref="AD260:AD285">
    <cfRule type="containsText" dxfId="5" priority="22" operator="containsText" text="Kitöltés rendben!">
      <formula>NOT(ISERROR(SEARCH("Kitöltés rendben!",AD260)))</formula>
    </cfRule>
  </conditionalFormatting>
  <conditionalFormatting sqref="AS260:AS285">
    <cfRule type="containsText" dxfId="4" priority="21" operator="containsText" text="Kitöltés rendben!">
      <formula>NOT(ISERROR(SEARCH("Kitöltés rendben!",AS260)))</formula>
    </cfRule>
  </conditionalFormatting>
  <conditionalFormatting sqref="A286:A302">
    <cfRule type="containsText" dxfId="3" priority="19" operator="containsText" text="Nincs VKR kiválasztva!">
      <formula>NOT(ISERROR(SEARCH("Nincs VKR kiválasztva!",A286)))</formula>
    </cfRule>
    <cfRule type="containsText" dxfId="2" priority="20" operator="containsText" text="Kitöltés rendben!">
      <formula>NOT(ISERROR(SEARCH("Kitöltés rendben!",A286)))</formula>
    </cfRule>
  </conditionalFormatting>
  <conditionalFormatting sqref="AD286:AD302">
    <cfRule type="containsText" dxfId="1" priority="18" operator="containsText" text="Kitöltés rendben!">
      <formula>NOT(ISERROR(SEARCH("Kitöltés rendben!",AD286)))</formula>
    </cfRule>
  </conditionalFormatting>
  <conditionalFormatting sqref="AS286:AS302">
    <cfRule type="containsText" dxfId="0" priority="17" operator="containsText" text="Kitöltés rendben!">
      <formula>NOT(ISERROR(SEARCH("Kitöltés rendben!",AS286)))</formula>
    </cfRule>
  </conditionalFormatting>
  <dataValidations count="2">
    <dataValidation type="list" allowBlank="1" showInputMessage="1" showErrorMessage="1" sqref="AR3:AR356">
      <formula1>"nem,igen"</formula1>
    </dataValidation>
    <dataValidation type="whole" allowBlank="1" showInputMessage="1" showErrorMessage="1" sqref="L3:M356">
      <formula1>2027</formula1>
      <formula2>2036</formula2>
    </dataValidation>
  </dataValidations>
  <pageMargins left="0.7" right="0.7" top="0.75" bottom="0.75" header="0.3" footer="0.3"/>
  <pageSetup paperSize="9" orientation="portrait"/>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adat!$C$3:$C$26</xm:f>
          </x14:formula1>
          <xm:sqref>C3:C356</xm:sqref>
        </x14:dataValidation>
        <x14:dataValidation type="list" allowBlank="1" showInputMessage="1" showErrorMessage="1">
          <x14:formula1>
            <xm:f>Összesítő!$B$4:$B$99999</xm:f>
          </x14:formula1>
          <xm:sqref>G3:G356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
  <sheetViews>
    <sheetView topLeftCell="G1" zoomScale="55" zoomScaleNormal="55" workbookViewId="0">
      <pane ySplit="1" topLeftCell="A2" activePane="bottomLeft" state="frozen"/>
      <selection pane="bottomLeft" activeCell="M21" sqref="M21"/>
    </sheetView>
  </sheetViews>
  <sheetFormatPr defaultColWidth="9.140625" defaultRowHeight="15" x14ac:dyDescent="0.25"/>
  <cols>
    <col min="1" max="1" width="18.42578125" style="41" customWidth="1"/>
    <col min="2" max="2" width="12.140625" style="41" bestFit="1" customWidth="1"/>
    <col min="3" max="3" width="49.85546875" style="41" bestFit="1" customWidth="1"/>
    <col min="4" max="4" width="30.140625" style="41" bestFit="1" customWidth="1"/>
    <col min="5" max="5" width="20.140625" style="41" bestFit="1" customWidth="1"/>
    <col min="6" max="6" width="15" style="41" bestFit="1" customWidth="1"/>
    <col min="7" max="7" width="126.7109375" style="41" bestFit="1" customWidth="1"/>
    <col min="8" max="10" width="5.85546875" style="41" bestFit="1" customWidth="1"/>
    <col min="11" max="11" width="11.85546875" style="41" bestFit="1" customWidth="1"/>
    <col min="12" max="12" width="12.140625" style="41" bestFit="1" customWidth="1"/>
    <col min="13" max="13" width="35.42578125" style="41" bestFit="1" customWidth="1"/>
    <col min="14" max="14" width="105.85546875" style="41" bestFit="1" customWidth="1"/>
    <col min="15" max="17" width="9.140625" style="41" customWidth="1"/>
    <col min="18" max="18" width="4.7109375" style="41" bestFit="1" customWidth="1"/>
    <col min="19" max="19" width="61" style="41" bestFit="1" customWidth="1"/>
    <col min="20" max="20" width="13.28515625" style="41" bestFit="1" customWidth="1"/>
    <col min="21" max="22" width="9.140625" style="41" customWidth="1"/>
    <col min="23" max="23" width="3.5703125" style="41" bestFit="1" customWidth="1"/>
    <col min="24" max="24" width="32" style="41" bestFit="1" customWidth="1"/>
    <col min="25" max="25" width="13.28515625" style="41" bestFit="1" customWidth="1"/>
    <col min="26" max="26" width="9.140625" style="41" customWidth="1"/>
    <col min="27" max="16384" width="9.140625" style="41"/>
  </cols>
  <sheetData>
    <row r="1" spans="1:25" ht="102" customHeight="1" x14ac:dyDescent="0.25">
      <c r="A1" s="40">
        <v>2027</v>
      </c>
      <c r="B1" s="43" t="s">
        <v>0</v>
      </c>
      <c r="C1" s="44"/>
      <c r="D1" s="44"/>
      <c r="E1" s="44"/>
      <c r="F1" s="44"/>
      <c r="G1" s="45"/>
      <c r="H1" s="238" t="s">
        <v>1</v>
      </c>
      <c r="I1" s="239"/>
      <c r="J1" s="240"/>
      <c r="K1" s="46"/>
      <c r="L1" s="47" t="s">
        <v>2</v>
      </c>
      <c r="M1" s="48"/>
      <c r="N1" s="49"/>
      <c r="O1" s="46"/>
      <c r="P1" s="46"/>
      <c r="Q1" s="46"/>
      <c r="R1" s="50" t="s">
        <v>3</v>
      </c>
      <c r="S1" s="51"/>
      <c r="T1" s="52" t="s">
        <v>4</v>
      </c>
      <c r="U1" s="46"/>
      <c r="V1" s="46"/>
      <c r="W1" s="50" t="s">
        <v>5</v>
      </c>
      <c r="X1" s="53"/>
      <c r="Y1" s="52" t="s">
        <v>4</v>
      </c>
    </row>
    <row r="2" spans="1:25" ht="59.25" x14ac:dyDescent="0.25">
      <c r="B2" s="159" t="s">
        <v>6</v>
      </c>
      <c r="C2" s="54" t="s">
        <v>7</v>
      </c>
      <c r="D2" s="55" t="s">
        <v>8</v>
      </c>
      <c r="E2" s="56" t="s">
        <v>9</v>
      </c>
      <c r="F2" s="57" t="s">
        <v>10</v>
      </c>
      <c r="G2" s="58" t="s">
        <v>11</v>
      </c>
      <c r="H2" s="241"/>
      <c r="I2" s="242"/>
      <c r="J2" s="243"/>
      <c r="K2" s="46"/>
      <c r="L2" s="62" t="s">
        <v>6</v>
      </c>
      <c r="M2" s="63" t="s">
        <v>12</v>
      </c>
      <c r="N2" s="64" t="s">
        <v>13</v>
      </c>
      <c r="O2" s="46"/>
      <c r="P2" s="46"/>
      <c r="Q2" s="46"/>
      <c r="R2" s="65">
        <f>IF($S2="","",COUNTA($S$2:S2))</f>
        <v>1</v>
      </c>
      <c r="S2" s="66" t="s">
        <v>14</v>
      </c>
      <c r="T2" s="67"/>
      <c r="U2" s="46"/>
      <c r="V2" s="46"/>
      <c r="W2" s="68">
        <f>IF($X2="","",COUNTA($X$2:X2))</f>
        <v>1</v>
      </c>
      <c r="X2" s="69" t="s">
        <v>15</v>
      </c>
      <c r="Y2" s="70"/>
    </row>
    <row r="3" spans="1:25" ht="75" x14ac:dyDescent="0.25">
      <c r="B3" s="71">
        <v>1</v>
      </c>
      <c r="C3" s="72" t="s">
        <v>16</v>
      </c>
      <c r="D3" s="228" t="s">
        <v>17</v>
      </c>
      <c r="E3" s="73" t="s">
        <v>18</v>
      </c>
      <c r="F3" s="74"/>
      <c r="G3" s="75" t="s">
        <v>19</v>
      </c>
      <c r="H3" s="160"/>
      <c r="I3" s="161"/>
      <c r="J3" s="162"/>
      <c r="K3" s="46"/>
      <c r="L3" s="79">
        <f>IF(M3="","",COUNTA($M$3:M3))</f>
        <v>1</v>
      </c>
      <c r="M3" s="80" t="s">
        <v>20</v>
      </c>
      <c r="N3" s="81" t="s">
        <v>21</v>
      </c>
      <c r="O3" s="46"/>
      <c r="P3" s="46"/>
      <c r="Q3" s="46"/>
      <c r="R3" s="82">
        <f>IF($S3="","",COUNTA($S$2:S3))</f>
        <v>2</v>
      </c>
      <c r="S3" s="83" t="s">
        <v>22</v>
      </c>
      <c r="T3" s="84"/>
      <c r="U3" s="46"/>
      <c r="V3" s="46"/>
      <c r="W3" s="85">
        <f>IF($X3="","",COUNTA($X$2:X3))</f>
        <v>2</v>
      </c>
      <c r="X3" s="86" t="s">
        <v>23</v>
      </c>
      <c r="Y3" s="87"/>
    </row>
    <row r="4" spans="1:25" ht="15.75" x14ac:dyDescent="0.25">
      <c r="B4" s="88">
        <v>2</v>
      </c>
      <c r="C4" s="89" t="s">
        <v>24</v>
      </c>
      <c r="D4" s="229"/>
      <c r="E4" s="90" t="s">
        <v>25</v>
      </c>
      <c r="F4" s="91"/>
      <c r="G4" s="92" t="s">
        <v>26</v>
      </c>
      <c r="H4" s="76"/>
      <c r="I4" s="77"/>
      <c r="J4" s="78"/>
      <c r="K4" s="46"/>
      <c r="L4" s="93">
        <f>IF(M4="","",COUNTA($M$3:M4))</f>
        <v>2</v>
      </c>
      <c r="M4" s="94" t="s">
        <v>27</v>
      </c>
      <c r="N4" s="95" t="s">
        <v>28</v>
      </c>
      <c r="O4" s="46"/>
      <c r="P4" s="46"/>
      <c r="Q4" s="46"/>
      <c r="R4" s="82">
        <f>IF($S4="","",COUNTA($S$2:S4))</f>
        <v>3</v>
      </c>
      <c r="S4" s="96" t="s">
        <v>29</v>
      </c>
      <c r="T4" s="84"/>
      <c r="U4" s="46"/>
      <c r="V4" s="46"/>
      <c r="W4" s="85">
        <f>IF($X4="","",COUNTA($X$2:X4))</f>
        <v>3</v>
      </c>
      <c r="X4" s="86" t="s">
        <v>30</v>
      </c>
      <c r="Y4" s="87"/>
    </row>
    <row r="5" spans="1:25" ht="31.5" x14ac:dyDescent="0.25">
      <c r="B5" s="88">
        <v>3</v>
      </c>
      <c r="C5" s="89" t="s">
        <v>31</v>
      </c>
      <c r="D5" s="229"/>
      <c r="E5" s="90" t="s">
        <v>32</v>
      </c>
      <c r="F5" s="91"/>
      <c r="G5" s="92" t="s">
        <v>33</v>
      </c>
      <c r="H5" s="76"/>
      <c r="I5" s="77"/>
      <c r="J5" s="78"/>
      <c r="K5" s="46"/>
      <c r="L5" s="93">
        <f>IF(M5="","",COUNTA($M$3:M5))</f>
        <v>3</v>
      </c>
      <c r="M5" s="94" t="s">
        <v>34</v>
      </c>
      <c r="N5" s="97"/>
      <c r="O5" s="46"/>
      <c r="P5" s="46"/>
      <c r="Q5" s="46"/>
      <c r="R5" s="82">
        <f>IF($S5="","",COUNTA($S$2:S5))</f>
        <v>4</v>
      </c>
      <c r="S5" s="96" t="s">
        <v>35</v>
      </c>
      <c r="T5" s="84"/>
      <c r="U5" s="46"/>
      <c r="V5" s="46"/>
      <c r="W5" s="85">
        <f>IF($X5="","",COUNTA($X$2:X5))</f>
        <v>4</v>
      </c>
      <c r="X5" s="86" t="s">
        <v>36</v>
      </c>
      <c r="Y5" s="87"/>
    </row>
    <row r="6" spans="1:25" ht="30" x14ac:dyDescent="0.25">
      <c r="B6" s="98">
        <v>4</v>
      </c>
      <c r="C6" s="89" t="s">
        <v>37</v>
      </c>
      <c r="D6" s="230"/>
      <c r="E6" s="99" t="s">
        <v>38</v>
      </c>
      <c r="F6" s="91"/>
      <c r="G6" s="100" t="s">
        <v>39</v>
      </c>
      <c r="H6" s="76"/>
      <c r="I6" s="77"/>
      <c r="J6" s="78"/>
      <c r="K6" s="46"/>
      <c r="L6" s="93">
        <f>IF(M6="","",COUNTA($M$3:M6))</f>
        <v>4</v>
      </c>
      <c r="M6" s="94" t="s">
        <v>40</v>
      </c>
      <c r="N6" s="97" t="s">
        <v>41</v>
      </c>
      <c r="O6" s="46"/>
      <c r="P6" s="46"/>
      <c r="Q6" s="46"/>
      <c r="R6" s="82">
        <f>IF($S6="","",COUNTA($S$2:S6))</f>
        <v>5</v>
      </c>
      <c r="S6" s="96" t="s">
        <v>42</v>
      </c>
      <c r="T6" s="84"/>
      <c r="U6" s="46"/>
      <c r="V6" s="46"/>
      <c r="W6" s="101">
        <f>IF($X6="","",COUNTA($X$2:X6))</f>
        <v>5</v>
      </c>
      <c r="X6" s="102" t="s">
        <v>43</v>
      </c>
      <c r="Y6" s="103"/>
    </row>
    <row r="7" spans="1:25" ht="30" x14ac:dyDescent="0.25">
      <c r="B7" s="104">
        <v>5</v>
      </c>
      <c r="C7" s="105" t="s">
        <v>44</v>
      </c>
      <c r="D7" s="231"/>
      <c r="E7" s="106" t="s">
        <v>45</v>
      </c>
      <c r="F7" s="107"/>
      <c r="G7" s="108" t="s">
        <v>46</v>
      </c>
      <c r="H7" s="151"/>
      <c r="I7" s="152"/>
      <c r="J7" s="153"/>
      <c r="K7" s="46"/>
      <c r="L7" s="109">
        <f>IF(M7="","",COUNTA($M$3:M7))</f>
        <v>5</v>
      </c>
      <c r="M7" s="110" t="s">
        <v>47</v>
      </c>
      <c r="N7" s="111" t="s">
        <v>48</v>
      </c>
      <c r="O7" s="46"/>
      <c r="P7" s="46"/>
      <c r="Q7" s="46"/>
      <c r="R7" s="82">
        <f>IF($S7="","",COUNTA($S$2:S7))</f>
        <v>6</v>
      </c>
      <c r="S7" s="96" t="s">
        <v>49</v>
      </c>
      <c r="T7" s="84"/>
      <c r="U7" s="46"/>
      <c r="V7" s="46"/>
      <c r="W7" s="46"/>
      <c r="X7" s="46"/>
      <c r="Y7" s="46"/>
    </row>
    <row r="8" spans="1:25" ht="45" customHeight="1" x14ac:dyDescent="0.25">
      <c r="B8" s="112">
        <v>6</v>
      </c>
      <c r="C8" s="113" t="s">
        <v>50</v>
      </c>
      <c r="D8" s="232" t="s">
        <v>51</v>
      </c>
      <c r="E8" s="236" t="s">
        <v>52</v>
      </c>
      <c r="F8" s="114" t="s">
        <v>53</v>
      </c>
      <c r="G8" s="115" t="s">
        <v>54</v>
      </c>
      <c r="H8" s="163"/>
      <c r="I8" s="164"/>
      <c r="J8" s="165"/>
      <c r="K8" s="46"/>
      <c r="L8" s="109">
        <f>IF(M8="","",COUNTA($M$3:M8))</f>
        <v>6</v>
      </c>
      <c r="M8" s="110" t="s">
        <v>55</v>
      </c>
      <c r="N8" s="111" t="s">
        <v>56</v>
      </c>
      <c r="O8" s="46"/>
      <c r="P8" s="46"/>
      <c r="Q8" s="46"/>
      <c r="R8" s="82">
        <f>IF($S8="","",COUNTA($S$2:S8))</f>
        <v>7</v>
      </c>
      <c r="S8" s="96" t="s">
        <v>57</v>
      </c>
      <c r="T8" s="84"/>
      <c r="U8" s="46"/>
      <c r="V8" s="46"/>
      <c r="W8" s="46"/>
      <c r="X8" s="46"/>
      <c r="Y8" s="46"/>
    </row>
    <row r="9" spans="1:25" ht="30" x14ac:dyDescent="0.25">
      <c r="B9" s="116">
        <v>7</v>
      </c>
      <c r="C9" s="117" t="s">
        <v>58</v>
      </c>
      <c r="D9" s="233"/>
      <c r="E9" s="237"/>
      <c r="F9" s="118" t="s">
        <v>59</v>
      </c>
      <c r="G9" s="119" t="s">
        <v>60</v>
      </c>
      <c r="H9" s="76"/>
      <c r="I9" s="77"/>
      <c r="J9" s="78"/>
      <c r="K9" s="46"/>
      <c r="L9" s="109">
        <f>IF(M9="","",COUNTA($M$3:M9))</f>
        <v>7</v>
      </c>
      <c r="M9" s="110" t="s">
        <v>61</v>
      </c>
      <c r="N9" s="111" t="s">
        <v>62</v>
      </c>
      <c r="O9" s="46"/>
      <c r="P9" s="46"/>
      <c r="Q9" s="46"/>
      <c r="R9" s="82">
        <f>IF($S9="","",COUNTA($S$2:S9))</f>
        <v>8</v>
      </c>
      <c r="S9" s="96" t="s">
        <v>63</v>
      </c>
      <c r="T9" s="84"/>
      <c r="U9" s="46"/>
      <c r="V9" s="46"/>
      <c r="W9" s="46"/>
      <c r="X9" s="46"/>
      <c r="Y9" s="46"/>
    </row>
    <row r="10" spans="1:25" ht="30" x14ac:dyDescent="0.25">
      <c r="B10" s="116">
        <v>8</v>
      </c>
      <c r="C10" s="117" t="s">
        <v>64</v>
      </c>
      <c r="D10" s="233"/>
      <c r="E10" s="237"/>
      <c r="F10" s="118" t="s">
        <v>65</v>
      </c>
      <c r="G10" s="119" t="s">
        <v>66</v>
      </c>
      <c r="H10" s="166"/>
      <c r="I10" s="167"/>
      <c r="J10" s="168"/>
      <c r="K10" s="46"/>
      <c r="L10" s="109">
        <f>IF(M10="","",COUNTA($M$3:M10))</f>
        <v>8</v>
      </c>
      <c r="M10" s="110" t="s">
        <v>67</v>
      </c>
      <c r="N10" s="111"/>
      <c r="O10" s="46"/>
      <c r="P10" s="46"/>
      <c r="Q10" s="46"/>
      <c r="R10" s="82">
        <f>IF($S10="","",COUNTA($S$2:S10))</f>
        <v>9</v>
      </c>
      <c r="S10" s="96" t="s">
        <v>68</v>
      </c>
      <c r="T10" s="84"/>
      <c r="U10" s="46"/>
      <c r="V10" s="46"/>
      <c r="W10" s="46"/>
      <c r="X10" s="46"/>
      <c r="Y10" s="46"/>
    </row>
    <row r="11" spans="1:25" ht="75" x14ac:dyDescent="0.25">
      <c r="B11" s="116">
        <v>9</v>
      </c>
      <c r="C11" s="117" t="s">
        <v>69</v>
      </c>
      <c r="D11" s="233"/>
      <c r="E11" s="156" t="s">
        <v>70</v>
      </c>
      <c r="F11" s="120"/>
      <c r="G11" s="119" t="s">
        <v>71</v>
      </c>
      <c r="H11" s="76"/>
      <c r="I11" s="77"/>
      <c r="J11" s="78"/>
      <c r="K11" s="46"/>
      <c r="L11" s="109">
        <f>IF(M11="","",COUNTA($M$3:M11))</f>
        <v>9</v>
      </c>
      <c r="M11" s="110" t="s">
        <v>72</v>
      </c>
      <c r="N11" s="121" t="s">
        <v>73</v>
      </c>
      <c r="O11" s="46"/>
      <c r="P11" s="46"/>
      <c r="Q11" s="46"/>
      <c r="R11" s="82">
        <f>IF($S11="","",COUNTA($S$2:S11))</f>
        <v>10</v>
      </c>
      <c r="S11" s="96" t="s">
        <v>74</v>
      </c>
      <c r="T11" s="84"/>
      <c r="U11" s="46"/>
      <c r="V11" s="46"/>
      <c r="W11" s="46"/>
      <c r="X11" s="46"/>
      <c r="Y11" s="46"/>
    </row>
    <row r="12" spans="1:25" ht="45" x14ac:dyDescent="0.25">
      <c r="B12" s="122">
        <v>10</v>
      </c>
      <c r="C12" s="123" t="s">
        <v>75</v>
      </c>
      <c r="D12" s="234"/>
      <c r="E12" s="124" t="s">
        <v>38</v>
      </c>
      <c r="F12" s="125"/>
      <c r="G12" s="126" t="s">
        <v>76</v>
      </c>
      <c r="H12" s="76"/>
      <c r="I12" s="77"/>
      <c r="J12" s="78"/>
      <c r="K12" s="46"/>
      <c r="L12" s="127">
        <f>IF(M12="","",COUNTA($M$3:M12))</f>
        <v>10</v>
      </c>
      <c r="M12" s="128" t="s">
        <v>77</v>
      </c>
      <c r="N12" s="129"/>
      <c r="O12" s="46"/>
      <c r="P12" s="46"/>
      <c r="Q12" s="46"/>
      <c r="R12" s="82">
        <f>IF($S12="","",COUNTA($S$2:S12))</f>
        <v>11</v>
      </c>
      <c r="S12" s="96" t="s">
        <v>78</v>
      </c>
      <c r="T12" s="84"/>
      <c r="U12" s="46"/>
      <c r="V12" s="46"/>
      <c r="W12" s="46"/>
      <c r="X12" s="46"/>
      <c r="Y12" s="46"/>
    </row>
    <row r="13" spans="1:25" ht="30" x14ac:dyDescent="0.25">
      <c r="B13" s="130">
        <v>11</v>
      </c>
      <c r="C13" s="131" t="s">
        <v>79</v>
      </c>
      <c r="D13" s="235"/>
      <c r="E13" s="132" t="s">
        <v>45</v>
      </c>
      <c r="F13" s="133"/>
      <c r="G13" s="134" t="s">
        <v>80</v>
      </c>
      <c r="H13" s="151"/>
      <c r="I13" s="152"/>
      <c r="J13" s="153"/>
      <c r="K13" s="46"/>
      <c r="L13" s="46"/>
      <c r="M13" s="46"/>
      <c r="N13" s="46"/>
      <c r="O13" s="46"/>
      <c r="P13" s="46"/>
      <c r="Q13" s="46"/>
      <c r="R13" s="82">
        <f>IF($S13="","",COUNTA($S$2:S13))</f>
        <v>12</v>
      </c>
      <c r="S13" s="96" t="s">
        <v>81</v>
      </c>
      <c r="T13" s="84"/>
      <c r="U13" s="46"/>
      <c r="V13" s="46"/>
      <c r="W13" s="46"/>
      <c r="X13" s="46"/>
      <c r="Y13" s="46"/>
    </row>
    <row r="14" spans="1:25" ht="30" x14ac:dyDescent="0.25">
      <c r="B14" s="71">
        <v>12</v>
      </c>
      <c r="C14" s="72" t="s">
        <v>82</v>
      </c>
      <c r="D14" s="154" t="s">
        <v>83</v>
      </c>
      <c r="E14" s="135"/>
      <c r="F14" s="150"/>
      <c r="G14" s="75" t="s">
        <v>84</v>
      </c>
      <c r="H14" s="169"/>
      <c r="I14" s="170"/>
      <c r="J14" s="171"/>
      <c r="K14" s="46"/>
      <c r="L14" s="46"/>
      <c r="M14" s="46"/>
      <c r="N14" s="46"/>
      <c r="O14" s="46"/>
      <c r="P14" s="46"/>
      <c r="Q14" s="46"/>
      <c r="R14" s="82">
        <f>IF($S14="","",COUNTA($S$2:S14))</f>
        <v>13</v>
      </c>
      <c r="S14" s="96" t="s">
        <v>85</v>
      </c>
      <c r="T14" s="84"/>
      <c r="U14" s="46"/>
      <c r="V14" s="46"/>
      <c r="W14" s="46"/>
      <c r="X14" s="46"/>
      <c r="Y14" s="46"/>
    </row>
    <row r="15" spans="1:25" ht="45" x14ac:dyDescent="0.25">
      <c r="B15" s="112">
        <v>13</v>
      </c>
      <c r="C15" s="113" t="s">
        <v>86</v>
      </c>
      <c r="D15" s="232" t="s">
        <v>87</v>
      </c>
      <c r="E15" s="155" t="s">
        <v>88</v>
      </c>
      <c r="F15" s="136"/>
      <c r="G15" s="115" t="s">
        <v>89</v>
      </c>
      <c r="H15" s="59">
        <v>221</v>
      </c>
      <c r="I15" s="60">
        <v>222</v>
      </c>
      <c r="J15" s="61">
        <v>223</v>
      </c>
      <c r="K15" s="46"/>
      <c r="L15" s="46"/>
      <c r="M15" s="46"/>
      <c r="N15" s="46"/>
      <c r="O15" s="46"/>
      <c r="P15" s="46"/>
      <c r="Q15" s="46"/>
      <c r="R15" s="137">
        <f>IF($S15="","",COUNTA($S$2:S15))</f>
        <v>14</v>
      </c>
      <c r="S15" s="138" t="s">
        <v>43</v>
      </c>
      <c r="T15" s="139"/>
      <c r="U15" s="46"/>
      <c r="V15" s="46"/>
      <c r="W15" s="46"/>
      <c r="X15" s="46"/>
      <c r="Y15" s="46"/>
    </row>
    <row r="16" spans="1:25" ht="30" x14ac:dyDescent="0.25">
      <c r="B16" s="116">
        <v>14</v>
      </c>
      <c r="C16" s="117" t="s">
        <v>90</v>
      </c>
      <c r="D16" s="233"/>
      <c r="E16" s="156" t="s">
        <v>91</v>
      </c>
      <c r="F16" s="125"/>
      <c r="G16" s="119" t="s">
        <v>92</v>
      </c>
      <c r="H16" s="76">
        <v>224</v>
      </c>
      <c r="I16" s="77"/>
      <c r="J16" s="78"/>
      <c r="K16" s="46"/>
      <c r="L16" s="46"/>
      <c r="M16" s="46"/>
      <c r="N16" s="46"/>
      <c r="O16" s="46"/>
      <c r="P16" s="46"/>
      <c r="Q16" s="46"/>
      <c r="R16" s="46"/>
      <c r="S16" s="46"/>
      <c r="T16" s="46"/>
      <c r="U16" s="46"/>
      <c r="V16" s="46"/>
      <c r="W16" s="46"/>
      <c r="X16" s="46"/>
      <c r="Y16" s="46"/>
    </row>
    <row r="17" spans="2:25" ht="15.75" x14ac:dyDescent="0.25">
      <c r="B17" s="116">
        <v>15</v>
      </c>
      <c r="C17" s="117" t="s">
        <v>93</v>
      </c>
      <c r="D17" s="233"/>
      <c r="E17" s="156" t="s">
        <v>52</v>
      </c>
      <c r="F17" s="125"/>
      <c r="G17" s="119" t="s">
        <v>94</v>
      </c>
      <c r="H17" s="166"/>
      <c r="I17" s="167"/>
      <c r="J17" s="168"/>
      <c r="K17" s="46"/>
      <c r="L17" s="46"/>
      <c r="M17" s="46"/>
      <c r="N17" s="46"/>
      <c r="O17" s="46"/>
      <c r="P17" s="46"/>
      <c r="Q17" s="46"/>
      <c r="R17" s="46"/>
      <c r="S17" s="46"/>
      <c r="T17" s="46"/>
      <c r="U17" s="46"/>
      <c r="V17" s="46"/>
      <c r="W17" s="46"/>
      <c r="X17" s="46"/>
      <c r="Y17" s="46"/>
    </row>
    <row r="18" spans="2:25" ht="15.75" x14ac:dyDescent="0.25">
      <c r="B18" s="116">
        <v>16</v>
      </c>
      <c r="C18" s="117" t="s">
        <v>95</v>
      </c>
      <c r="D18" s="233"/>
      <c r="E18" s="156" t="s">
        <v>70</v>
      </c>
      <c r="F18" s="125"/>
      <c r="G18" s="119" t="s">
        <v>96</v>
      </c>
      <c r="H18" s="76"/>
      <c r="I18" s="77"/>
      <c r="J18" s="78"/>
      <c r="K18" s="46"/>
      <c r="L18" s="46"/>
      <c r="M18" s="46"/>
      <c r="N18" s="46"/>
      <c r="O18" s="46"/>
      <c r="P18" s="46"/>
      <c r="Q18" s="46"/>
      <c r="R18" s="46"/>
      <c r="S18" s="46"/>
      <c r="T18" s="46"/>
      <c r="U18" s="46"/>
      <c r="V18" s="46"/>
      <c r="W18" s="46"/>
      <c r="X18" s="46"/>
      <c r="Y18" s="46"/>
    </row>
    <row r="19" spans="2:25" ht="45" x14ac:dyDescent="0.25">
      <c r="B19" s="122">
        <v>17</v>
      </c>
      <c r="C19" s="123" t="s">
        <v>97</v>
      </c>
      <c r="D19" s="234"/>
      <c r="E19" s="124" t="s">
        <v>38</v>
      </c>
      <c r="F19" s="125"/>
      <c r="G19" s="119" t="s">
        <v>98</v>
      </c>
      <c r="H19" s="76"/>
      <c r="I19" s="77"/>
      <c r="J19" s="78"/>
      <c r="K19" s="46"/>
      <c r="L19" s="46"/>
      <c r="M19" s="46"/>
      <c r="N19" s="46"/>
      <c r="O19" s="46"/>
      <c r="P19" s="46"/>
      <c r="Q19" s="46"/>
      <c r="R19" s="46"/>
      <c r="S19" s="46"/>
      <c r="T19" s="46"/>
      <c r="U19" s="46"/>
      <c r="V19" s="46"/>
      <c r="W19" s="46"/>
      <c r="X19" s="46"/>
      <c r="Y19" s="46"/>
    </row>
    <row r="20" spans="2:25" ht="30" x14ac:dyDescent="0.25">
      <c r="B20" s="122">
        <v>18</v>
      </c>
      <c r="C20" s="123" t="s">
        <v>99</v>
      </c>
      <c r="D20" s="234"/>
      <c r="E20" s="124" t="s">
        <v>45</v>
      </c>
      <c r="F20" s="125"/>
      <c r="G20" s="126" t="s">
        <v>100</v>
      </c>
      <c r="H20" s="172">
        <v>226</v>
      </c>
      <c r="I20" s="173">
        <v>228</v>
      </c>
      <c r="J20" s="174"/>
      <c r="K20" s="46"/>
      <c r="L20" s="46"/>
      <c r="M20" s="46"/>
      <c r="N20" s="46"/>
      <c r="O20" s="46"/>
      <c r="P20" s="46"/>
      <c r="Q20" s="46"/>
      <c r="R20" s="46"/>
      <c r="S20" s="46"/>
      <c r="T20" s="46"/>
      <c r="U20" s="46"/>
      <c r="V20" s="46"/>
      <c r="W20" s="46"/>
      <c r="X20" s="46"/>
      <c r="Y20" s="46"/>
    </row>
    <row r="21" spans="2:25" ht="31.5" x14ac:dyDescent="0.25">
      <c r="B21" s="140">
        <v>19</v>
      </c>
      <c r="C21" s="141" t="s">
        <v>101</v>
      </c>
      <c r="D21" s="142" t="s">
        <v>102</v>
      </c>
      <c r="E21" s="135"/>
      <c r="F21" s="150"/>
      <c r="G21" s="175" t="s">
        <v>103</v>
      </c>
      <c r="H21" s="176">
        <v>225</v>
      </c>
      <c r="I21" s="157"/>
      <c r="J21" s="158"/>
      <c r="K21" s="46"/>
      <c r="L21" s="46"/>
      <c r="M21" s="46"/>
      <c r="N21" s="46"/>
      <c r="O21" s="46"/>
      <c r="P21" s="46"/>
      <c r="Q21" s="46"/>
      <c r="R21" s="46"/>
      <c r="S21" s="46"/>
      <c r="T21" s="46"/>
      <c r="U21" s="46"/>
      <c r="V21" s="46"/>
      <c r="W21" s="46"/>
      <c r="X21" s="46"/>
      <c r="Y21" s="46"/>
    </row>
    <row r="22" spans="2:25" ht="30" x14ac:dyDescent="0.25">
      <c r="B22" s="144">
        <v>20</v>
      </c>
      <c r="C22" s="145" t="s">
        <v>104</v>
      </c>
      <c r="D22" s="177"/>
      <c r="E22" s="147" t="s">
        <v>105</v>
      </c>
      <c r="F22" s="147"/>
      <c r="G22" s="178" t="s">
        <v>106</v>
      </c>
      <c r="H22" s="179">
        <v>230</v>
      </c>
      <c r="I22" s="180"/>
      <c r="J22" s="181"/>
      <c r="K22" s="46"/>
      <c r="L22" s="46"/>
      <c r="M22" s="46"/>
      <c r="N22" s="46"/>
      <c r="O22" s="46"/>
      <c r="P22" s="46"/>
      <c r="Q22" s="46"/>
      <c r="R22" s="46"/>
      <c r="S22" s="46"/>
      <c r="T22" s="46"/>
      <c r="U22" s="46"/>
      <c r="V22" s="46"/>
      <c r="W22" s="46"/>
      <c r="X22" s="46"/>
      <c r="Y22" s="46"/>
    </row>
    <row r="23" spans="2:25" ht="15.75" x14ac:dyDescent="0.25">
      <c r="B23" s="140">
        <v>21</v>
      </c>
      <c r="C23" s="141" t="s">
        <v>107</v>
      </c>
      <c r="D23" s="142"/>
      <c r="E23" s="135" t="s">
        <v>108</v>
      </c>
      <c r="F23" s="135"/>
      <c r="G23" s="175" t="s">
        <v>109</v>
      </c>
      <c r="H23" s="179"/>
      <c r="I23" s="180"/>
      <c r="J23" s="181"/>
      <c r="K23" s="46"/>
      <c r="L23" s="46"/>
      <c r="M23" s="46"/>
      <c r="N23" s="46"/>
      <c r="O23" s="46"/>
      <c r="P23" s="46"/>
      <c r="Q23" s="46"/>
      <c r="R23" s="46"/>
      <c r="S23" s="46"/>
      <c r="T23" s="46"/>
      <c r="U23" s="46"/>
      <c r="V23" s="46"/>
      <c r="W23" s="46"/>
      <c r="X23" s="46"/>
      <c r="Y23" s="46"/>
    </row>
    <row r="24" spans="2:25" ht="45" x14ac:dyDescent="0.25">
      <c r="B24" s="144">
        <v>22</v>
      </c>
      <c r="C24" s="145" t="s">
        <v>110</v>
      </c>
      <c r="D24" s="146" t="s">
        <v>45</v>
      </c>
      <c r="E24" s="147"/>
      <c r="F24" s="182"/>
      <c r="G24" s="148" t="s">
        <v>111</v>
      </c>
      <c r="H24" s="176"/>
      <c r="I24" s="157"/>
      <c r="J24" s="158"/>
      <c r="K24" s="46"/>
      <c r="L24" s="46"/>
      <c r="M24" s="46"/>
      <c r="N24" s="46"/>
      <c r="O24" s="46"/>
      <c r="P24" s="46"/>
      <c r="Q24" s="46"/>
      <c r="R24" s="46"/>
      <c r="S24" s="46"/>
      <c r="T24" s="46"/>
      <c r="U24" s="46"/>
      <c r="V24" s="46"/>
      <c r="W24" s="46"/>
      <c r="X24" s="46"/>
      <c r="Y24" s="46"/>
    </row>
    <row r="25" spans="2:25" ht="30" x14ac:dyDescent="0.25">
      <c r="B25" s="140">
        <v>23</v>
      </c>
      <c r="C25" s="141" t="s">
        <v>112</v>
      </c>
      <c r="D25" s="149" t="s">
        <v>113</v>
      </c>
      <c r="E25" s="150"/>
      <c r="F25" s="150"/>
      <c r="G25" s="143" t="s">
        <v>114</v>
      </c>
      <c r="H25" s="176"/>
      <c r="I25" s="157"/>
      <c r="J25" s="158"/>
      <c r="K25" s="46"/>
      <c r="L25" s="46"/>
      <c r="M25" s="46"/>
      <c r="N25" s="46"/>
      <c r="O25" s="46"/>
      <c r="P25" s="46"/>
      <c r="Q25" s="46"/>
      <c r="R25" s="46"/>
      <c r="S25" s="46"/>
      <c r="T25" s="46"/>
      <c r="U25" s="46"/>
      <c r="V25" s="46"/>
      <c r="W25" s="46"/>
      <c r="X25" s="46"/>
      <c r="Y25" s="46"/>
    </row>
    <row r="26" spans="2:25" ht="15.75" x14ac:dyDescent="0.25">
      <c r="B26" s="144">
        <v>24</v>
      </c>
      <c r="C26" s="145" t="s">
        <v>115</v>
      </c>
      <c r="D26" s="146" t="s">
        <v>116</v>
      </c>
      <c r="E26" s="182"/>
      <c r="F26" s="182"/>
      <c r="G26" s="148"/>
      <c r="H26" s="176"/>
      <c r="I26" s="157"/>
      <c r="J26" s="158"/>
      <c r="K26" s="46"/>
      <c r="L26" s="46"/>
      <c r="M26" s="46"/>
      <c r="N26" s="46"/>
      <c r="O26" s="46"/>
      <c r="P26" s="46"/>
      <c r="Q26" s="46"/>
      <c r="R26" s="46"/>
      <c r="S26" s="46"/>
      <c r="T26" s="46"/>
      <c r="U26" s="46"/>
      <c r="V26" s="46"/>
      <c r="W26" s="46"/>
      <c r="X26" s="46"/>
      <c r="Y26" s="46"/>
    </row>
    <row r="27" spans="2:25" x14ac:dyDescent="0.25">
      <c r="B27" s="46"/>
      <c r="C27" s="46"/>
      <c r="D27" s="46"/>
      <c r="E27" s="46"/>
      <c r="F27" s="46"/>
      <c r="G27" s="46"/>
      <c r="H27" s="46"/>
      <c r="I27" s="46"/>
      <c r="J27" s="46"/>
      <c r="K27" s="46"/>
      <c r="L27" s="46"/>
      <c r="M27" s="46"/>
      <c r="N27" s="46"/>
      <c r="O27" s="46"/>
      <c r="P27" s="46"/>
      <c r="Q27" s="46"/>
      <c r="R27" s="46"/>
      <c r="S27" s="46"/>
      <c r="T27" s="46"/>
      <c r="U27" s="46"/>
      <c r="V27" s="46"/>
      <c r="W27" s="46"/>
      <c r="X27" s="46"/>
      <c r="Y27" s="46"/>
    </row>
    <row r="28" spans="2:25" x14ac:dyDescent="0.25">
      <c r="B28" s="46"/>
      <c r="C28" s="46"/>
      <c r="D28" s="46"/>
      <c r="E28" s="46"/>
      <c r="F28" s="46"/>
      <c r="G28" s="46"/>
      <c r="H28" s="46"/>
      <c r="I28" s="46"/>
      <c r="J28" s="46"/>
      <c r="K28" s="46"/>
      <c r="L28" s="46"/>
      <c r="M28" s="46"/>
      <c r="N28" s="46"/>
      <c r="O28" s="46"/>
      <c r="P28" s="46"/>
      <c r="Q28" s="46"/>
      <c r="R28" s="46"/>
      <c r="S28" s="46"/>
      <c r="T28" s="46"/>
      <c r="U28" s="46"/>
      <c r="V28" s="46"/>
      <c r="W28" s="46"/>
      <c r="X28" s="46"/>
      <c r="Y28" s="46"/>
    </row>
    <row r="29" spans="2:25" x14ac:dyDescent="0.25">
      <c r="B29" s="46"/>
      <c r="C29" s="46"/>
      <c r="D29" s="46"/>
      <c r="E29" s="46"/>
      <c r="F29" s="46"/>
      <c r="G29" s="46"/>
      <c r="H29" s="46"/>
      <c r="I29" s="46"/>
      <c r="J29" s="46"/>
      <c r="K29" s="46"/>
      <c r="L29" s="46"/>
      <c r="M29" s="46"/>
      <c r="N29" s="46"/>
      <c r="O29" s="46"/>
      <c r="P29" s="46"/>
      <c r="Q29" s="46"/>
      <c r="R29" s="46"/>
      <c r="S29" s="46"/>
      <c r="T29" s="46"/>
      <c r="U29" s="46"/>
      <c r="V29" s="46"/>
      <c r="W29" s="46"/>
      <c r="X29" s="46"/>
      <c r="Y29" s="46"/>
    </row>
    <row r="30" spans="2:25" x14ac:dyDescent="0.25">
      <c r="B30" s="46"/>
      <c r="C30" s="46"/>
      <c r="D30" s="46"/>
      <c r="E30" s="46"/>
      <c r="F30" s="46"/>
      <c r="G30" s="46"/>
      <c r="H30" s="46"/>
      <c r="I30" s="46"/>
      <c r="J30" s="46"/>
      <c r="K30" s="46"/>
      <c r="L30" s="46"/>
      <c r="M30" s="46"/>
      <c r="N30" s="46"/>
      <c r="O30" s="46"/>
      <c r="P30" s="46"/>
      <c r="Q30" s="46"/>
      <c r="R30" s="46"/>
      <c r="S30" s="46"/>
      <c r="T30" s="46"/>
      <c r="U30" s="46"/>
      <c r="V30" s="46"/>
      <c r="W30" s="46"/>
      <c r="X30" s="46"/>
      <c r="Y30" s="46"/>
    </row>
    <row r="31" spans="2:25" x14ac:dyDescent="0.25">
      <c r="B31" s="46"/>
      <c r="C31" s="46"/>
      <c r="D31" s="46"/>
      <c r="E31" s="46"/>
      <c r="F31" s="46"/>
      <c r="G31" s="46"/>
      <c r="H31" s="46"/>
      <c r="I31" s="46"/>
      <c r="J31" s="46"/>
      <c r="K31" s="46"/>
      <c r="L31" s="46"/>
      <c r="M31" s="46"/>
      <c r="N31" s="46"/>
      <c r="O31" s="46"/>
      <c r="P31" s="46"/>
      <c r="Q31" s="46"/>
      <c r="R31" s="46"/>
      <c r="S31" s="46"/>
      <c r="T31" s="46"/>
      <c r="U31" s="46"/>
      <c r="V31" s="46"/>
      <c r="W31" s="46"/>
      <c r="X31" s="46"/>
      <c r="Y31" s="46"/>
    </row>
    <row r="32" spans="2:25" x14ac:dyDescent="0.25">
      <c r="B32" s="46"/>
      <c r="C32" s="46"/>
      <c r="D32" s="46"/>
      <c r="E32" s="46"/>
      <c r="F32" s="46"/>
      <c r="G32" s="46"/>
      <c r="H32" s="46"/>
      <c r="I32" s="46"/>
      <c r="J32" s="46"/>
      <c r="K32" s="46"/>
      <c r="L32" s="46"/>
      <c r="M32" s="46"/>
      <c r="N32" s="46"/>
      <c r="O32" s="46"/>
      <c r="P32" s="46"/>
      <c r="Q32" s="46"/>
      <c r="R32" s="46"/>
      <c r="S32" s="46"/>
      <c r="T32" s="46"/>
      <c r="U32" s="46"/>
      <c r="V32" s="46"/>
      <c r="W32" s="46"/>
      <c r="X32" s="46"/>
      <c r="Y32" s="46"/>
    </row>
    <row r="33" spans="2:25" x14ac:dyDescent="0.25">
      <c r="B33" s="46"/>
      <c r="C33" s="46"/>
      <c r="D33" s="46"/>
      <c r="E33" s="46"/>
      <c r="F33" s="46"/>
      <c r="G33" s="46"/>
      <c r="H33" s="46"/>
      <c r="I33" s="46"/>
      <c r="J33" s="46"/>
      <c r="K33" s="46"/>
      <c r="L33" s="46"/>
      <c r="M33" s="46"/>
      <c r="N33" s="46"/>
      <c r="O33" s="46"/>
      <c r="P33" s="46"/>
      <c r="Q33" s="46"/>
      <c r="R33" s="46"/>
      <c r="S33" s="46"/>
      <c r="T33" s="46"/>
      <c r="U33" s="46"/>
      <c r="V33" s="46"/>
      <c r="W33" s="46"/>
      <c r="X33" s="46"/>
      <c r="Y33" s="46"/>
    </row>
  </sheetData>
  <mergeCells count="5">
    <mergeCell ref="D3:D7"/>
    <mergeCell ref="D8:D13"/>
    <mergeCell ref="E8:E10"/>
    <mergeCell ref="H1:J2"/>
    <mergeCell ref="D15:D20"/>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row r="1" spans="1:1" x14ac:dyDescent="0.25">
      <c r="A1"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5"/>
  <sheetViews>
    <sheetView workbookViewId="0"/>
  </sheetViews>
  <sheetFormatPr defaultRowHeight="15" x14ac:dyDescent="0.25"/>
  <sheetData>
    <row r="1" spans="1:1" x14ac:dyDescent="0.25">
      <c r="A1" t="s">
        <v>133</v>
      </c>
    </row>
    <row r="2" spans="1:1" x14ac:dyDescent="0.25">
      <c r="A2" t="s">
        <v>411</v>
      </c>
    </row>
    <row r="3" spans="1:1" x14ac:dyDescent="0.25">
      <c r="A3" s="244" t="s">
        <v>412</v>
      </c>
    </row>
    <row r="4" spans="1:1" x14ac:dyDescent="0.25">
      <c r="A4" t="s">
        <v>133</v>
      </c>
    </row>
    <row r="5" spans="1:1" x14ac:dyDescent="0.25">
      <c r="A5" t="s">
        <v>133</v>
      </c>
    </row>
  </sheetData>
  <mergeCells count="1">
    <mergeCell ref="A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Előlap</vt:lpstr>
      <vt:lpstr>Összesítő</vt:lpstr>
      <vt:lpstr>F_SZV_1A</vt:lpstr>
      <vt:lpstr>adat</vt:lpstr>
      <vt:lpstr>Kitöltési útmutató</vt:lpstr>
      <vt:lpstr>Megjegyzés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Szalamin Róbert</dc:creator>
  <cp:lastModifiedBy>Németh-Lenkay Brigitta</cp:lastModifiedBy>
  <dcterms:created xsi:type="dcterms:W3CDTF">2026-07-29T11:48:03Z</dcterms:created>
  <dcterms:modified xsi:type="dcterms:W3CDTF">2026-08-10T06:39:30Z</dcterms:modified>
</cp:coreProperties>
</file>